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75" windowWidth="20115" windowHeight="7995"/>
  </bookViews>
  <sheets>
    <sheet name="Reg and Corr" sheetId="1" r:id="rId1"/>
  </sheets>
  <definedNames>
    <definedName name="Atenção">'Reg and Corr'!$M$98</definedName>
    <definedName name="dpX">'Reg and Corr'!$W$64</definedName>
    <definedName name="dpY">'Reg and Corr'!$W$66</definedName>
    <definedName name="erro">'Reg and Corr'!$K$44</definedName>
    <definedName name="errop_estimativa">'Reg and Corr'!$W$71</definedName>
    <definedName name="erropX">'Reg and Corr'!$W$67</definedName>
    <definedName name="erropY">'Reg and Corr'!$W$68</definedName>
    <definedName name="gl">'Reg and Corr'!$W$52</definedName>
    <definedName name="ic_inclinação">'Reg and Corr'!$W$59</definedName>
    <definedName name="ic_intercept_Y">'Reg and Corr'!$W$60</definedName>
    <definedName name="icR">'Reg and Corr'!$W$61</definedName>
    <definedName name="icY">'Reg and Corr'!#REF!</definedName>
    <definedName name="inclinação">'Reg and Corr'!$W$47</definedName>
    <definedName name="intercepção">'Reg and Corr'!$W$48</definedName>
    <definedName name="mediaX">'Reg and Corr'!$W$63</definedName>
    <definedName name="mediaY">'Reg and Corr'!$W$65</definedName>
    <definedName name="N">'Reg and Corr'!$W$51</definedName>
    <definedName name="t">'Reg and Corr'!$W$54</definedName>
    <definedName name="varX">'Reg and Corr'!$W$69</definedName>
    <definedName name="varY">'Reg and Corr'!$W$70</definedName>
  </definedNames>
  <calcPr calcId="145621"/>
</workbook>
</file>

<file path=xl/calcChain.xml><?xml version="1.0" encoding="utf-8"?>
<calcChain xmlns="http://schemas.openxmlformats.org/spreadsheetml/2006/main">
  <c r="F47" i="1" l="1"/>
  <c r="F45" i="1"/>
  <c r="T2051" i="1"/>
  <c r="S2051" i="1"/>
  <c r="T2050" i="1"/>
  <c r="K45" i="1" l="1"/>
  <c r="W51" i="1"/>
  <c r="T552" i="1" l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W49" i="1"/>
  <c r="W64" i="1"/>
  <c r="W63" i="1"/>
  <c r="W67" i="1" l="1"/>
  <c r="W69" i="1" l="1"/>
  <c r="W52" i="1"/>
  <c r="W54" i="1" s="1"/>
  <c r="Y54" i="1" l="1"/>
  <c r="X54" i="1"/>
  <c r="Y64" i="1" l="1"/>
  <c r="W65" i="1"/>
  <c r="W48" i="1"/>
  <c r="W47" i="1"/>
  <c r="W66" i="1"/>
  <c r="S52" i="1" l="1"/>
  <c r="T52" i="1" s="1"/>
  <c r="F1981" i="1"/>
  <c r="K1981" i="1" s="1"/>
  <c r="F1983" i="1"/>
  <c r="K1983" i="1" s="1"/>
  <c r="F1985" i="1"/>
  <c r="K1985" i="1" s="1"/>
  <c r="F1987" i="1"/>
  <c r="K1987" i="1" s="1"/>
  <c r="F1989" i="1"/>
  <c r="K1989" i="1" s="1"/>
  <c r="F1991" i="1"/>
  <c r="K1991" i="1" s="1"/>
  <c r="F1993" i="1"/>
  <c r="K1993" i="1" s="1"/>
  <c r="F1995" i="1"/>
  <c r="K1995" i="1" s="1"/>
  <c r="F1997" i="1"/>
  <c r="K1997" i="1" s="1"/>
  <c r="F1999" i="1"/>
  <c r="K1999" i="1" s="1"/>
  <c r="F2001" i="1"/>
  <c r="K2001" i="1" s="1"/>
  <c r="F2003" i="1"/>
  <c r="K2003" i="1" s="1"/>
  <c r="F2005" i="1"/>
  <c r="K2005" i="1" s="1"/>
  <c r="F2007" i="1"/>
  <c r="K2007" i="1" s="1"/>
  <c r="F2009" i="1"/>
  <c r="K2009" i="1" s="1"/>
  <c r="F2011" i="1"/>
  <c r="K2011" i="1" s="1"/>
  <c r="F2013" i="1"/>
  <c r="K2013" i="1" s="1"/>
  <c r="F2015" i="1"/>
  <c r="K2015" i="1" s="1"/>
  <c r="F2017" i="1"/>
  <c r="K2017" i="1" s="1"/>
  <c r="F2019" i="1"/>
  <c r="K2019" i="1" s="1"/>
  <c r="F2021" i="1"/>
  <c r="K2021" i="1" s="1"/>
  <c r="F2023" i="1"/>
  <c r="K2023" i="1" s="1"/>
  <c r="F2025" i="1"/>
  <c r="K2025" i="1" s="1"/>
  <c r="F2027" i="1"/>
  <c r="K2027" i="1" s="1"/>
  <c r="F2029" i="1"/>
  <c r="K2029" i="1" s="1"/>
  <c r="F2031" i="1"/>
  <c r="K2031" i="1" s="1"/>
  <c r="F2033" i="1"/>
  <c r="K2033" i="1" s="1"/>
  <c r="F2035" i="1"/>
  <c r="K2035" i="1" s="1"/>
  <c r="F2037" i="1"/>
  <c r="K2037" i="1" s="1"/>
  <c r="F2039" i="1"/>
  <c r="K2039" i="1" s="1"/>
  <c r="F2041" i="1"/>
  <c r="K2041" i="1" s="1"/>
  <c r="F2043" i="1"/>
  <c r="K2043" i="1" s="1"/>
  <c r="F2045" i="1"/>
  <c r="K2045" i="1" s="1"/>
  <c r="F2047" i="1"/>
  <c r="K2047" i="1" s="1"/>
  <c r="F2049" i="1"/>
  <c r="K2049" i="1" s="1"/>
  <c r="F2051" i="1"/>
  <c r="K2051" i="1" s="1"/>
  <c r="F1980" i="1"/>
  <c r="K1980" i="1" s="1"/>
  <c r="F1982" i="1"/>
  <c r="K1982" i="1" s="1"/>
  <c r="F1984" i="1"/>
  <c r="K1984" i="1" s="1"/>
  <c r="F1986" i="1"/>
  <c r="K1986" i="1" s="1"/>
  <c r="F1988" i="1"/>
  <c r="K1988" i="1" s="1"/>
  <c r="F1990" i="1"/>
  <c r="K1990" i="1" s="1"/>
  <c r="F1992" i="1"/>
  <c r="K1992" i="1" s="1"/>
  <c r="F1994" i="1"/>
  <c r="K1994" i="1" s="1"/>
  <c r="F1996" i="1"/>
  <c r="K1996" i="1" s="1"/>
  <c r="F1998" i="1"/>
  <c r="K1998" i="1" s="1"/>
  <c r="F2000" i="1"/>
  <c r="K2000" i="1" s="1"/>
  <c r="F2002" i="1"/>
  <c r="K2002" i="1" s="1"/>
  <c r="F2004" i="1"/>
  <c r="K2004" i="1" s="1"/>
  <c r="F2006" i="1"/>
  <c r="K2006" i="1" s="1"/>
  <c r="F2008" i="1"/>
  <c r="K2008" i="1" s="1"/>
  <c r="F2010" i="1"/>
  <c r="K2010" i="1" s="1"/>
  <c r="F2012" i="1"/>
  <c r="K2012" i="1" s="1"/>
  <c r="F2014" i="1"/>
  <c r="K2014" i="1" s="1"/>
  <c r="F2016" i="1"/>
  <c r="K2016" i="1" s="1"/>
  <c r="F2018" i="1"/>
  <c r="K2018" i="1" s="1"/>
  <c r="F2020" i="1"/>
  <c r="K2020" i="1" s="1"/>
  <c r="F2022" i="1"/>
  <c r="K2022" i="1" s="1"/>
  <c r="F2024" i="1"/>
  <c r="K2024" i="1" s="1"/>
  <c r="F2026" i="1"/>
  <c r="K2026" i="1" s="1"/>
  <c r="F2028" i="1"/>
  <c r="K2028" i="1" s="1"/>
  <c r="F2030" i="1"/>
  <c r="K2030" i="1" s="1"/>
  <c r="F2032" i="1"/>
  <c r="K2032" i="1" s="1"/>
  <c r="F2034" i="1"/>
  <c r="K2034" i="1" s="1"/>
  <c r="F2036" i="1"/>
  <c r="K2036" i="1" s="1"/>
  <c r="F2038" i="1"/>
  <c r="K2038" i="1" s="1"/>
  <c r="F2040" i="1"/>
  <c r="K2040" i="1" s="1"/>
  <c r="F2042" i="1"/>
  <c r="K2042" i="1" s="1"/>
  <c r="F2044" i="1"/>
  <c r="K2044" i="1" s="1"/>
  <c r="F2046" i="1"/>
  <c r="K2046" i="1" s="1"/>
  <c r="F2048" i="1"/>
  <c r="K2048" i="1" s="1"/>
  <c r="F2050" i="1"/>
  <c r="K2050" i="1" s="1"/>
  <c r="S2049" i="1"/>
  <c r="S2050" i="1"/>
  <c r="S2041" i="1"/>
  <c r="S2045" i="1"/>
  <c r="S552" i="1"/>
  <c r="S555" i="1"/>
  <c r="S560" i="1"/>
  <c r="S563" i="1"/>
  <c r="S568" i="1"/>
  <c r="S571" i="1"/>
  <c r="S576" i="1"/>
  <c r="S579" i="1"/>
  <c r="S584" i="1"/>
  <c r="S587" i="1"/>
  <c r="S592" i="1"/>
  <c r="S595" i="1"/>
  <c r="S600" i="1"/>
  <c r="S603" i="1"/>
  <c r="S608" i="1"/>
  <c r="S611" i="1"/>
  <c r="S616" i="1"/>
  <c r="S619" i="1"/>
  <c r="S624" i="1"/>
  <c r="S627" i="1"/>
  <c r="S632" i="1"/>
  <c r="S635" i="1"/>
  <c r="S640" i="1"/>
  <c r="S643" i="1"/>
  <c r="S648" i="1"/>
  <c r="S651" i="1"/>
  <c r="S656" i="1"/>
  <c r="S662" i="1"/>
  <c r="S666" i="1"/>
  <c r="S673" i="1"/>
  <c r="S676" i="1"/>
  <c r="S679" i="1"/>
  <c r="S683" i="1"/>
  <c r="S686" i="1"/>
  <c r="S690" i="1"/>
  <c r="S693" i="1"/>
  <c r="S696" i="1"/>
  <c r="S700" i="1"/>
  <c r="S703" i="1"/>
  <c r="S707" i="1"/>
  <c r="S713" i="1"/>
  <c r="S717" i="1"/>
  <c r="S725" i="1"/>
  <c r="S728" i="1"/>
  <c r="S732" i="1"/>
  <c r="S738" i="1"/>
  <c r="S743" i="1"/>
  <c r="S749" i="1"/>
  <c r="S752" i="1"/>
  <c r="S755" i="1"/>
  <c r="S758" i="1"/>
  <c r="S761" i="1"/>
  <c r="S767" i="1"/>
  <c r="S773" i="1"/>
  <c r="S776" i="1"/>
  <c r="S779" i="1"/>
  <c r="S782" i="1"/>
  <c r="S785" i="1"/>
  <c r="S2042" i="1"/>
  <c r="S2046" i="1"/>
  <c r="S550" i="1"/>
  <c r="T550" i="1" s="1"/>
  <c r="S553" i="1"/>
  <c r="S558" i="1"/>
  <c r="S561" i="1"/>
  <c r="S566" i="1"/>
  <c r="S569" i="1"/>
  <c r="S574" i="1"/>
  <c r="S577" i="1"/>
  <c r="S582" i="1"/>
  <c r="S585" i="1"/>
  <c r="S590" i="1"/>
  <c r="S593" i="1"/>
  <c r="S598" i="1"/>
  <c r="S601" i="1"/>
  <c r="S606" i="1"/>
  <c r="S609" i="1"/>
  <c r="S614" i="1"/>
  <c r="S617" i="1"/>
  <c r="S622" i="1"/>
  <c r="S625" i="1"/>
  <c r="S630" i="1"/>
  <c r="S633" i="1"/>
  <c r="S638" i="1"/>
  <c r="S641" i="1"/>
  <c r="S646" i="1"/>
  <c r="S649" i="1"/>
  <c r="S654" i="1"/>
  <c r="S657" i="1"/>
  <c r="S660" i="1"/>
  <c r="S663" i="1"/>
  <c r="S667" i="1"/>
  <c r="S670" i="1"/>
  <c r="S674" i="1"/>
  <c r="S677" i="1"/>
  <c r="S680" i="1"/>
  <c r="S684" i="1"/>
  <c r="S687" i="1"/>
  <c r="S691" i="1"/>
  <c r="S697" i="1"/>
  <c r="S701" i="1"/>
  <c r="S704" i="1"/>
  <c r="S710" i="1"/>
  <c r="S714" i="1"/>
  <c r="S720" i="1"/>
  <c r="S723" i="1"/>
  <c r="S726" i="1"/>
  <c r="S729" i="1"/>
  <c r="S735" i="1"/>
  <c r="S741" i="1"/>
  <c r="S744" i="1"/>
  <c r="S747" i="1"/>
  <c r="S750" i="1"/>
  <c r="S753" i="1"/>
  <c r="S756" i="1"/>
  <c r="S762" i="1"/>
  <c r="S765" i="1"/>
  <c r="S768" i="1"/>
  <c r="S771" i="1"/>
  <c r="S774" i="1"/>
  <c r="S777" i="1"/>
  <c r="S780" i="1"/>
  <c r="S786" i="1"/>
  <c r="S2043" i="1"/>
  <c r="S2040" i="1"/>
  <c r="S559" i="1"/>
  <c r="S564" i="1"/>
  <c r="S575" i="1"/>
  <c r="S580" i="1"/>
  <c r="S591" i="1"/>
  <c r="S596" i="1"/>
  <c r="S607" i="1"/>
  <c r="S612" i="1"/>
  <c r="S623" i="1"/>
  <c r="S628" i="1"/>
  <c r="S639" i="1"/>
  <c r="S644" i="1"/>
  <c r="S655" i="1"/>
  <c r="S661" i="1"/>
  <c r="S668" i="1"/>
  <c r="S675" i="1"/>
  <c r="S681" i="1"/>
  <c r="S688" i="1"/>
  <c r="S694" i="1"/>
  <c r="S708" i="1"/>
  <c r="S715" i="1"/>
  <c r="S721" i="1"/>
  <c r="S733" i="1"/>
  <c r="S739" i="1"/>
  <c r="S745" i="1"/>
  <c r="S763" i="1"/>
  <c r="S769" i="1"/>
  <c r="S789" i="1"/>
  <c r="S792" i="1"/>
  <c r="S796" i="1"/>
  <c r="S802" i="1"/>
  <c r="S805" i="1"/>
  <c r="S808" i="1"/>
  <c r="S811" i="1"/>
  <c r="S814" i="1"/>
  <c r="S817" i="1"/>
  <c r="S820" i="1"/>
  <c r="S826" i="1"/>
  <c r="S829" i="1"/>
  <c r="S832" i="1"/>
  <c r="S835" i="1"/>
  <c r="S838" i="1"/>
  <c r="S841" i="1"/>
  <c r="S844" i="1"/>
  <c r="S850" i="1"/>
  <c r="S855" i="1"/>
  <c r="S859" i="1"/>
  <c r="S862" i="1"/>
  <c r="S865" i="1"/>
  <c r="S868" i="1"/>
  <c r="S874" i="1"/>
  <c r="S879" i="1"/>
  <c r="S882" i="1"/>
  <c r="S887" i="1"/>
  <c r="S890" i="1"/>
  <c r="S895" i="1"/>
  <c r="S898" i="1"/>
  <c r="S903" i="1"/>
  <c r="S906" i="1"/>
  <c r="S911" i="1"/>
  <c r="S914" i="1"/>
  <c r="S919" i="1"/>
  <c r="S922" i="1"/>
  <c r="S927" i="1"/>
  <c r="S930" i="1"/>
  <c r="S935" i="1"/>
  <c r="S938" i="1"/>
  <c r="S943" i="1"/>
  <c r="S946" i="1"/>
  <c r="S951" i="1"/>
  <c r="S954" i="1"/>
  <c r="S959" i="1"/>
  <c r="S962" i="1"/>
  <c r="S967" i="1"/>
  <c r="S970" i="1"/>
  <c r="S975" i="1"/>
  <c r="S978" i="1"/>
  <c r="S984" i="1"/>
  <c r="S989" i="1"/>
  <c r="S993" i="1"/>
  <c r="S996" i="1"/>
  <c r="S999" i="1"/>
  <c r="S1002" i="1"/>
  <c r="S1008" i="1"/>
  <c r="S1013" i="1"/>
  <c r="S1019" i="1"/>
  <c r="S1022" i="1"/>
  <c r="S1026" i="1"/>
  <c r="S1032" i="1"/>
  <c r="S1037" i="1"/>
  <c r="S1043" i="1"/>
  <c r="S1046" i="1"/>
  <c r="S1049" i="1"/>
  <c r="S1052" i="1"/>
  <c r="S1055" i="1"/>
  <c r="S1061" i="1"/>
  <c r="S1067" i="1"/>
  <c r="S1070" i="1"/>
  <c r="S1073" i="1"/>
  <c r="S1076" i="1"/>
  <c r="S1079" i="1"/>
  <c r="S1082" i="1"/>
  <c r="S1088" i="1"/>
  <c r="S1091" i="1"/>
  <c r="S1094" i="1"/>
  <c r="S1097" i="1"/>
  <c r="S1100" i="1"/>
  <c r="S1103" i="1"/>
  <c r="S1106" i="1"/>
  <c r="S1112" i="1"/>
  <c r="S1117" i="1"/>
  <c r="S1121" i="1"/>
  <c r="S1124" i="1"/>
  <c r="S1127" i="1"/>
  <c r="S1130" i="1"/>
  <c r="S1136" i="1"/>
  <c r="S1141" i="1"/>
  <c r="S1147" i="1"/>
  <c r="S1150" i="1"/>
  <c r="S1154" i="1"/>
  <c r="S2044" i="1"/>
  <c r="S549" i="1"/>
  <c r="T549" i="1" s="1"/>
  <c r="S554" i="1"/>
  <c r="S565" i="1"/>
  <c r="S570" i="1"/>
  <c r="S581" i="1"/>
  <c r="S586" i="1"/>
  <c r="S597" i="1"/>
  <c r="S602" i="1"/>
  <c r="S613" i="1"/>
  <c r="S618" i="1"/>
  <c r="S629" i="1"/>
  <c r="S634" i="1"/>
  <c r="S645" i="1"/>
  <c r="S650" i="1"/>
  <c r="S669" i="1"/>
  <c r="S682" i="1"/>
  <c r="S689" i="1"/>
  <c r="S695" i="1"/>
  <c r="S702" i="1"/>
  <c r="S709" i="1"/>
  <c r="S716" i="1"/>
  <c r="S722" i="1"/>
  <c r="S727" i="1"/>
  <c r="S734" i="1"/>
  <c r="S740" i="1"/>
  <c r="S746" i="1"/>
  <c r="S751" i="1"/>
  <c r="S757" i="1"/>
  <c r="S764" i="1"/>
  <c r="S770" i="1"/>
  <c r="S775" i="1"/>
  <c r="S781" i="1"/>
  <c r="S787" i="1"/>
  <c r="S790" i="1"/>
  <c r="S793" i="1"/>
  <c r="S799" i="1"/>
  <c r="S803" i="1"/>
  <c r="S806" i="1"/>
  <c r="S809" i="1"/>
  <c r="S812" i="1"/>
  <c r="S818" i="1"/>
  <c r="S823" i="1"/>
  <c r="S827" i="1"/>
  <c r="S830" i="1"/>
  <c r="S833" i="1"/>
  <c r="S836" i="1"/>
  <c r="S842" i="1"/>
  <c r="S847" i="1"/>
  <c r="S853" i="1"/>
  <c r="S856" i="1"/>
  <c r="S860" i="1"/>
  <c r="S866" i="1"/>
  <c r="S871" i="1"/>
  <c r="S877" i="1"/>
  <c r="S880" i="1"/>
  <c r="S885" i="1"/>
  <c r="S888" i="1"/>
  <c r="S893" i="1"/>
  <c r="S896" i="1"/>
  <c r="S901" i="1"/>
  <c r="S904" i="1"/>
  <c r="S909" i="1"/>
  <c r="S912" i="1"/>
  <c r="S917" i="1"/>
  <c r="S920" i="1"/>
  <c r="S925" i="1"/>
  <c r="S928" i="1"/>
  <c r="S933" i="1"/>
  <c r="S936" i="1"/>
  <c r="S941" i="1"/>
  <c r="S944" i="1"/>
  <c r="S949" i="1"/>
  <c r="S952" i="1"/>
  <c r="S957" i="1"/>
  <c r="S960" i="1"/>
  <c r="S965" i="1"/>
  <c r="S968" i="1"/>
  <c r="S973" i="1"/>
  <c r="S976" i="1"/>
  <c r="S981" i="1"/>
  <c r="S987" i="1"/>
  <c r="S990" i="1"/>
  <c r="S994" i="1"/>
  <c r="S1000" i="1"/>
  <c r="S1005" i="1"/>
  <c r="S1011" i="1"/>
  <c r="S1014" i="1"/>
  <c r="S1017" i="1"/>
  <c r="S1020" i="1"/>
  <c r="S1023" i="1"/>
  <c r="S1029" i="1"/>
  <c r="S1035" i="1"/>
  <c r="S1038" i="1"/>
  <c r="S1041" i="1"/>
  <c r="S1044" i="1"/>
  <c r="S1047" i="1"/>
  <c r="S1050" i="1"/>
  <c r="S1056" i="1"/>
  <c r="S1059" i="1"/>
  <c r="S1062" i="1"/>
  <c r="S1065" i="1"/>
  <c r="S1068" i="1"/>
  <c r="S1071" i="1"/>
  <c r="S1074" i="1"/>
  <c r="S1080" i="1"/>
  <c r="S1085" i="1"/>
  <c r="S1089" i="1"/>
  <c r="S1092" i="1"/>
  <c r="S1095" i="1"/>
  <c r="S1098" i="1"/>
  <c r="S1104" i="1"/>
  <c r="S1109" i="1"/>
  <c r="S1115" i="1"/>
  <c r="S1118" i="1"/>
  <c r="S1122" i="1"/>
  <c r="S1128" i="1"/>
  <c r="S1133" i="1"/>
  <c r="S1139" i="1"/>
  <c r="S1142" i="1"/>
  <c r="S1145" i="1"/>
  <c r="S1148" i="1"/>
  <c r="S1151" i="1"/>
  <c r="S2047" i="1"/>
  <c r="S556" i="1"/>
  <c r="S567" i="1"/>
  <c r="S588" i="1"/>
  <c r="S599" i="1"/>
  <c r="S620" i="1"/>
  <c r="S631" i="1"/>
  <c r="S652" i="1"/>
  <c r="S664" i="1"/>
  <c r="S705" i="1"/>
  <c r="S718" i="1"/>
  <c r="S730" i="1"/>
  <c r="S742" i="1"/>
  <c r="S754" i="1"/>
  <c r="S766" i="1"/>
  <c r="S778" i="1"/>
  <c r="S788" i="1"/>
  <c r="S794" i="1"/>
  <c r="S800" i="1"/>
  <c r="S824" i="1"/>
  <c r="S848" i="1"/>
  <c r="S854" i="1"/>
  <c r="S872" i="1"/>
  <c r="S878" i="1"/>
  <c r="S883" i="1"/>
  <c r="S894" i="1"/>
  <c r="S899" i="1"/>
  <c r="S910" i="1"/>
  <c r="S915" i="1"/>
  <c r="S926" i="1"/>
  <c r="S931" i="1"/>
  <c r="S942" i="1"/>
  <c r="S947" i="1"/>
  <c r="S958" i="1"/>
  <c r="S963" i="1"/>
  <c r="S974" i="1"/>
  <c r="S979" i="1"/>
  <c r="S985" i="1"/>
  <c r="S991" i="1"/>
  <c r="S997" i="1"/>
  <c r="S1003" i="1"/>
  <c r="S1009" i="1"/>
  <c r="S562" i="1"/>
  <c r="S573" i="1"/>
  <c r="S594" i="1"/>
  <c r="S605" i="1"/>
  <c r="S626" i="1"/>
  <c r="S637" i="1"/>
  <c r="S659" i="1"/>
  <c r="S672" i="1"/>
  <c r="S699" i="1"/>
  <c r="S712" i="1"/>
  <c r="S737" i="1"/>
  <c r="S760" i="1"/>
  <c r="S784" i="1"/>
  <c r="S791" i="1"/>
  <c r="S798" i="1"/>
  <c r="S816" i="1"/>
  <c r="S822" i="1"/>
  <c r="S840" i="1"/>
  <c r="S846" i="1"/>
  <c r="S852" i="1"/>
  <c r="S858" i="1"/>
  <c r="S864" i="1"/>
  <c r="S870" i="1"/>
  <c r="S876" i="1"/>
  <c r="S881" i="1"/>
  <c r="S892" i="1"/>
  <c r="S897" i="1"/>
  <c r="S908" i="1"/>
  <c r="S913" i="1"/>
  <c r="S924" i="1"/>
  <c r="S929" i="1"/>
  <c r="S940" i="1"/>
  <c r="S945" i="1"/>
  <c r="S956" i="1"/>
  <c r="S961" i="1"/>
  <c r="S972" i="1"/>
  <c r="S977" i="1"/>
  <c r="S983" i="1"/>
  <c r="S995" i="1"/>
  <c r="S1001" i="1"/>
  <c r="S1007" i="1"/>
  <c r="S1025" i="1"/>
  <c r="S1031" i="1"/>
  <c r="S1054" i="1"/>
  <c r="S1078" i="1"/>
  <c r="S1084" i="1"/>
  <c r="S1102" i="1"/>
  <c r="S1108" i="1"/>
  <c r="S1114" i="1"/>
  <c r="S1120" i="1"/>
  <c r="S1126" i="1"/>
  <c r="S1132" i="1"/>
  <c r="S1138" i="1"/>
  <c r="S1144" i="1"/>
  <c r="S1149" i="1"/>
  <c r="S1156" i="1"/>
  <c r="S2048" i="1"/>
  <c r="S589" i="1"/>
  <c r="S610" i="1"/>
  <c r="S653" i="1"/>
  <c r="S678" i="1"/>
  <c r="S706" i="1"/>
  <c r="S731" i="1"/>
  <c r="S795" i="1"/>
  <c r="S807" i="1"/>
  <c r="S819" i="1"/>
  <c r="S831" i="1"/>
  <c r="S843" i="1"/>
  <c r="S867" i="1"/>
  <c r="S889" i="1"/>
  <c r="S900" i="1"/>
  <c r="S921" i="1"/>
  <c r="S932" i="1"/>
  <c r="S953" i="1"/>
  <c r="S964" i="1"/>
  <c r="S986" i="1"/>
  <c r="S998" i="1"/>
  <c r="S1010" i="1"/>
  <c r="S1018" i="1"/>
  <c r="S1027" i="1"/>
  <c r="S1034" i="1"/>
  <c r="S1042" i="1"/>
  <c r="S1058" i="1"/>
  <c r="S1066" i="1"/>
  <c r="S1081" i="1"/>
  <c r="S1090" i="1"/>
  <c r="S1105" i="1"/>
  <c r="S1113" i="1"/>
  <c r="S1129" i="1"/>
  <c r="S1137" i="1"/>
  <c r="S1146" i="1"/>
  <c r="S1153" i="1"/>
  <c r="S1158" i="1"/>
  <c r="S1161" i="1"/>
  <c r="S1164" i="1"/>
  <c r="S1167" i="1"/>
  <c r="S583" i="1"/>
  <c r="S604" i="1"/>
  <c r="S647" i="1"/>
  <c r="S671" i="1"/>
  <c r="S698" i="1"/>
  <c r="S724" i="1"/>
  <c r="S748" i="1"/>
  <c r="S772" i="1"/>
  <c r="S804" i="1"/>
  <c r="S815" i="1"/>
  <c r="S828" i="1"/>
  <c r="S839" i="1"/>
  <c r="S851" i="1"/>
  <c r="S863" i="1"/>
  <c r="S875" i="1"/>
  <c r="S886" i="1"/>
  <c r="S907" i="1"/>
  <c r="S918" i="1"/>
  <c r="S939" i="1"/>
  <c r="S950" i="1"/>
  <c r="S971" i="1"/>
  <c r="S982" i="1"/>
  <c r="S1006" i="1"/>
  <c r="S1016" i="1"/>
  <c r="S1024" i="1"/>
  <c r="S1033" i="1"/>
  <c r="S1040" i="1"/>
  <c r="S1048" i="1"/>
  <c r="S1057" i="1"/>
  <c r="S1064" i="1"/>
  <c r="S1072" i="1"/>
  <c r="S1087" i="1"/>
  <c r="S1096" i="1"/>
  <c r="S1111" i="1"/>
  <c r="S1119" i="1"/>
  <c r="S1135" i="1"/>
  <c r="S1143" i="1"/>
  <c r="S1152" i="1"/>
  <c r="S1157" i="1"/>
  <c r="S1163" i="1"/>
  <c r="S1166" i="1"/>
  <c r="S1169" i="1"/>
  <c r="S1171" i="1"/>
  <c r="S1173" i="1"/>
  <c r="S1175" i="1"/>
  <c r="S1177" i="1"/>
  <c r="S1179" i="1"/>
  <c r="S1181" i="1"/>
  <c r="S1183" i="1"/>
  <c r="S1185" i="1"/>
  <c r="S1187" i="1"/>
  <c r="S1189" i="1"/>
  <c r="S1191" i="1"/>
  <c r="S1193" i="1"/>
  <c r="S1195" i="1"/>
  <c r="S1197" i="1"/>
  <c r="S1199" i="1"/>
  <c r="S1201" i="1"/>
  <c r="S1203" i="1"/>
  <c r="S1205" i="1"/>
  <c r="S1207" i="1"/>
  <c r="S1209" i="1"/>
  <c r="S1211" i="1"/>
  <c r="S1213" i="1"/>
  <c r="S1215" i="1"/>
  <c r="S1217" i="1"/>
  <c r="S1219" i="1"/>
  <c r="S1221" i="1"/>
  <c r="S1223" i="1"/>
  <c r="S1225" i="1"/>
  <c r="S1227" i="1"/>
  <c r="S1229" i="1"/>
  <c r="S1231" i="1"/>
  <c r="S1233" i="1"/>
  <c r="S1235" i="1"/>
  <c r="S1237" i="1"/>
  <c r="S1239" i="1"/>
  <c r="S1241" i="1"/>
  <c r="S1243" i="1"/>
  <c r="S1245" i="1"/>
  <c r="S1247" i="1"/>
  <c r="S1249" i="1"/>
  <c r="S1251" i="1"/>
  <c r="S1253" i="1"/>
  <c r="S1255" i="1"/>
  <c r="S1257" i="1"/>
  <c r="S1259" i="1"/>
  <c r="S1261" i="1"/>
  <c r="S1263" i="1"/>
  <c r="S1265" i="1"/>
  <c r="S1267" i="1"/>
  <c r="S1269" i="1"/>
  <c r="S1271" i="1"/>
  <c r="S1273" i="1"/>
  <c r="S1275" i="1"/>
  <c r="S1277" i="1"/>
  <c r="S1279" i="1"/>
  <c r="S1281" i="1"/>
  <c r="S1283" i="1"/>
  <c r="S1285" i="1"/>
  <c r="S1287" i="1"/>
  <c r="S1289" i="1"/>
  <c r="S1291" i="1"/>
  <c r="S1293" i="1"/>
  <c r="S1295" i="1"/>
  <c r="S1297" i="1"/>
  <c r="S1299" i="1"/>
  <c r="S1301" i="1"/>
  <c r="S1303" i="1"/>
  <c r="S1305" i="1"/>
  <c r="S1307" i="1"/>
  <c r="S1309" i="1"/>
  <c r="S1311" i="1"/>
  <c r="S1313" i="1"/>
  <c r="S1315" i="1"/>
  <c r="S1317" i="1"/>
  <c r="S1319" i="1"/>
  <c r="S1321" i="1"/>
  <c r="S1323" i="1"/>
  <c r="S1325" i="1"/>
  <c r="S1327" i="1"/>
  <c r="S1329" i="1"/>
  <c r="S1331" i="1"/>
  <c r="S1333" i="1"/>
  <c r="S1335" i="1"/>
  <c r="S1337" i="1"/>
  <c r="S1339" i="1"/>
  <c r="S1341" i="1"/>
  <c r="S1343" i="1"/>
  <c r="S1345" i="1"/>
  <c r="S1347" i="1"/>
  <c r="S1349" i="1"/>
  <c r="S1351" i="1"/>
  <c r="S1353" i="1"/>
  <c r="S1355" i="1"/>
  <c r="S1357" i="1"/>
  <c r="S1359" i="1"/>
  <c r="S1361" i="1"/>
  <c r="S1363" i="1"/>
  <c r="S1365" i="1"/>
  <c r="S1367" i="1"/>
  <c r="S1369" i="1"/>
  <c r="S1371" i="1"/>
  <c r="S1373" i="1"/>
  <c r="S1375" i="1"/>
  <c r="S1377" i="1"/>
  <c r="S1379" i="1"/>
  <c r="S1381" i="1"/>
  <c r="S1383" i="1"/>
  <c r="S1385" i="1"/>
  <c r="S1387" i="1"/>
  <c r="S1389" i="1"/>
  <c r="S1391" i="1"/>
  <c r="S1393" i="1"/>
  <c r="S1395" i="1"/>
  <c r="S1397" i="1"/>
  <c r="S1399" i="1"/>
  <c r="S1401" i="1"/>
  <c r="S1403" i="1"/>
  <c r="S551" i="1"/>
  <c r="T551" i="1" s="1"/>
  <c r="S636" i="1"/>
  <c r="S685" i="1"/>
  <c r="S736" i="1"/>
  <c r="S783" i="1"/>
  <c r="S810" i="1"/>
  <c r="S834" i="1"/>
  <c r="S857" i="1"/>
  <c r="S902" i="1"/>
  <c r="S923" i="1"/>
  <c r="S966" i="1"/>
  <c r="S988" i="1"/>
  <c r="S1012" i="1"/>
  <c r="S1028" i="1"/>
  <c r="S1060" i="1"/>
  <c r="S1075" i="1"/>
  <c r="S1107" i="1"/>
  <c r="S1123" i="1"/>
  <c r="S1140" i="1"/>
  <c r="S1155" i="1"/>
  <c r="S1162" i="1"/>
  <c r="S1168" i="1"/>
  <c r="S1172" i="1"/>
  <c r="S1176" i="1"/>
  <c r="S1180" i="1"/>
  <c r="S1184" i="1"/>
  <c r="S1188" i="1"/>
  <c r="S1192" i="1"/>
  <c r="S1196" i="1"/>
  <c r="S1200" i="1"/>
  <c r="S1204" i="1"/>
  <c r="S1208" i="1"/>
  <c r="S1212" i="1"/>
  <c r="S1216" i="1"/>
  <c r="S1220" i="1"/>
  <c r="S1224" i="1"/>
  <c r="S1228" i="1"/>
  <c r="S1232" i="1"/>
  <c r="S1236" i="1"/>
  <c r="S1240" i="1"/>
  <c r="S1244" i="1"/>
  <c r="S1248" i="1"/>
  <c r="S1252" i="1"/>
  <c r="S1256" i="1"/>
  <c r="S1260" i="1"/>
  <c r="S1264" i="1"/>
  <c r="S1268" i="1"/>
  <c r="S1272" i="1"/>
  <c r="S1276" i="1"/>
  <c r="S1280" i="1"/>
  <c r="S1284" i="1"/>
  <c r="S1288" i="1"/>
  <c r="S1292" i="1"/>
  <c r="S1296" i="1"/>
  <c r="S1300" i="1"/>
  <c r="S1304" i="1"/>
  <c r="S1308" i="1"/>
  <c r="S1312" i="1"/>
  <c r="S1316" i="1"/>
  <c r="S1320" i="1"/>
  <c r="S1324" i="1"/>
  <c r="S1328" i="1"/>
  <c r="S1332" i="1"/>
  <c r="S1336" i="1"/>
  <c r="S1340" i="1"/>
  <c r="S1344" i="1"/>
  <c r="S1348" i="1"/>
  <c r="S1352" i="1"/>
  <c r="S1356" i="1"/>
  <c r="S1360" i="1"/>
  <c r="S1364" i="1"/>
  <c r="S1368" i="1"/>
  <c r="S1372" i="1"/>
  <c r="S1376" i="1"/>
  <c r="S1380" i="1"/>
  <c r="S1384" i="1"/>
  <c r="S1388" i="1"/>
  <c r="S1396" i="1"/>
  <c r="S1404" i="1"/>
  <c r="S1406" i="1"/>
  <c r="S1408" i="1"/>
  <c r="S1410" i="1"/>
  <c r="S1412" i="1"/>
  <c r="S1414" i="1"/>
  <c r="S1416" i="1"/>
  <c r="S1418" i="1"/>
  <c r="S1420" i="1"/>
  <c r="S1422" i="1"/>
  <c r="S1424" i="1"/>
  <c r="S1426" i="1"/>
  <c r="S1428" i="1"/>
  <c r="S1430" i="1"/>
  <c r="S1432" i="1"/>
  <c r="S1434" i="1"/>
  <c r="S1436" i="1"/>
  <c r="S1438" i="1"/>
  <c r="S1440" i="1"/>
  <c r="S1442" i="1"/>
  <c r="S1444" i="1"/>
  <c r="S1446" i="1"/>
  <c r="S1448" i="1"/>
  <c r="S1450" i="1"/>
  <c r="S1452" i="1"/>
  <c r="S1454" i="1"/>
  <c r="S1456" i="1"/>
  <c r="S1458" i="1"/>
  <c r="S1460" i="1"/>
  <c r="S1462" i="1"/>
  <c r="S1464" i="1"/>
  <c r="S1466" i="1"/>
  <c r="S1468" i="1"/>
  <c r="S1470" i="1"/>
  <c r="S1472" i="1"/>
  <c r="S1474" i="1"/>
  <c r="S1476" i="1"/>
  <c r="S1478" i="1"/>
  <c r="S1480" i="1"/>
  <c r="S1482" i="1"/>
  <c r="S1484" i="1"/>
  <c r="S1486" i="1"/>
  <c r="S1488" i="1"/>
  <c r="S1490" i="1"/>
  <c r="S1492" i="1"/>
  <c r="S1494" i="1"/>
  <c r="S1496" i="1"/>
  <c r="S1498" i="1"/>
  <c r="S1500" i="1"/>
  <c r="S1502" i="1"/>
  <c r="S1504" i="1"/>
  <c r="S1506" i="1"/>
  <c r="S1508" i="1"/>
  <c r="S1510" i="1"/>
  <c r="S1512" i="1"/>
  <c r="S1520" i="1"/>
  <c r="S1525" i="1"/>
  <c r="S1531" i="1"/>
  <c r="S1534" i="1"/>
  <c r="S1537" i="1"/>
  <c r="S1540" i="1"/>
  <c r="S1543" i="1"/>
  <c r="S1546" i="1"/>
  <c r="S1552" i="1"/>
  <c r="S1557" i="1"/>
  <c r="S1563" i="1"/>
  <c r="S1566" i="1"/>
  <c r="S1569" i="1"/>
  <c r="S1572" i="1"/>
  <c r="S1575" i="1"/>
  <c r="S1578" i="1"/>
  <c r="S1584" i="1"/>
  <c r="S1589" i="1"/>
  <c r="S557" i="1"/>
  <c r="S642" i="1"/>
  <c r="S692" i="1"/>
  <c r="S813" i="1"/>
  <c r="S837" i="1"/>
  <c r="S861" i="1"/>
  <c r="S884" i="1"/>
  <c r="S905" i="1"/>
  <c r="S948" i="1"/>
  <c r="S969" i="1"/>
  <c r="S992" i="1"/>
  <c r="S1015" i="1"/>
  <c r="S1030" i="1"/>
  <c r="S1045" i="1"/>
  <c r="S1063" i="1"/>
  <c r="S1077" i="1"/>
  <c r="S1093" i="1"/>
  <c r="S1110" i="1"/>
  <c r="S1125" i="1"/>
  <c r="S1394" i="1"/>
  <c r="S1402" i="1"/>
  <c r="S1515" i="1"/>
  <c r="S1517" i="1"/>
  <c r="S1523" i="1"/>
  <c r="S1526" i="1"/>
  <c r="S1529" i="1"/>
  <c r="S1532" i="1"/>
  <c r="S1535" i="1"/>
  <c r="S1538" i="1"/>
  <c r="S1544" i="1"/>
  <c r="S1549" i="1"/>
  <c r="S1555" i="1"/>
  <c r="S1558" i="1"/>
  <c r="S1561" i="1"/>
  <c r="S1564" i="1"/>
  <c r="S1567" i="1"/>
  <c r="S1570" i="1"/>
  <c r="S1576" i="1"/>
  <c r="S1581" i="1"/>
  <c r="S1587" i="1"/>
  <c r="S1590" i="1"/>
  <c r="S1593" i="1"/>
  <c r="S1596" i="1"/>
  <c r="S1599" i="1"/>
  <c r="S1602" i="1"/>
  <c r="S1608" i="1"/>
  <c r="S1613" i="1"/>
  <c r="S1619" i="1"/>
  <c r="S1622" i="1"/>
  <c r="S1625" i="1"/>
  <c r="S1628" i="1"/>
  <c r="S1631" i="1"/>
  <c r="S1634" i="1"/>
  <c r="S1640" i="1"/>
  <c r="S1645" i="1"/>
  <c r="S1651" i="1"/>
  <c r="S1654" i="1"/>
  <c r="S1657" i="1"/>
  <c r="S1660" i="1"/>
  <c r="S1663" i="1"/>
  <c r="S1666" i="1"/>
  <c r="S572" i="1"/>
  <c r="S658" i="1"/>
  <c r="S759" i="1"/>
  <c r="S821" i="1"/>
  <c r="S869" i="1"/>
  <c r="S955" i="1"/>
  <c r="S1036" i="1"/>
  <c r="S1099" i="1"/>
  <c r="S1131" i="1"/>
  <c r="S1159" i="1"/>
  <c r="S1170" i="1"/>
  <c r="S1178" i="1"/>
  <c r="S1186" i="1"/>
  <c r="S1194" i="1"/>
  <c r="S1202" i="1"/>
  <c r="S1210" i="1"/>
  <c r="S1218" i="1"/>
  <c r="S1226" i="1"/>
  <c r="S1234" i="1"/>
  <c r="S1242" i="1"/>
  <c r="S1250" i="1"/>
  <c r="S1258" i="1"/>
  <c r="S1266" i="1"/>
  <c r="S1274" i="1"/>
  <c r="S1282" i="1"/>
  <c r="S1290" i="1"/>
  <c r="S1298" i="1"/>
  <c r="S1306" i="1"/>
  <c r="S1314" i="1"/>
  <c r="S1322" i="1"/>
  <c r="S1330" i="1"/>
  <c r="S1338" i="1"/>
  <c r="S1346" i="1"/>
  <c r="S1354" i="1"/>
  <c r="S1362" i="1"/>
  <c r="S1370" i="1"/>
  <c r="S1378" i="1"/>
  <c r="S1386" i="1"/>
  <c r="S1392" i="1"/>
  <c r="S1407" i="1"/>
  <c r="S1411" i="1"/>
  <c r="S1415" i="1"/>
  <c r="S1419" i="1"/>
  <c r="S1423" i="1"/>
  <c r="S1427" i="1"/>
  <c r="S1431" i="1"/>
  <c r="S1435" i="1"/>
  <c r="S1439" i="1"/>
  <c r="S1443" i="1"/>
  <c r="S1447" i="1"/>
  <c r="S1451" i="1"/>
  <c r="S1455" i="1"/>
  <c r="S1459" i="1"/>
  <c r="S1463" i="1"/>
  <c r="S1467" i="1"/>
  <c r="S1471" i="1"/>
  <c r="S1475" i="1"/>
  <c r="S1479" i="1"/>
  <c r="S1483" i="1"/>
  <c r="S1487" i="1"/>
  <c r="S1491" i="1"/>
  <c r="S1495" i="1"/>
  <c r="S1499" i="1"/>
  <c r="S1503" i="1"/>
  <c r="S1507" i="1"/>
  <c r="S1511" i="1"/>
  <c r="S1521" i="1"/>
  <c r="S1527" i="1"/>
  <c r="S1550" i="1"/>
  <c r="S1556" i="1"/>
  <c r="S1562" i="1"/>
  <c r="S1568" i="1"/>
  <c r="S1573" i="1"/>
  <c r="S1579" i="1"/>
  <c r="S1585" i="1"/>
  <c r="S1591" i="1"/>
  <c r="S1595" i="1"/>
  <c r="S1600" i="1"/>
  <c r="S1603" i="1"/>
  <c r="S1607" i="1"/>
  <c r="S1611" i="1"/>
  <c r="S1615" i="1"/>
  <c r="S1623" i="1"/>
  <c r="S1630" i="1"/>
  <c r="S1638" i="1"/>
  <c r="S1642" i="1"/>
  <c r="S1646" i="1"/>
  <c r="S1650" i="1"/>
  <c r="S1653" i="1"/>
  <c r="S1658" i="1"/>
  <c r="S1661" i="1"/>
  <c r="S1665" i="1"/>
  <c r="S1669" i="1"/>
  <c r="S1675" i="1"/>
  <c r="S1678" i="1"/>
  <c r="S1681" i="1"/>
  <c r="S1684" i="1"/>
  <c r="S1686" i="1"/>
  <c r="S1688" i="1"/>
  <c r="S1690" i="1"/>
  <c r="S1692" i="1"/>
  <c r="S1694" i="1"/>
  <c r="S1696" i="1"/>
  <c r="S1698" i="1"/>
  <c r="S1700" i="1"/>
  <c r="S1702" i="1"/>
  <c r="S1704" i="1"/>
  <c r="S1706" i="1"/>
  <c r="S1708" i="1"/>
  <c r="S1710" i="1"/>
  <c r="S1712" i="1"/>
  <c r="S1714" i="1"/>
  <c r="S1716" i="1"/>
  <c r="S1718" i="1"/>
  <c r="S1720" i="1"/>
  <c r="S1722" i="1"/>
  <c r="S1724" i="1"/>
  <c r="S1726" i="1"/>
  <c r="S1728" i="1"/>
  <c r="S1730" i="1"/>
  <c r="S1732" i="1"/>
  <c r="S1734" i="1"/>
  <c r="S1736" i="1"/>
  <c r="S1738" i="1"/>
  <c r="S1740" i="1"/>
  <c r="S1742" i="1"/>
  <c r="S1744" i="1"/>
  <c r="S1746" i="1"/>
  <c r="S1748" i="1"/>
  <c r="S1750" i="1"/>
  <c r="S1752" i="1"/>
  <c r="S1754" i="1"/>
  <c r="S1756" i="1"/>
  <c r="S1758" i="1"/>
  <c r="S1760" i="1"/>
  <c r="S1762" i="1"/>
  <c r="S1764" i="1"/>
  <c r="S1766" i="1"/>
  <c r="S1768" i="1"/>
  <c r="S1770" i="1"/>
  <c r="S1772" i="1"/>
  <c r="S1774" i="1"/>
  <c r="S1776" i="1"/>
  <c r="S1778" i="1"/>
  <c r="S1780" i="1"/>
  <c r="S1782" i="1"/>
  <c r="S1784" i="1"/>
  <c r="S1786" i="1"/>
  <c r="S1788" i="1"/>
  <c r="S1790" i="1"/>
  <c r="S1792" i="1"/>
  <c r="S1794" i="1"/>
  <c r="S1796" i="1"/>
  <c r="S1798" i="1"/>
  <c r="S1800" i="1"/>
  <c r="S1802" i="1"/>
  <c r="S1804" i="1"/>
  <c r="S1806" i="1"/>
  <c r="S1808" i="1"/>
  <c r="S1810" i="1"/>
  <c r="S1812" i="1"/>
  <c r="S1814" i="1"/>
  <c r="S1816" i="1"/>
  <c r="S1818" i="1"/>
  <c r="S1820" i="1"/>
  <c r="S1822" i="1"/>
  <c r="S1824" i="1"/>
  <c r="S1826" i="1"/>
  <c r="S1828" i="1"/>
  <c r="S1830" i="1"/>
  <c r="S1832" i="1"/>
  <c r="S1834" i="1"/>
  <c r="S1836" i="1"/>
  <c r="S1838" i="1"/>
  <c r="S1840" i="1"/>
  <c r="S1842" i="1"/>
  <c r="S1844" i="1"/>
  <c r="S1846" i="1"/>
  <c r="S1848" i="1"/>
  <c r="S1850" i="1"/>
  <c r="S1852" i="1"/>
  <c r="S1854" i="1"/>
  <c r="S1856" i="1"/>
  <c r="S1858" i="1"/>
  <c r="S1860" i="1"/>
  <c r="S1862" i="1"/>
  <c r="S1864" i="1"/>
  <c r="S1866" i="1"/>
  <c r="S1868" i="1"/>
  <c r="S1870" i="1"/>
  <c r="S1872" i="1"/>
  <c r="S1874" i="1"/>
  <c r="S1876" i="1"/>
  <c r="S1878" i="1"/>
  <c r="S1880" i="1"/>
  <c r="S1882" i="1"/>
  <c r="S1884" i="1"/>
  <c r="S1886" i="1"/>
  <c r="S1888" i="1"/>
  <c r="S1890" i="1"/>
  <c r="S1892" i="1"/>
  <c r="S1894" i="1"/>
  <c r="S1896" i="1"/>
  <c r="S1898" i="1"/>
  <c r="S1900" i="1"/>
  <c r="S1902" i="1"/>
  <c r="S1904" i="1"/>
  <c r="S1906" i="1"/>
  <c r="S1908" i="1"/>
  <c r="S1910" i="1"/>
  <c r="S1912" i="1"/>
  <c r="S1914" i="1"/>
  <c r="S1916" i="1"/>
  <c r="S1918" i="1"/>
  <c r="S1920" i="1"/>
  <c r="S1922" i="1"/>
  <c r="S1924" i="1"/>
  <c r="S1926" i="1"/>
  <c r="S1928" i="1"/>
  <c r="S1930" i="1"/>
  <c r="S1932" i="1"/>
  <c r="S1934" i="1"/>
  <c r="S1936" i="1"/>
  <c r="S1938" i="1"/>
  <c r="S1940" i="1"/>
  <c r="S1942" i="1"/>
  <c r="S1944" i="1"/>
  <c r="S1946" i="1"/>
  <c r="S1948" i="1"/>
  <c r="S1950" i="1"/>
  <c r="S1952" i="1"/>
  <c r="S1954" i="1"/>
  <c r="S1956" i="1"/>
  <c r="S1958" i="1"/>
  <c r="S1960" i="1"/>
  <c r="S1962" i="1"/>
  <c r="S1964" i="1"/>
  <c r="S1966" i="1"/>
  <c r="S1968" i="1"/>
  <c r="S1970" i="1"/>
  <c r="S1972" i="1"/>
  <c r="S1974" i="1"/>
  <c r="S1976" i="1"/>
  <c r="S1978" i="1"/>
  <c r="S1980" i="1"/>
  <c r="S1982" i="1"/>
  <c r="S1984" i="1"/>
  <c r="S1986" i="1"/>
  <c r="S1988" i="1"/>
  <c r="S1990" i="1"/>
  <c r="S1992" i="1"/>
  <c r="S1994" i="1"/>
  <c r="S1996" i="1"/>
  <c r="S1998" i="1"/>
  <c r="S2000" i="1"/>
  <c r="S2002" i="1"/>
  <c r="S2004" i="1"/>
  <c r="S2006" i="1"/>
  <c r="S2008" i="1"/>
  <c r="S2010" i="1"/>
  <c r="S2012" i="1"/>
  <c r="S2014" i="1"/>
  <c r="S2016" i="1"/>
  <c r="S2018" i="1"/>
  <c r="S2020" i="1"/>
  <c r="S2022" i="1"/>
  <c r="S2024" i="1"/>
  <c r="S2026" i="1"/>
  <c r="S2028" i="1"/>
  <c r="S2030" i="1"/>
  <c r="S2032" i="1"/>
  <c r="S2034" i="1"/>
  <c r="S2036" i="1"/>
  <c r="S2038" i="1"/>
  <c r="S615" i="1"/>
  <c r="S711" i="1"/>
  <c r="S797" i="1"/>
  <c r="S845" i="1"/>
  <c r="S891" i="1"/>
  <c r="S934" i="1"/>
  <c r="S1051" i="1"/>
  <c r="S1083" i="1"/>
  <c r="S1116" i="1"/>
  <c r="S1174" i="1"/>
  <c r="S1182" i="1"/>
  <c r="S1190" i="1"/>
  <c r="S1198" i="1"/>
  <c r="S1206" i="1"/>
  <c r="S1214" i="1"/>
  <c r="S1222" i="1"/>
  <c r="S1230" i="1"/>
  <c r="S1238" i="1"/>
  <c r="S1246" i="1"/>
  <c r="S1254" i="1"/>
  <c r="S1262" i="1"/>
  <c r="S1270" i="1"/>
  <c r="S1278" i="1"/>
  <c r="S1286" i="1"/>
  <c r="S1294" i="1"/>
  <c r="S1302" i="1"/>
  <c r="S1310" i="1"/>
  <c r="S1318" i="1"/>
  <c r="S1326" i="1"/>
  <c r="S1334" i="1"/>
  <c r="S1342" i="1"/>
  <c r="S1350" i="1"/>
  <c r="S1358" i="1"/>
  <c r="S1366" i="1"/>
  <c r="S1374" i="1"/>
  <c r="S1382" i="1"/>
  <c r="S1400" i="1"/>
  <c r="S1409" i="1"/>
  <c r="S1413" i="1"/>
  <c r="S1417" i="1"/>
  <c r="S1421" i="1"/>
  <c r="S1425" i="1"/>
  <c r="S1429" i="1"/>
  <c r="S1433" i="1"/>
  <c r="S1437" i="1"/>
  <c r="S1441" i="1"/>
  <c r="S1445" i="1"/>
  <c r="S1449" i="1"/>
  <c r="S578" i="1"/>
  <c r="S665" i="1"/>
  <c r="S825" i="1"/>
  <c r="S873" i="1"/>
  <c r="S916" i="1"/>
  <c r="S1004" i="1"/>
  <c r="S1039" i="1"/>
  <c r="S1069" i="1"/>
  <c r="S1101" i="1"/>
  <c r="S1134" i="1"/>
  <c r="S1160" i="1"/>
  <c r="S1398" i="1"/>
  <c r="S1516" i="1"/>
  <c r="S1522" i="1"/>
  <c r="S1528" i="1"/>
  <c r="S1533" i="1"/>
  <c r="S1539" i="1"/>
  <c r="S1545" i="1"/>
  <c r="S1551" i="1"/>
  <c r="S1574" i="1"/>
  <c r="S1580" i="1"/>
  <c r="S1586" i="1"/>
  <c r="S1592" i="1"/>
  <c r="S1604" i="1"/>
  <c r="S1612" i="1"/>
  <c r="S1616" i="1"/>
  <c r="S1620" i="1"/>
  <c r="S1624" i="1"/>
  <c r="S1627" i="1"/>
  <c r="S1632" i="1"/>
  <c r="S1635" i="1"/>
  <c r="S1639" i="1"/>
  <c r="S1643" i="1"/>
  <c r="S1647" i="1"/>
  <c r="S1655" i="1"/>
  <c r="S1662" i="1"/>
  <c r="S1670" i="1"/>
  <c r="S1673" i="1"/>
  <c r="S1676" i="1"/>
  <c r="S1679" i="1"/>
  <c r="S1682" i="1"/>
  <c r="S621" i="1"/>
  <c r="S1053" i="1"/>
  <c r="S1165" i="1"/>
  <c r="S1390" i="1"/>
  <c r="S1453" i="1"/>
  <c r="S1461" i="1"/>
  <c r="S1469" i="1"/>
  <c r="S1477" i="1"/>
  <c r="S1485" i="1"/>
  <c r="S1493" i="1"/>
  <c r="S1501" i="1"/>
  <c r="S1509" i="1"/>
  <c r="S1518" i="1"/>
  <c r="S1530" i="1"/>
  <c r="S1541" i="1"/>
  <c r="S1553" i="1"/>
  <c r="S1588" i="1"/>
  <c r="S1597" i="1"/>
  <c r="S1605" i="1"/>
  <c r="S1636" i="1"/>
  <c r="S1644" i="1"/>
  <c r="S1652" i="1"/>
  <c r="S1659" i="1"/>
  <c r="S1667" i="1"/>
  <c r="S1674" i="1"/>
  <c r="S1680" i="1"/>
  <c r="S1685" i="1"/>
  <c r="S1689" i="1"/>
  <c r="S1693" i="1"/>
  <c r="S1697" i="1"/>
  <c r="S1701" i="1"/>
  <c r="S1705" i="1"/>
  <c r="S1709" i="1"/>
  <c r="S1713" i="1"/>
  <c r="S1717" i="1"/>
  <c r="S1721" i="1"/>
  <c r="S1725" i="1"/>
  <c r="S1729" i="1"/>
  <c r="S1733" i="1"/>
  <c r="S1737" i="1"/>
  <c r="S1741" i="1"/>
  <c r="S1745" i="1"/>
  <c r="S1749" i="1"/>
  <c r="S1753" i="1"/>
  <c r="S1757" i="1"/>
  <c r="S1761" i="1"/>
  <c r="S1765" i="1"/>
  <c r="S1769" i="1"/>
  <c r="S1773" i="1"/>
  <c r="S1777" i="1"/>
  <c r="S1781" i="1"/>
  <c r="S1785" i="1"/>
  <c r="S1789" i="1"/>
  <c r="S1793" i="1"/>
  <c r="S1797" i="1"/>
  <c r="S1801" i="1"/>
  <c r="S1805" i="1"/>
  <c r="S1809" i="1"/>
  <c r="S1813" i="1"/>
  <c r="S1817" i="1"/>
  <c r="S1821" i="1"/>
  <c r="S1825" i="1"/>
  <c r="S1829" i="1"/>
  <c r="S1833" i="1"/>
  <c r="S1837" i="1"/>
  <c r="S1841" i="1"/>
  <c r="S1845" i="1"/>
  <c r="S1849" i="1"/>
  <c r="S1853" i="1"/>
  <c r="S1857" i="1"/>
  <c r="S1861" i="1"/>
  <c r="S1865" i="1"/>
  <c r="S1869" i="1"/>
  <c r="S1873" i="1"/>
  <c r="S1877" i="1"/>
  <c r="S1881" i="1"/>
  <c r="S1885" i="1"/>
  <c r="S1889" i="1"/>
  <c r="S1893" i="1"/>
  <c r="S1897" i="1"/>
  <c r="S1901" i="1"/>
  <c r="S1909" i="1"/>
  <c r="S1913" i="1"/>
  <c r="S1917" i="1"/>
  <c r="S1925" i="1"/>
  <c r="S1933" i="1"/>
  <c r="S1941" i="1"/>
  <c r="S1949" i="1"/>
  <c r="S1957" i="1"/>
  <c r="S1969" i="1"/>
  <c r="S1977" i="1"/>
  <c r="S2031" i="1"/>
  <c r="S2039" i="1"/>
  <c r="S719" i="1"/>
  <c r="S937" i="1"/>
  <c r="S1086" i="1"/>
  <c r="S1519" i="1"/>
  <c r="S1542" i="1"/>
  <c r="S1554" i="1"/>
  <c r="S1565" i="1"/>
  <c r="S1577" i="1"/>
  <c r="S1598" i="1"/>
  <c r="S1606" i="1"/>
  <c r="S1614" i="1"/>
  <c r="S1621" i="1"/>
  <c r="S1629" i="1"/>
  <c r="S1637" i="1"/>
  <c r="S1668" i="1"/>
  <c r="S1981" i="1"/>
  <c r="S1989" i="1"/>
  <c r="S1997" i="1"/>
  <c r="S2005" i="1"/>
  <c r="S2013" i="1"/>
  <c r="S2021" i="1"/>
  <c r="S2029" i="1"/>
  <c r="S2037" i="1"/>
  <c r="S1767" i="1"/>
  <c r="S1815" i="1"/>
  <c r="S1823" i="1"/>
  <c r="S1831" i="1"/>
  <c r="S1839" i="1"/>
  <c r="S1847" i="1"/>
  <c r="S1855" i="1"/>
  <c r="S1863" i="1"/>
  <c r="S1871" i="1"/>
  <c r="S1879" i="1"/>
  <c r="S1887" i="1"/>
  <c r="S1895" i="1"/>
  <c r="S1903" i="1"/>
  <c r="S1911" i="1"/>
  <c r="S1919" i="1"/>
  <c r="S1927" i="1"/>
  <c r="S1935" i="1"/>
  <c r="S1943" i="1"/>
  <c r="S1951" i="1"/>
  <c r="S1959" i="1"/>
  <c r="S1967" i="1"/>
  <c r="S1975" i="1"/>
  <c r="S1995" i="1"/>
  <c r="S2027" i="1"/>
  <c r="S2035" i="1"/>
  <c r="S849" i="1"/>
  <c r="S1021" i="1"/>
  <c r="S1405" i="1"/>
  <c r="S1514" i="1"/>
  <c r="S1548" i="1"/>
  <c r="S1560" i="1"/>
  <c r="S1571" i="1"/>
  <c r="S1583" i="1"/>
  <c r="S1610" i="1"/>
  <c r="S1618" i="1"/>
  <c r="S1626" i="1"/>
  <c r="S1633" i="1"/>
  <c r="S1641" i="1"/>
  <c r="S1649" i="1"/>
  <c r="S1672" i="1"/>
  <c r="S1677" i="1"/>
  <c r="S1683" i="1"/>
  <c r="S1985" i="1"/>
  <c r="S1993" i="1"/>
  <c r="S2001" i="1"/>
  <c r="S2009" i="1"/>
  <c r="S2017" i="1"/>
  <c r="S2025" i="1"/>
  <c r="S2033" i="1"/>
  <c r="S1905" i="1"/>
  <c r="S1921" i="1"/>
  <c r="S1929" i="1"/>
  <c r="S1937" i="1"/>
  <c r="S1945" i="1"/>
  <c r="S1953" i="1"/>
  <c r="S1961" i="1"/>
  <c r="S1965" i="1"/>
  <c r="S1973" i="1"/>
  <c r="S1983" i="1"/>
  <c r="S1991" i="1"/>
  <c r="S1999" i="1"/>
  <c r="S2007" i="1"/>
  <c r="S2015" i="1"/>
  <c r="S2023" i="1"/>
  <c r="S801" i="1"/>
  <c r="S980" i="1"/>
  <c r="S1457" i="1"/>
  <c r="S1465" i="1"/>
  <c r="S1473" i="1"/>
  <c r="S1481" i="1"/>
  <c r="S1489" i="1"/>
  <c r="S1497" i="1"/>
  <c r="S1505" i="1"/>
  <c r="S1513" i="1"/>
  <c r="S1524" i="1"/>
  <c r="S1536" i="1"/>
  <c r="S1547" i="1"/>
  <c r="S1559" i="1"/>
  <c r="S1582" i="1"/>
  <c r="S1594" i="1"/>
  <c r="S1601" i="1"/>
  <c r="S1609" i="1"/>
  <c r="S1617" i="1"/>
  <c r="S1648" i="1"/>
  <c r="S1656" i="1"/>
  <c r="S1664" i="1"/>
  <c r="S1671" i="1"/>
  <c r="S1687" i="1"/>
  <c r="S1691" i="1"/>
  <c r="S1695" i="1"/>
  <c r="S1699" i="1"/>
  <c r="S1703" i="1"/>
  <c r="S1707" i="1"/>
  <c r="S1711" i="1"/>
  <c r="S1715" i="1"/>
  <c r="S1719" i="1"/>
  <c r="S1723" i="1"/>
  <c r="S1727" i="1"/>
  <c r="S1731" i="1"/>
  <c r="S1735" i="1"/>
  <c r="S1739" i="1"/>
  <c r="S1743" i="1"/>
  <c r="S1747" i="1"/>
  <c r="S1751" i="1"/>
  <c r="S1755" i="1"/>
  <c r="S1759" i="1"/>
  <c r="S1763" i="1"/>
  <c r="S1771" i="1"/>
  <c r="S1775" i="1"/>
  <c r="S1779" i="1"/>
  <c r="S1783" i="1"/>
  <c r="S1787" i="1"/>
  <c r="S1791" i="1"/>
  <c r="S1795" i="1"/>
  <c r="S1799" i="1"/>
  <c r="S1803" i="1"/>
  <c r="S1807" i="1"/>
  <c r="S1811" i="1"/>
  <c r="S1819" i="1"/>
  <c r="S1827" i="1"/>
  <c r="S1835" i="1"/>
  <c r="S1843" i="1"/>
  <c r="S1851" i="1"/>
  <c r="S1859" i="1"/>
  <c r="S1867" i="1"/>
  <c r="S1875" i="1"/>
  <c r="S1883" i="1"/>
  <c r="S1891" i="1"/>
  <c r="S1899" i="1"/>
  <c r="S1907" i="1"/>
  <c r="S1915" i="1"/>
  <c r="S1923" i="1"/>
  <c r="S1931" i="1"/>
  <c r="S1939" i="1"/>
  <c r="S1947" i="1"/>
  <c r="S1955" i="1"/>
  <c r="S1963" i="1"/>
  <c r="S1971" i="1"/>
  <c r="S1979" i="1"/>
  <c r="S1987" i="1"/>
  <c r="S2003" i="1"/>
  <c r="S2011" i="1"/>
  <c r="S2019" i="1"/>
  <c r="S55" i="1"/>
  <c r="S59" i="1"/>
  <c r="S63" i="1"/>
  <c r="S56" i="1"/>
  <c r="S60" i="1"/>
  <c r="S64" i="1"/>
  <c r="S57" i="1"/>
  <c r="S65" i="1"/>
  <c r="S69" i="1"/>
  <c r="S73" i="1"/>
  <c r="S77" i="1"/>
  <c r="S81" i="1"/>
  <c r="S85" i="1"/>
  <c r="T85" i="1" s="1"/>
  <c r="S89" i="1"/>
  <c r="T89" i="1" s="1"/>
  <c r="S93" i="1"/>
  <c r="T93" i="1" s="1"/>
  <c r="S97" i="1"/>
  <c r="T97" i="1" s="1"/>
  <c r="S101" i="1"/>
  <c r="T101" i="1" s="1"/>
  <c r="S105" i="1"/>
  <c r="T105" i="1" s="1"/>
  <c r="S109" i="1"/>
  <c r="T109" i="1" s="1"/>
  <c r="S113" i="1"/>
  <c r="T113" i="1" s="1"/>
  <c r="S117" i="1"/>
  <c r="T117" i="1" s="1"/>
  <c r="S121" i="1"/>
  <c r="T121" i="1" s="1"/>
  <c r="S125" i="1"/>
  <c r="T125" i="1" s="1"/>
  <c r="S129" i="1"/>
  <c r="T129" i="1" s="1"/>
  <c r="S133" i="1"/>
  <c r="T133" i="1" s="1"/>
  <c r="S137" i="1"/>
  <c r="T137" i="1" s="1"/>
  <c r="S141" i="1"/>
  <c r="T141" i="1" s="1"/>
  <c r="S145" i="1"/>
  <c r="T145" i="1" s="1"/>
  <c r="S149" i="1"/>
  <c r="T149" i="1" s="1"/>
  <c r="S153" i="1"/>
  <c r="T153" i="1" s="1"/>
  <c r="S157" i="1"/>
  <c r="T157" i="1" s="1"/>
  <c r="S161" i="1"/>
  <c r="T161" i="1" s="1"/>
  <c r="S165" i="1"/>
  <c r="T165" i="1" s="1"/>
  <c r="S169" i="1"/>
  <c r="T169" i="1" s="1"/>
  <c r="S173" i="1"/>
  <c r="T173" i="1" s="1"/>
  <c r="S177" i="1"/>
  <c r="T177" i="1" s="1"/>
  <c r="S181" i="1"/>
  <c r="T181" i="1" s="1"/>
  <c r="S185" i="1"/>
  <c r="T185" i="1" s="1"/>
  <c r="S189" i="1"/>
  <c r="T189" i="1" s="1"/>
  <c r="S193" i="1"/>
  <c r="T193" i="1" s="1"/>
  <c r="S197" i="1"/>
  <c r="T197" i="1" s="1"/>
  <c r="S201" i="1"/>
  <c r="T201" i="1" s="1"/>
  <c r="S205" i="1"/>
  <c r="T205" i="1" s="1"/>
  <c r="S209" i="1"/>
  <c r="T209" i="1" s="1"/>
  <c r="S213" i="1"/>
  <c r="T213" i="1" s="1"/>
  <c r="S217" i="1"/>
  <c r="T217" i="1" s="1"/>
  <c r="S221" i="1"/>
  <c r="T221" i="1" s="1"/>
  <c r="S225" i="1"/>
  <c r="T225" i="1" s="1"/>
  <c r="S229" i="1"/>
  <c r="T229" i="1" s="1"/>
  <c r="S233" i="1"/>
  <c r="T233" i="1" s="1"/>
  <c r="S237" i="1"/>
  <c r="T237" i="1" s="1"/>
  <c r="S241" i="1"/>
  <c r="T241" i="1" s="1"/>
  <c r="S245" i="1"/>
  <c r="T245" i="1" s="1"/>
  <c r="S249" i="1"/>
  <c r="T249" i="1" s="1"/>
  <c r="S253" i="1"/>
  <c r="T253" i="1" s="1"/>
  <c r="S257" i="1"/>
  <c r="T257" i="1" s="1"/>
  <c r="S261" i="1"/>
  <c r="T261" i="1" s="1"/>
  <c r="S265" i="1"/>
  <c r="T265" i="1" s="1"/>
  <c r="S269" i="1"/>
  <c r="T269" i="1" s="1"/>
  <c r="S273" i="1"/>
  <c r="T273" i="1" s="1"/>
  <c r="S277" i="1"/>
  <c r="T277" i="1" s="1"/>
  <c r="S281" i="1"/>
  <c r="T281" i="1" s="1"/>
  <c r="S285" i="1"/>
  <c r="T285" i="1" s="1"/>
  <c r="S289" i="1"/>
  <c r="T289" i="1" s="1"/>
  <c r="S293" i="1"/>
  <c r="T293" i="1" s="1"/>
  <c r="S297" i="1"/>
  <c r="T297" i="1" s="1"/>
  <c r="S301" i="1"/>
  <c r="T301" i="1" s="1"/>
  <c r="S305" i="1"/>
  <c r="T305" i="1" s="1"/>
  <c r="S309" i="1"/>
  <c r="T309" i="1" s="1"/>
  <c r="S313" i="1"/>
  <c r="T313" i="1" s="1"/>
  <c r="S317" i="1"/>
  <c r="T317" i="1" s="1"/>
  <c r="S321" i="1"/>
  <c r="T321" i="1" s="1"/>
  <c r="S325" i="1"/>
  <c r="T325" i="1" s="1"/>
  <c r="S329" i="1"/>
  <c r="T329" i="1" s="1"/>
  <c r="S333" i="1"/>
  <c r="T333" i="1" s="1"/>
  <c r="S337" i="1"/>
  <c r="T337" i="1" s="1"/>
  <c r="S341" i="1"/>
  <c r="T341" i="1" s="1"/>
  <c r="S345" i="1"/>
  <c r="T345" i="1" s="1"/>
  <c r="S349" i="1"/>
  <c r="T349" i="1" s="1"/>
  <c r="S353" i="1"/>
  <c r="T353" i="1" s="1"/>
  <c r="S357" i="1"/>
  <c r="T357" i="1" s="1"/>
  <c r="S361" i="1"/>
  <c r="T361" i="1" s="1"/>
  <c r="S365" i="1"/>
  <c r="T365" i="1" s="1"/>
  <c r="S369" i="1"/>
  <c r="T369" i="1" s="1"/>
  <c r="S373" i="1"/>
  <c r="T373" i="1" s="1"/>
  <c r="S377" i="1"/>
  <c r="T377" i="1" s="1"/>
  <c r="S381" i="1"/>
  <c r="T381" i="1" s="1"/>
  <c r="S385" i="1"/>
  <c r="T385" i="1" s="1"/>
  <c r="S389" i="1"/>
  <c r="T389" i="1" s="1"/>
  <c r="S393" i="1"/>
  <c r="T393" i="1" s="1"/>
  <c r="S397" i="1"/>
  <c r="T397" i="1" s="1"/>
  <c r="S401" i="1"/>
  <c r="T401" i="1" s="1"/>
  <c r="S405" i="1"/>
  <c r="T405" i="1" s="1"/>
  <c r="S409" i="1"/>
  <c r="T409" i="1" s="1"/>
  <c r="S413" i="1"/>
  <c r="T413" i="1" s="1"/>
  <c r="S417" i="1"/>
  <c r="T417" i="1" s="1"/>
  <c r="S421" i="1"/>
  <c r="T421" i="1" s="1"/>
  <c r="S425" i="1"/>
  <c r="T425" i="1" s="1"/>
  <c r="S429" i="1"/>
  <c r="T429" i="1" s="1"/>
  <c r="S433" i="1"/>
  <c r="T433" i="1" s="1"/>
  <c r="S437" i="1"/>
  <c r="T437" i="1" s="1"/>
  <c r="S441" i="1"/>
  <c r="T441" i="1" s="1"/>
  <c r="S445" i="1"/>
  <c r="T445" i="1" s="1"/>
  <c r="S449" i="1"/>
  <c r="T449" i="1" s="1"/>
  <c r="S453" i="1"/>
  <c r="T453" i="1" s="1"/>
  <c r="S457" i="1"/>
  <c r="T457" i="1" s="1"/>
  <c r="S461" i="1"/>
  <c r="T461" i="1" s="1"/>
  <c r="S465" i="1"/>
  <c r="T465" i="1" s="1"/>
  <c r="S469" i="1"/>
  <c r="T469" i="1" s="1"/>
  <c r="S473" i="1"/>
  <c r="T473" i="1" s="1"/>
  <c r="S477" i="1"/>
  <c r="T477" i="1" s="1"/>
  <c r="S481" i="1"/>
  <c r="T481" i="1" s="1"/>
  <c r="S485" i="1"/>
  <c r="T485" i="1" s="1"/>
  <c r="S489" i="1"/>
  <c r="T489" i="1" s="1"/>
  <c r="S493" i="1"/>
  <c r="T493" i="1" s="1"/>
  <c r="S497" i="1"/>
  <c r="T497" i="1" s="1"/>
  <c r="S501" i="1"/>
  <c r="T501" i="1" s="1"/>
  <c r="S505" i="1"/>
  <c r="T505" i="1" s="1"/>
  <c r="S509" i="1"/>
  <c r="T509" i="1" s="1"/>
  <c r="S513" i="1"/>
  <c r="T513" i="1" s="1"/>
  <c r="S517" i="1"/>
  <c r="T517" i="1" s="1"/>
  <c r="S521" i="1"/>
  <c r="T521" i="1" s="1"/>
  <c r="S525" i="1"/>
  <c r="T525" i="1" s="1"/>
  <c r="S529" i="1"/>
  <c r="T529" i="1" s="1"/>
  <c r="S533" i="1"/>
  <c r="T533" i="1" s="1"/>
  <c r="S537" i="1"/>
  <c r="T537" i="1" s="1"/>
  <c r="S541" i="1"/>
  <c r="T541" i="1" s="1"/>
  <c r="S545" i="1"/>
  <c r="T545" i="1" s="1"/>
  <c r="S58" i="1"/>
  <c r="S66" i="1"/>
  <c r="S70" i="1"/>
  <c r="S74" i="1"/>
  <c r="S78" i="1"/>
  <c r="S82" i="1"/>
  <c r="T82" i="1" s="1"/>
  <c r="S86" i="1"/>
  <c r="T86" i="1" s="1"/>
  <c r="S90" i="1"/>
  <c r="T90" i="1" s="1"/>
  <c r="S94" i="1"/>
  <c r="T94" i="1" s="1"/>
  <c r="S98" i="1"/>
  <c r="T98" i="1" s="1"/>
  <c r="S102" i="1"/>
  <c r="T102" i="1" s="1"/>
  <c r="S106" i="1"/>
  <c r="T106" i="1" s="1"/>
  <c r="S110" i="1"/>
  <c r="T110" i="1" s="1"/>
  <c r="S114" i="1"/>
  <c r="T114" i="1" s="1"/>
  <c r="S118" i="1"/>
  <c r="T118" i="1" s="1"/>
  <c r="S122" i="1"/>
  <c r="T122" i="1" s="1"/>
  <c r="S126" i="1"/>
  <c r="T126" i="1" s="1"/>
  <c r="S130" i="1"/>
  <c r="T130" i="1" s="1"/>
  <c r="S134" i="1"/>
  <c r="T134" i="1" s="1"/>
  <c r="S138" i="1"/>
  <c r="T138" i="1" s="1"/>
  <c r="S142" i="1"/>
  <c r="T142" i="1" s="1"/>
  <c r="S146" i="1"/>
  <c r="T146" i="1" s="1"/>
  <c r="S150" i="1"/>
  <c r="T150" i="1" s="1"/>
  <c r="S154" i="1"/>
  <c r="T154" i="1" s="1"/>
  <c r="S158" i="1"/>
  <c r="T158" i="1" s="1"/>
  <c r="S162" i="1"/>
  <c r="T162" i="1" s="1"/>
  <c r="S166" i="1"/>
  <c r="T166" i="1" s="1"/>
  <c r="S170" i="1"/>
  <c r="T170" i="1" s="1"/>
  <c r="S174" i="1"/>
  <c r="T174" i="1" s="1"/>
  <c r="S178" i="1"/>
  <c r="T178" i="1" s="1"/>
  <c r="S182" i="1"/>
  <c r="T182" i="1" s="1"/>
  <c r="S186" i="1"/>
  <c r="T186" i="1" s="1"/>
  <c r="S190" i="1"/>
  <c r="T190" i="1" s="1"/>
  <c r="S194" i="1"/>
  <c r="T194" i="1" s="1"/>
  <c r="S198" i="1"/>
  <c r="T198" i="1" s="1"/>
  <c r="S202" i="1"/>
  <c r="T202" i="1" s="1"/>
  <c r="S206" i="1"/>
  <c r="T206" i="1" s="1"/>
  <c r="S210" i="1"/>
  <c r="T210" i="1" s="1"/>
  <c r="S214" i="1"/>
  <c r="T214" i="1" s="1"/>
  <c r="S218" i="1"/>
  <c r="T218" i="1" s="1"/>
  <c r="S222" i="1"/>
  <c r="T222" i="1" s="1"/>
  <c r="S226" i="1"/>
  <c r="T226" i="1" s="1"/>
  <c r="S230" i="1"/>
  <c r="T230" i="1" s="1"/>
  <c r="S234" i="1"/>
  <c r="T234" i="1" s="1"/>
  <c r="S238" i="1"/>
  <c r="T238" i="1" s="1"/>
  <c r="S242" i="1"/>
  <c r="T242" i="1" s="1"/>
  <c r="S246" i="1"/>
  <c r="T246" i="1" s="1"/>
  <c r="S250" i="1"/>
  <c r="T250" i="1" s="1"/>
  <c r="S254" i="1"/>
  <c r="T254" i="1" s="1"/>
  <c r="S258" i="1"/>
  <c r="T258" i="1" s="1"/>
  <c r="S262" i="1"/>
  <c r="T262" i="1" s="1"/>
  <c r="S266" i="1"/>
  <c r="T266" i="1" s="1"/>
  <c r="S270" i="1"/>
  <c r="T270" i="1" s="1"/>
  <c r="S274" i="1"/>
  <c r="T274" i="1" s="1"/>
  <c r="S278" i="1"/>
  <c r="T278" i="1" s="1"/>
  <c r="S282" i="1"/>
  <c r="T282" i="1" s="1"/>
  <c r="S286" i="1"/>
  <c r="T286" i="1" s="1"/>
  <c r="S290" i="1"/>
  <c r="T290" i="1" s="1"/>
  <c r="S294" i="1"/>
  <c r="T294" i="1" s="1"/>
  <c r="S298" i="1"/>
  <c r="T298" i="1" s="1"/>
  <c r="S302" i="1"/>
  <c r="T302" i="1" s="1"/>
  <c r="S306" i="1"/>
  <c r="T306" i="1" s="1"/>
  <c r="S310" i="1"/>
  <c r="T310" i="1" s="1"/>
  <c r="S314" i="1"/>
  <c r="T314" i="1" s="1"/>
  <c r="S318" i="1"/>
  <c r="T318" i="1" s="1"/>
  <c r="S322" i="1"/>
  <c r="T322" i="1" s="1"/>
  <c r="S326" i="1"/>
  <c r="T326" i="1" s="1"/>
  <c r="S330" i="1"/>
  <c r="T330" i="1" s="1"/>
  <c r="S334" i="1"/>
  <c r="T334" i="1" s="1"/>
  <c r="S338" i="1"/>
  <c r="T338" i="1" s="1"/>
  <c r="S342" i="1"/>
  <c r="T342" i="1" s="1"/>
  <c r="S346" i="1"/>
  <c r="T346" i="1" s="1"/>
  <c r="S350" i="1"/>
  <c r="T350" i="1" s="1"/>
  <c r="S354" i="1"/>
  <c r="T354" i="1" s="1"/>
  <c r="S358" i="1"/>
  <c r="T358" i="1" s="1"/>
  <c r="S362" i="1"/>
  <c r="T362" i="1" s="1"/>
  <c r="S366" i="1"/>
  <c r="T366" i="1" s="1"/>
  <c r="S370" i="1"/>
  <c r="T370" i="1" s="1"/>
  <c r="S374" i="1"/>
  <c r="T374" i="1" s="1"/>
  <c r="S378" i="1"/>
  <c r="T378" i="1" s="1"/>
  <c r="S382" i="1"/>
  <c r="T382" i="1" s="1"/>
  <c r="S386" i="1"/>
  <c r="T386" i="1" s="1"/>
  <c r="S390" i="1"/>
  <c r="T390" i="1" s="1"/>
  <c r="S394" i="1"/>
  <c r="T394" i="1" s="1"/>
  <c r="S398" i="1"/>
  <c r="T398" i="1" s="1"/>
  <c r="S402" i="1"/>
  <c r="T402" i="1" s="1"/>
  <c r="S406" i="1"/>
  <c r="T406" i="1" s="1"/>
  <c r="S410" i="1"/>
  <c r="T410" i="1" s="1"/>
  <c r="S414" i="1"/>
  <c r="T414" i="1" s="1"/>
  <c r="S418" i="1"/>
  <c r="T418" i="1" s="1"/>
  <c r="S422" i="1"/>
  <c r="T422" i="1" s="1"/>
  <c r="S426" i="1"/>
  <c r="T426" i="1" s="1"/>
  <c r="S430" i="1"/>
  <c r="T430" i="1" s="1"/>
  <c r="S434" i="1"/>
  <c r="T434" i="1" s="1"/>
  <c r="S438" i="1"/>
  <c r="T438" i="1" s="1"/>
  <c r="S442" i="1"/>
  <c r="T442" i="1" s="1"/>
  <c r="S446" i="1"/>
  <c r="T446" i="1" s="1"/>
  <c r="S450" i="1"/>
  <c r="T450" i="1" s="1"/>
  <c r="S454" i="1"/>
  <c r="T454" i="1" s="1"/>
  <c r="S458" i="1"/>
  <c r="T458" i="1" s="1"/>
  <c r="S462" i="1"/>
  <c r="T462" i="1" s="1"/>
  <c r="S466" i="1"/>
  <c r="T466" i="1" s="1"/>
  <c r="S470" i="1"/>
  <c r="T470" i="1" s="1"/>
  <c r="S474" i="1"/>
  <c r="T474" i="1" s="1"/>
  <c r="S478" i="1"/>
  <c r="T478" i="1" s="1"/>
  <c r="S482" i="1"/>
  <c r="T482" i="1" s="1"/>
  <c r="S486" i="1"/>
  <c r="T486" i="1" s="1"/>
  <c r="S490" i="1"/>
  <c r="T490" i="1" s="1"/>
  <c r="S494" i="1"/>
  <c r="T494" i="1" s="1"/>
  <c r="S498" i="1"/>
  <c r="T498" i="1" s="1"/>
  <c r="S502" i="1"/>
  <c r="T502" i="1" s="1"/>
  <c r="S506" i="1"/>
  <c r="T506" i="1" s="1"/>
  <c r="S510" i="1"/>
  <c r="T510" i="1" s="1"/>
  <c r="S514" i="1"/>
  <c r="T514" i="1" s="1"/>
  <c r="S518" i="1"/>
  <c r="T518" i="1" s="1"/>
  <c r="S522" i="1"/>
  <c r="T522" i="1" s="1"/>
  <c r="S526" i="1"/>
  <c r="T526" i="1" s="1"/>
  <c r="S530" i="1"/>
  <c r="T530" i="1" s="1"/>
  <c r="S534" i="1"/>
  <c r="T534" i="1" s="1"/>
  <c r="S538" i="1"/>
  <c r="T538" i="1" s="1"/>
  <c r="S53" i="1"/>
  <c r="S67" i="1"/>
  <c r="S75" i="1"/>
  <c r="S83" i="1"/>
  <c r="T83" i="1" s="1"/>
  <c r="S91" i="1"/>
  <c r="T91" i="1" s="1"/>
  <c r="S99" i="1"/>
  <c r="T99" i="1" s="1"/>
  <c r="S107" i="1"/>
  <c r="T107" i="1" s="1"/>
  <c r="S115" i="1"/>
  <c r="T115" i="1" s="1"/>
  <c r="S123" i="1"/>
  <c r="T123" i="1" s="1"/>
  <c r="S131" i="1"/>
  <c r="T131" i="1" s="1"/>
  <c r="S139" i="1"/>
  <c r="T139" i="1" s="1"/>
  <c r="S147" i="1"/>
  <c r="T147" i="1" s="1"/>
  <c r="S155" i="1"/>
  <c r="T155" i="1" s="1"/>
  <c r="S163" i="1"/>
  <c r="T163" i="1" s="1"/>
  <c r="S171" i="1"/>
  <c r="T171" i="1" s="1"/>
  <c r="S179" i="1"/>
  <c r="T179" i="1" s="1"/>
  <c r="S187" i="1"/>
  <c r="T187" i="1" s="1"/>
  <c r="S195" i="1"/>
  <c r="T195" i="1" s="1"/>
  <c r="S203" i="1"/>
  <c r="T203" i="1" s="1"/>
  <c r="S211" i="1"/>
  <c r="T211" i="1" s="1"/>
  <c r="S219" i="1"/>
  <c r="T219" i="1" s="1"/>
  <c r="S227" i="1"/>
  <c r="T227" i="1" s="1"/>
  <c r="S235" i="1"/>
  <c r="T235" i="1" s="1"/>
  <c r="S243" i="1"/>
  <c r="T243" i="1" s="1"/>
  <c r="S251" i="1"/>
  <c r="T251" i="1" s="1"/>
  <c r="S259" i="1"/>
  <c r="T259" i="1" s="1"/>
  <c r="S267" i="1"/>
  <c r="T267" i="1" s="1"/>
  <c r="S275" i="1"/>
  <c r="T275" i="1" s="1"/>
  <c r="S283" i="1"/>
  <c r="T283" i="1" s="1"/>
  <c r="S291" i="1"/>
  <c r="T291" i="1" s="1"/>
  <c r="S299" i="1"/>
  <c r="T299" i="1" s="1"/>
  <c r="S307" i="1"/>
  <c r="T307" i="1" s="1"/>
  <c r="S315" i="1"/>
  <c r="T315" i="1" s="1"/>
  <c r="S323" i="1"/>
  <c r="T323" i="1" s="1"/>
  <c r="S331" i="1"/>
  <c r="T331" i="1" s="1"/>
  <c r="S339" i="1"/>
  <c r="T339" i="1" s="1"/>
  <c r="S347" i="1"/>
  <c r="T347" i="1" s="1"/>
  <c r="S355" i="1"/>
  <c r="T355" i="1" s="1"/>
  <c r="S363" i="1"/>
  <c r="T363" i="1" s="1"/>
  <c r="S371" i="1"/>
  <c r="T371" i="1" s="1"/>
  <c r="S379" i="1"/>
  <c r="T379" i="1" s="1"/>
  <c r="S387" i="1"/>
  <c r="T387" i="1" s="1"/>
  <c r="S395" i="1"/>
  <c r="T395" i="1" s="1"/>
  <c r="S403" i="1"/>
  <c r="T403" i="1" s="1"/>
  <c r="S411" i="1"/>
  <c r="T411" i="1" s="1"/>
  <c r="S419" i="1"/>
  <c r="T419" i="1" s="1"/>
  <c r="S427" i="1"/>
  <c r="T427" i="1" s="1"/>
  <c r="S435" i="1"/>
  <c r="T435" i="1" s="1"/>
  <c r="S443" i="1"/>
  <c r="T443" i="1" s="1"/>
  <c r="S451" i="1"/>
  <c r="T451" i="1" s="1"/>
  <c r="S459" i="1"/>
  <c r="T459" i="1" s="1"/>
  <c r="S467" i="1"/>
  <c r="T467" i="1" s="1"/>
  <c r="S475" i="1"/>
  <c r="T475" i="1" s="1"/>
  <c r="S483" i="1"/>
  <c r="T483" i="1" s="1"/>
  <c r="S491" i="1"/>
  <c r="T491" i="1" s="1"/>
  <c r="S499" i="1"/>
  <c r="T499" i="1" s="1"/>
  <c r="S507" i="1"/>
  <c r="T507" i="1" s="1"/>
  <c r="S515" i="1"/>
  <c r="T515" i="1" s="1"/>
  <c r="S523" i="1"/>
  <c r="T523" i="1" s="1"/>
  <c r="S531" i="1"/>
  <c r="T531" i="1" s="1"/>
  <c r="S539" i="1"/>
  <c r="T539" i="1" s="1"/>
  <c r="S544" i="1"/>
  <c r="T544" i="1" s="1"/>
  <c r="S54" i="1"/>
  <c r="S68" i="1"/>
  <c r="S76" i="1"/>
  <c r="S84" i="1"/>
  <c r="T84" i="1" s="1"/>
  <c r="S92" i="1"/>
  <c r="T92" i="1" s="1"/>
  <c r="S100" i="1"/>
  <c r="T100" i="1" s="1"/>
  <c r="S108" i="1"/>
  <c r="T108" i="1" s="1"/>
  <c r="S116" i="1"/>
  <c r="T116" i="1" s="1"/>
  <c r="S124" i="1"/>
  <c r="T124" i="1" s="1"/>
  <c r="S132" i="1"/>
  <c r="T132" i="1" s="1"/>
  <c r="S140" i="1"/>
  <c r="T140" i="1" s="1"/>
  <c r="S148" i="1"/>
  <c r="T148" i="1" s="1"/>
  <c r="S156" i="1"/>
  <c r="T156" i="1" s="1"/>
  <c r="S164" i="1"/>
  <c r="T164" i="1" s="1"/>
  <c r="S172" i="1"/>
  <c r="T172" i="1" s="1"/>
  <c r="S180" i="1"/>
  <c r="T180" i="1" s="1"/>
  <c r="S188" i="1"/>
  <c r="T188" i="1" s="1"/>
  <c r="S196" i="1"/>
  <c r="T196" i="1" s="1"/>
  <c r="S204" i="1"/>
  <c r="T204" i="1" s="1"/>
  <c r="S212" i="1"/>
  <c r="T212" i="1" s="1"/>
  <c r="S220" i="1"/>
  <c r="T220" i="1" s="1"/>
  <c r="S228" i="1"/>
  <c r="T228" i="1" s="1"/>
  <c r="S236" i="1"/>
  <c r="T236" i="1" s="1"/>
  <c r="S244" i="1"/>
  <c r="T244" i="1" s="1"/>
  <c r="S252" i="1"/>
  <c r="T252" i="1" s="1"/>
  <c r="S260" i="1"/>
  <c r="T260" i="1" s="1"/>
  <c r="S268" i="1"/>
  <c r="T268" i="1" s="1"/>
  <c r="S276" i="1"/>
  <c r="T276" i="1" s="1"/>
  <c r="S284" i="1"/>
  <c r="T284" i="1" s="1"/>
  <c r="S292" i="1"/>
  <c r="T292" i="1" s="1"/>
  <c r="S300" i="1"/>
  <c r="T300" i="1" s="1"/>
  <c r="S308" i="1"/>
  <c r="T308" i="1" s="1"/>
  <c r="S316" i="1"/>
  <c r="T316" i="1" s="1"/>
  <c r="S324" i="1"/>
  <c r="T324" i="1" s="1"/>
  <c r="S332" i="1"/>
  <c r="T332" i="1" s="1"/>
  <c r="S340" i="1"/>
  <c r="T340" i="1" s="1"/>
  <c r="S348" i="1"/>
  <c r="T348" i="1" s="1"/>
  <c r="S356" i="1"/>
  <c r="T356" i="1" s="1"/>
  <c r="S364" i="1"/>
  <c r="T364" i="1" s="1"/>
  <c r="S372" i="1"/>
  <c r="T372" i="1" s="1"/>
  <c r="S380" i="1"/>
  <c r="T380" i="1" s="1"/>
  <c r="S388" i="1"/>
  <c r="T388" i="1" s="1"/>
  <c r="S396" i="1"/>
  <c r="T396" i="1" s="1"/>
  <c r="S404" i="1"/>
  <c r="T404" i="1" s="1"/>
  <c r="S412" i="1"/>
  <c r="T412" i="1" s="1"/>
  <c r="S420" i="1"/>
  <c r="T420" i="1" s="1"/>
  <c r="S428" i="1"/>
  <c r="T428" i="1" s="1"/>
  <c r="S436" i="1"/>
  <c r="T436" i="1" s="1"/>
  <c r="S444" i="1"/>
  <c r="T444" i="1" s="1"/>
  <c r="S452" i="1"/>
  <c r="T452" i="1" s="1"/>
  <c r="S460" i="1"/>
  <c r="T460" i="1" s="1"/>
  <c r="S468" i="1"/>
  <c r="T468" i="1" s="1"/>
  <c r="S476" i="1"/>
  <c r="T476" i="1" s="1"/>
  <c r="S484" i="1"/>
  <c r="T484" i="1" s="1"/>
  <c r="S492" i="1"/>
  <c r="T492" i="1" s="1"/>
  <c r="S500" i="1"/>
  <c r="T500" i="1" s="1"/>
  <c r="S508" i="1"/>
  <c r="T508" i="1" s="1"/>
  <c r="S516" i="1"/>
  <c r="T516" i="1" s="1"/>
  <c r="S524" i="1"/>
  <c r="T524" i="1" s="1"/>
  <c r="S532" i="1"/>
  <c r="T532" i="1" s="1"/>
  <c r="S540" i="1"/>
  <c r="T540" i="1" s="1"/>
  <c r="S546" i="1"/>
  <c r="T546" i="1" s="1"/>
  <c r="S61" i="1"/>
  <c r="S79" i="1"/>
  <c r="S95" i="1"/>
  <c r="T95" i="1" s="1"/>
  <c r="S111" i="1"/>
  <c r="T111" i="1" s="1"/>
  <c r="S127" i="1"/>
  <c r="T127" i="1" s="1"/>
  <c r="S143" i="1"/>
  <c r="T143" i="1" s="1"/>
  <c r="S159" i="1"/>
  <c r="T159" i="1" s="1"/>
  <c r="S175" i="1"/>
  <c r="T175" i="1" s="1"/>
  <c r="S191" i="1"/>
  <c r="T191" i="1" s="1"/>
  <c r="S207" i="1"/>
  <c r="T207" i="1" s="1"/>
  <c r="S223" i="1"/>
  <c r="T223" i="1" s="1"/>
  <c r="S239" i="1"/>
  <c r="T239" i="1" s="1"/>
  <c r="S255" i="1"/>
  <c r="T255" i="1" s="1"/>
  <c r="S271" i="1"/>
  <c r="T271" i="1" s="1"/>
  <c r="S287" i="1"/>
  <c r="T287" i="1" s="1"/>
  <c r="S303" i="1"/>
  <c r="T303" i="1" s="1"/>
  <c r="S319" i="1"/>
  <c r="T319" i="1" s="1"/>
  <c r="S335" i="1"/>
  <c r="T335" i="1" s="1"/>
  <c r="S351" i="1"/>
  <c r="T351" i="1" s="1"/>
  <c r="S367" i="1"/>
  <c r="T367" i="1" s="1"/>
  <c r="S383" i="1"/>
  <c r="T383" i="1" s="1"/>
  <c r="S399" i="1"/>
  <c r="T399" i="1" s="1"/>
  <c r="S415" i="1"/>
  <c r="T415" i="1" s="1"/>
  <c r="S431" i="1"/>
  <c r="T431" i="1" s="1"/>
  <c r="S447" i="1"/>
  <c r="T447" i="1" s="1"/>
  <c r="S463" i="1"/>
  <c r="T463" i="1" s="1"/>
  <c r="S479" i="1"/>
  <c r="T479" i="1" s="1"/>
  <c r="S495" i="1"/>
  <c r="T495" i="1" s="1"/>
  <c r="S511" i="1"/>
  <c r="T511" i="1" s="1"/>
  <c r="S527" i="1"/>
  <c r="T527" i="1" s="1"/>
  <c r="S542" i="1"/>
  <c r="T542" i="1" s="1"/>
  <c r="S62" i="1"/>
  <c r="S80" i="1"/>
  <c r="S96" i="1"/>
  <c r="T96" i="1" s="1"/>
  <c r="S112" i="1"/>
  <c r="T112" i="1" s="1"/>
  <c r="S128" i="1"/>
  <c r="T128" i="1" s="1"/>
  <c r="S144" i="1"/>
  <c r="T144" i="1" s="1"/>
  <c r="S160" i="1"/>
  <c r="T160" i="1" s="1"/>
  <c r="S176" i="1"/>
  <c r="T176" i="1" s="1"/>
  <c r="S192" i="1"/>
  <c r="T192" i="1" s="1"/>
  <c r="S208" i="1"/>
  <c r="T208" i="1" s="1"/>
  <c r="S224" i="1"/>
  <c r="T224" i="1" s="1"/>
  <c r="S240" i="1"/>
  <c r="T240" i="1" s="1"/>
  <c r="S256" i="1"/>
  <c r="T256" i="1" s="1"/>
  <c r="S272" i="1"/>
  <c r="T272" i="1" s="1"/>
  <c r="S288" i="1"/>
  <c r="T288" i="1" s="1"/>
  <c r="S304" i="1"/>
  <c r="T304" i="1" s="1"/>
  <c r="S320" i="1"/>
  <c r="T320" i="1" s="1"/>
  <c r="S336" i="1"/>
  <c r="T336" i="1" s="1"/>
  <c r="S352" i="1"/>
  <c r="T352" i="1" s="1"/>
  <c r="S368" i="1"/>
  <c r="T368" i="1" s="1"/>
  <c r="S384" i="1"/>
  <c r="T384" i="1" s="1"/>
  <c r="S400" i="1"/>
  <c r="T400" i="1" s="1"/>
  <c r="S416" i="1"/>
  <c r="T416" i="1" s="1"/>
  <c r="S432" i="1"/>
  <c r="T432" i="1" s="1"/>
  <c r="S448" i="1"/>
  <c r="T448" i="1" s="1"/>
  <c r="S464" i="1"/>
  <c r="T464" i="1" s="1"/>
  <c r="S480" i="1"/>
  <c r="T480" i="1" s="1"/>
  <c r="S496" i="1"/>
  <c r="T496" i="1" s="1"/>
  <c r="S512" i="1"/>
  <c r="T512" i="1" s="1"/>
  <c r="S528" i="1"/>
  <c r="T528" i="1" s="1"/>
  <c r="S543" i="1"/>
  <c r="T543" i="1" s="1"/>
  <c r="S71" i="1"/>
  <c r="S103" i="1"/>
  <c r="T103" i="1" s="1"/>
  <c r="S135" i="1"/>
  <c r="T135" i="1" s="1"/>
  <c r="S167" i="1"/>
  <c r="T167" i="1" s="1"/>
  <c r="S199" i="1"/>
  <c r="T199" i="1" s="1"/>
  <c r="S231" i="1"/>
  <c r="T231" i="1" s="1"/>
  <c r="S263" i="1"/>
  <c r="T263" i="1" s="1"/>
  <c r="S295" i="1"/>
  <c r="T295" i="1" s="1"/>
  <c r="S327" i="1"/>
  <c r="T327" i="1" s="1"/>
  <c r="S359" i="1"/>
  <c r="T359" i="1" s="1"/>
  <c r="S391" i="1"/>
  <c r="T391" i="1" s="1"/>
  <c r="S423" i="1"/>
  <c r="T423" i="1" s="1"/>
  <c r="S455" i="1"/>
  <c r="T455" i="1" s="1"/>
  <c r="S487" i="1"/>
  <c r="T487" i="1" s="1"/>
  <c r="S519" i="1"/>
  <c r="T519" i="1" s="1"/>
  <c r="S547" i="1"/>
  <c r="T547" i="1" s="1"/>
  <c r="S72" i="1"/>
  <c r="S104" i="1"/>
  <c r="T104" i="1" s="1"/>
  <c r="S136" i="1"/>
  <c r="T136" i="1" s="1"/>
  <c r="S168" i="1"/>
  <c r="T168" i="1" s="1"/>
  <c r="S200" i="1"/>
  <c r="T200" i="1" s="1"/>
  <c r="S232" i="1"/>
  <c r="T232" i="1" s="1"/>
  <c r="S264" i="1"/>
  <c r="T264" i="1" s="1"/>
  <c r="S296" i="1"/>
  <c r="T296" i="1" s="1"/>
  <c r="S328" i="1"/>
  <c r="T328" i="1" s="1"/>
  <c r="S360" i="1"/>
  <c r="T360" i="1" s="1"/>
  <c r="S392" i="1"/>
  <c r="T392" i="1" s="1"/>
  <c r="S424" i="1"/>
  <c r="T424" i="1" s="1"/>
  <c r="S456" i="1"/>
  <c r="T456" i="1" s="1"/>
  <c r="S488" i="1"/>
  <c r="T488" i="1" s="1"/>
  <c r="S520" i="1"/>
  <c r="T520" i="1" s="1"/>
  <c r="S548" i="1"/>
  <c r="T548" i="1" s="1"/>
  <c r="S87" i="1"/>
  <c r="T87" i="1" s="1"/>
  <c r="S119" i="1"/>
  <c r="T119" i="1" s="1"/>
  <c r="S151" i="1"/>
  <c r="T151" i="1" s="1"/>
  <c r="S183" i="1"/>
  <c r="T183" i="1" s="1"/>
  <c r="S215" i="1"/>
  <c r="T215" i="1" s="1"/>
  <c r="S247" i="1"/>
  <c r="T247" i="1" s="1"/>
  <c r="S279" i="1"/>
  <c r="T279" i="1" s="1"/>
  <c r="S311" i="1"/>
  <c r="T311" i="1" s="1"/>
  <c r="S343" i="1"/>
  <c r="T343" i="1" s="1"/>
  <c r="S375" i="1"/>
  <c r="T375" i="1" s="1"/>
  <c r="S407" i="1"/>
  <c r="T407" i="1" s="1"/>
  <c r="S439" i="1"/>
  <c r="T439" i="1" s="1"/>
  <c r="S471" i="1"/>
  <c r="T471" i="1" s="1"/>
  <c r="S503" i="1"/>
  <c r="T503" i="1" s="1"/>
  <c r="S535" i="1"/>
  <c r="T535" i="1" s="1"/>
  <c r="S88" i="1"/>
  <c r="T88" i="1" s="1"/>
  <c r="S120" i="1"/>
  <c r="T120" i="1" s="1"/>
  <c r="S152" i="1"/>
  <c r="T152" i="1" s="1"/>
  <c r="S184" i="1"/>
  <c r="T184" i="1" s="1"/>
  <c r="S216" i="1"/>
  <c r="T216" i="1" s="1"/>
  <c r="S248" i="1"/>
  <c r="T248" i="1" s="1"/>
  <c r="S280" i="1"/>
  <c r="T280" i="1" s="1"/>
  <c r="S312" i="1"/>
  <c r="T312" i="1" s="1"/>
  <c r="S344" i="1"/>
  <c r="T344" i="1" s="1"/>
  <c r="S376" i="1"/>
  <c r="T376" i="1" s="1"/>
  <c r="S408" i="1"/>
  <c r="T408" i="1" s="1"/>
  <c r="S440" i="1"/>
  <c r="T440" i="1" s="1"/>
  <c r="S472" i="1"/>
  <c r="T472" i="1" s="1"/>
  <c r="S504" i="1"/>
  <c r="T504" i="1" s="1"/>
  <c r="S536" i="1"/>
  <c r="T536" i="1" s="1"/>
  <c r="F79" i="1"/>
  <c r="F80" i="1"/>
  <c r="F81" i="1"/>
  <c r="F82" i="1"/>
  <c r="F83" i="1"/>
  <c r="F84" i="1"/>
  <c r="F85" i="1"/>
  <c r="F91" i="1"/>
  <c r="F99" i="1"/>
  <c r="K99" i="1" s="1"/>
  <c r="F102" i="1"/>
  <c r="K102" i="1" s="1"/>
  <c r="F105" i="1"/>
  <c r="K105" i="1" s="1"/>
  <c r="F108" i="1"/>
  <c r="K108" i="1" s="1"/>
  <c r="F110" i="1"/>
  <c r="K110" i="1" s="1"/>
  <c r="F113" i="1"/>
  <c r="K113" i="1" s="1"/>
  <c r="F116" i="1"/>
  <c r="K116" i="1" s="1"/>
  <c r="F119" i="1"/>
  <c r="K119" i="1" s="1"/>
  <c r="F127" i="1"/>
  <c r="K127" i="1" s="1"/>
  <c r="F133" i="1"/>
  <c r="K133" i="1" s="1"/>
  <c r="F136" i="1"/>
  <c r="K136" i="1" s="1"/>
  <c r="F138" i="1"/>
  <c r="K138" i="1" s="1"/>
  <c r="F141" i="1"/>
  <c r="K141" i="1" s="1"/>
  <c r="F143" i="1"/>
  <c r="K143" i="1" s="1"/>
  <c r="F146" i="1"/>
  <c r="K146" i="1" s="1"/>
  <c r="F149" i="1"/>
  <c r="K149" i="1" s="1"/>
  <c r="F152" i="1"/>
  <c r="K152" i="1" s="1"/>
  <c r="F154" i="1"/>
  <c r="K154" i="1" s="1"/>
  <c r="F161" i="1"/>
  <c r="K161" i="1" s="1"/>
  <c r="F164" i="1"/>
  <c r="K164" i="1" s="1"/>
  <c r="F166" i="1"/>
  <c r="K166" i="1" s="1"/>
  <c r="F169" i="1"/>
  <c r="K169" i="1" s="1"/>
  <c r="F171" i="1"/>
  <c r="K171" i="1" s="1"/>
  <c r="F174" i="1"/>
  <c r="K174" i="1" s="1"/>
  <c r="F176" i="1"/>
  <c r="K176" i="1" s="1"/>
  <c r="F179" i="1"/>
  <c r="K179" i="1" s="1"/>
  <c r="F182" i="1"/>
  <c r="K182" i="1" s="1"/>
  <c r="F184" i="1"/>
  <c r="K184" i="1" s="1"/>
  <c r="F187" i="1"/>
  <c r="K187" i="1" s="1"/>
  <c r="F190" i="1"/>
  <c r="K190" i="1" s="1"/>
  <c r="F192" i="1"/>
  <c r="K192" i="1" s="1"/>
  <c r="F199" i="1"/>
  <c r="K199" i="1" s="1"/>
  <c r="F201" i="1"/>
  <c r="K201" i="1" s="1"/>
  <c r="F206" i="1"/>
  <c r="K206" i="1" s="1"/>
  <c r="F208" i="1"/>
  <c r="K208" i="1" s="1"/>
  <c r="F88" i="1"/>
  <c r="F90" i="1"/>
  <c r="F93" i="1"/>
  <c r="F96" i="1"/>
  <c r="K96" i="1" s="1"/>
  <c r="F98" i="1"/>
  <c r="K98" i="1" s="1"/>
  <c r="F107" i="1"/>
  <c r="K107" i="1" s="1"/>
  <c r="F115" i="1"/>
  <c r="K115" i="1" s="1"/>
  <c r="F118" i="1"/>
  <c r="K118" i="1" s="1"/>
  <c r="F121" i="1"/>
  <c r="K121" i="1" s="1"/>
  <c r="F124" i="1"/>
  <c r="K124" i="1" s="1"/>
  <c r="F126" i="1"/>
  <c r="K126" i="1" s="1"/>
  <c r="F129" i="1"/>
  <c r="K129" i="1" s="1"/>
  <c r="F132" i="1"/>
  <c r="K132" i="1" s="1"/>
  <c r="F135" i="1"/>
  <c r="K135" i="1" s="1"/>
  <c r="F151" i="1"/>
  <c r="K151" i="1" s="1"/>
  <c r="F157" i="1"/>
  <c r="K157" i="1" s="1"/>
  <c r="F160" i="1"/>
  <c r="K160" i="1" s="1"/>
  <c r="F163" i="1"/>
  <c r="K163" i="1" s="1"/>
  <c r="F173" i="1"/>
  <c r="K173" i="1" s="1"/>
  <c r="F181" i="1"/>
  <c r="K181" i="1" s="1"/>
  <c r="F189" i="1"/>
  <c r="K189" i="1" s="1"/>
  <c r="F194" i="1"/>
  <c r="K194" i="1" s="1"/>
  <c r="F196" i="1"/>
  <c r="K196" i="1" s="1"/>
  <c r="F203" i="1"/>
  <c r="K203" i="1" s="1"/>
  <c r="F205" i="1"/>
  <c r="K205" i="1" s="1"/>
  <c r="F210" i="1"/>
  <c r="K210" i="1" s="1"/>
  <c r="F95" i="1"/>
  <c r="K95" i="1" s="1"/>
  <c r="F101" i="1"/>
  <c r="K101" i="1" s="1"/>
  <c r="F104" i="1"/>
  <c r="K104" i="1" s="1"/>
  <c r="F114" i="1"/>
  <c r="K114" i="1" s="1"/>
  <c r="F123" i="1"/>
  <c r="K123" i="1" s="1"/>
  <c r="F142" i="1"/>
  <c r="K142" i="1" s="1"/>
  <c r="F145" i="1"/>
  <c r="K145" i="1" s="1"/>
  <c r="F148" i="1"/>
  <c r="K148" i="1" s="1"/>
  <c r="F170" i="1"/>
  <c r="K170" i="1" s="1"/>
  <c r="F180" i="1"/>
  <c r="K180" i="1" s="1"/>
  <c r="F183" i="1"/>
  <c r="K183" i="1" s="1"/>
  <c r="F186" i="1"/>
  <c r="K186" i="1" s="1"/>
  <c r="F193" i="1"/>
  <c r="K193" i="1" s="1"/>
  <c r="F200" i="1"/>
  <c r="K200" i="1" s="1"/>
  <c r="F207" i="1"/>
  <c r="K207" i="1" s="1"/>
  <c r="F214" i="1"/>
  <c r="K214" i="1" s="1"/>
  <c r="F216" i="1"/>
  <c r="K216" i="1" s="1"/>
  <c r="F223" i="1"/>
  <c r="K223" i="1" s="1"/>
  <c r="F225" i="1"/>
  <c r="K225" i="1" s="1"/>
  <c r="F230" i="1"/>
  <c r="K230" i="1" s="1"/>
  <c r="F232" i="1"/>
  <c r="K232" i="1" s="1"/>
  <c r="F86" i="1"/>
  <c r="F89" i="1"/>
  <c r="F92" i="1"/>
  <c r="F111" i="1"/>
  <c r="K111" i="1" s="1"/>
  <c r="F117" i="1"/>
  <c r="K117" i="1" s="1"/>
  <c r="F120" i="1"/>
  <c r="K120" i="1" s="1"/>
  <c r="F130" i="1"/>
  <c r="K130" i="1" s="1"/>
  <c r="F139" i="1"/>
  <c r="K139" i="1" s="1"/>
  <c r="F155" i="1"/>
  <c r="K155" i="1" s="1"/>
  <c r="F158" i="1"/>
  <c r="K158" i="1" s="1"/>
  <c r="F167" i="1"/>
  <c r="K167" i="1" s="1"/>
  <c r="F177" i="1"/>
  <c r="K177" i="1" s="1"/>
  <c r="F197" i="1"/>
  <c r="K197" i="1" s="1"/>
  <c r="F204" i="1"/>
  <c r="K204" i="1" s="1"/>
  <c r="F211" i="1"/>
  <c r="K211" i="1" s="1"/>
  <c r="F213" i="1"/>
  <c r="K213" i="1" s="1"/>
  <c r="F218" i="1"/>
  <c r="K218" i="1" s="1"/>
  <c r="F220" i="1"/>
  <c r="K220" i="1" s="1"/>
  <c r="F227" i="1"/>
  <c r="K227" i="1" s="1"/>
  <c r="F229" i="1"/>
  <c r="K229" i="1" s="1"/>
  <c r="F234" i="1"/>
  <c r="K234" i="1" s="1"/>
  <c r="F235" i="1"/>
  <c r="K235" i="1" s="1"/>
  <c r="F236" i="1"/>
  <c r="K236" i="1" s="1"/>
  <c r="F237" i="1"/>
  <c r="K237" i="1" s="1"/>
  <c r="F238" i="1"/>
  <c r="K238" i="1" s="1"/>
  <c r="F239" i="1"/>
  <c r="K239" i="1" s="1"/>
  <c r="F240" i="1"/>
  <c r="K240" i="1" s="1"/>
  <c r="F241" i="1"/>
  <c r="K241" i="1" s="1"/>
  <c r="F242" i="1"/>
  <c r="K242" i="1" s="1"/>
  <c r="F243" i="1"/>
  <c r="K243" i="1" s="1"/>
  <c r="F244" i="1"/>
  <c r="K244" i="1" s="1"/>
  <c r="F245" i="1"/>
  <c r="K245" i="1" s="1"/>
  <c r="F246" i="1"/>
  <c r="K246" i="1" s="1"/>
  <c r="F247" i="1"/>
  <c r="K247" i="1" s="1"/>
  <c r="F248" i="1"/>
  <c r="K248" i="1" s="1"/>
  <c r="F249" i="1"/>
  <c r="K249" i="1" s="1"/>
  <c r="F250" i="1"/>
  <c r="K250" i="1" s="1"/>
  <c r="F251" i="1"/>
  <c r="K251" i="1" s="1"/>
  <c r="F252" i="1"/>
  <c r="K252" i="1" s="1"/>
  <c r="F253" i="1"/>
  <c r="K253" i="1" s="1"/>
  <c r="F254" i="1"/>
  <c r="K254" i="1" s="1"/>
  <c r="F255" i="1"/>
  <c r="K255" i="1" s="1"/>
  <c r="F256" i="1"/>
  <c r="K256" i="1" s="1"/>
  <c r="F257" i="1"/>
  <c r="K257" i="1" s="1"/>
  <c r="F258" i="1"/>
  <c r="K258" i="1" s="1"/>
  <c r="F259" i="1"/>
  <c r="K259" i="1" s="1"/>
  <c r="F260" i="1"/>
  <c r="K260" i="1" s="1"/>
  <c r="F261" i="1"/>
  <c r="K261" i="1" s="1"/>
  <c r="F264" i="1"/>
  <c r="K264" i="1" s="1"/>
  <c r="F109" i="1"/>
  <c r="K109" i="1" s="1"/>
  <c r="F134" i="1"/>
  <c r="K134" i="1" s="1"/>
  <c r="F140" i="1"/>
  <c r="K140" i="1" s="1"/>
  <c r="F153" i="1"/>
  <c r="K153" i="1" s="1"/>
  <c r="F159" i="1"/>
  <c r="K159" i="1" s="1"/>
  <c r="F165" i="1"/>
  <c r="K165" i="1" s="1"/>
  <c r="F172" i="1"/>
  <c r="K172" i="1" s="1"/>
  <c r="F178" i="1"/>
  <c r="K178" i="1" s="1"/>
  <c r="F191" i="1"/>
  <c r="K191" i="1" s="1"/>
  <c r="F198" i="1"/>
  <c r="K198" i="1" s="1"/>
  <c r="F215" i="1"/>
  <c r="K215" i="1" s="1"/>
  <c r="F222" i="1"/>
  <c r="K222" i="1" s="1"/>
  <c r="F233" i="1"/>
  <c r="K233" i="1" s="1"/>
  <c r="F262" i="1"/>
  <c r="K262" i="1" s="1"/>
  <c r="F266" i="1"/>
  <c r="K266" i="1" s="1"/>
  <c r="F274" i="1"/>
  <c r="K274" i="1" s="1"/>
  <c r="F277" i="1"/>
  <c r="K277" i="1" s="1"/>
  <c r="F280" i="1"/>
  <c r="K280" i="1" s="1"/>
  <c r="F283" i="1"/>
  <c r="K283" i="1" s="1"/>
  <c r="F285" i="1"/>
  <c r="K285" i="1" s="1"/>
  <c r="F288" i="1"/>
  <c r="K288" i="1" s="1"/>
  <c r="F291" i="1"/>
  <c r="K291" i="1" s="1"/>
  <c r="F294" i="1"/>
  <c r="K294" i="1" s="1"/>
  <c r="F302" i="1"/>
  <c r="K302" i="1" s="1"/>
  <c r="F308" i="1"/>
  <c r="K308" i="1" s="1"/>
  <c r="F311" i="1"/>
  <c r="K311" i="1" s="1"/>
  <c r="F313" i="1"/>
  <c r="K313" i="1" s="1"/>
  <c r="F316" i="1"/>
  <c r="K316" i="1" s="1"/>
  <c r="F319" i="1"/>
  <c r="K319" i="1" s="1"/>
  <c r="F321" i="1"/>
  <c r="K321" i="1" s="1"/>
  <c r="F94" i="1"/>
  <c r="K94" i="1" s="1"/>
  <c r="F100" i="1"/>
  <c r="K100" i="1" s="1"/>
  <c r="F125" i="1"/>
  <c r="K125" i="1" s="1"/>
  <c r="F144" i="1"/>
  <c r="K144" i="1" s="1"/>
  <c r="F195" i="1"/>
  <c r="K195" i="1" s="1"/>
  <c r="F202" i="1"/>
  <c r="K202" i="1" s="1"/>
  <c r="F221" i="1"/>
  <c r="K221" i="1" s="1"/>
  <c r="F228" i="1"/>
  <c r="K228" i="1" s="1"/>
  <c r="F267" i="1"/>
  <c r="K267" i="1" s="1"/>
  <c r="F269" i="1"/>
  <c r="K269" i="1" s="1"/>
  <c r="F272" i="1"/>
  <c r="K272" i="1" s="1"/>
  <c r="F275" i="1"/>
  <c r="K275" i="1" s="1"/>
  <c r="F278" i="1"/>
  <c r="K278" i="1" s="1"/>
  <c r="F286" i="1"/>
  <c r="K286" i="1" s="1"/>
  <c r="F292" i="1"/>
  <c r="K292" i="1" s="1"/>
  <c r="F295" i="1"/>
  <c r="K295" i="1" s="1"/>
  <c r="F297" i="1"/>
  <c r="K297" i="1" s="1"/>
  <c r="F300" i="1"/>
  <c r="K300" i="1" s="1"/>
  <c r="F303" i="1"/>
  <c r="K303" i="1" s="1"/>
  <c r="F305" i="1"/>
  <c r="K305" i="1" s="1"/>
  <c r="F314" i="1"/>
  <c r="K314" i="1" s="1"/>
  <c r="F322" i="1"/>
  <c r="K322" i="1" s="1"/>
  <c r="F325" i="1"/>
  <c r="K325" i="1" s="1"/>
  <c r="F103" i="1"/>
  <c r="K103" i="1" s="1"/>
  <c r="F128" i="1"/>
  <c r="K128" i="1" s="1"/>
  <c r="F265" i="1"/>
  <c r="K265" i="1" s="1"/>
  <c r="F268" i="1"/>
  <c r="K268" i="1" s="1"/>
  <c r="F271" i="1"/>
  <c r="K271" i="1" s="1"/>
  <c r="F290" i="1"/>
  <c r="K290" i="1" s="1"/>
  <c r="F293" i="1"/>
  <c r="K293" i="1" s="1"/>
  <c r="F296" i="1"/>
  <c r="K296" i="1" s="1"/>
  <c r="F299" i="1"/>
  <c r="K299" i="1" s="1"/>
  <c r="F318" i="1"/>
  <c r="K318" i="1" s="1"/>
  <c r="F324" i="1"/>
  <c r="K324" i="1" s="1"/>
  <c r="F330" i="1"/>
  <c r="K330" i="1" s="1"/>
  <c r="F338" i="1"/>
  <c r="K338" i="1" s="1"/>
  <c r="F341" i="1"/>
  <c r="K341" i="1" s="1"/>
  <c r="F344" i="1"/>
  <c r="K344" i="1" s="1"/>
  <c r="F347" i="1"/>
  <c r="K347" i="1" s="1"/>
  <c r="F349" i="1"/>
  <c r="K349" i="1" s="1"/>
  <c r="F352" i="1"/>
  <c r="K352" i="1" s="1"/>
  <c r="F355" i="1"/>
  <c r="K355" i="1" s="1"/>
  <c r="F358" i="1"/>
  <c r="K358" i="1" s="1"/>
  <c r="F361" i="1"/>
  <c r="K361" i="1" s="1"/>
  <c r="F364" i="1"/>
  <c r="K364" i="1" s="1"/>
  <c r="F367" i="1"/>
  <c r="K367" i="1" s="1"/>
  <c r="F369" i="1"/>
  <c r="K369" i="1" s="1"/>
  <c r="F378" i="1"/>
  <c r="K378" i="1" s="1"/>
  <c r="F383" i="1"/>
  <c r="K383" i="1" s="1"/>
  <c r="F393" i="1"/>
  <c r="K393" i="1" s="1"/>
  <c r="F395" i="1"/>
  <c r="K395" i="1" s="1"/>
  <c r="F398" i="1"/>
  <c r="K398" i="1" s="1"/>
  <c r="F400" i="1"/>
  <c r="K400" i="1" s="1"/>
  <c r="F405" i="1"/>
  <c r="K405" i="1" s="1"/>
  <c r="F410" i="1"/>
  <c r="K410" i="1" s="1"/>
  <c r="F412" i="1"/>
  <c r="K412" i="1" s="1"/>
  <c r="F415" i="1"/>
  <c r="K415" i="1" s="1"/>
  <c r="F425" i="1"/>
  <c r="K425" i="1" s="1"/>
  <c r="F427" i="1"/>
  <c r="K427" i="1" s="1"/>
  <c r="F430" i="1"/>
  <c r="K430" i="1" s="1"/>
  <c r="F432" i="1"/>
  <c r="K432" i="1" s="1"/>
  <c r="F437" i="1"/>
  <c r="K437" i="1" s="1"/>
  <c r="F442" i="1"/>
  <c r="K442" i="1" s="1"/>
  <c r="F444" i="1"/>
  <c r="K444" i="1" s="1"/>
  <c r="F447" i="1"/>
  <c r="K447" i="1" s="1"/>
  <c r="F457" i="1"/>
  <c r="K457" i="1" s="1"/>
  <c r="F459" i="1"/>
  <c r="K459" i="1" s="1"/>
  <c r="F462" i="1"/>
  <c r="K462" i="1" s="1"/>
  <c r="F464" i="1"/>
  <c r="K464" i="1" s="1"/>
  <c r="F469" i="1"/>
  <c r="K469" i="1" s="1"/>
  <c r="F474" i="1"/>
  <c r="K474" i="1" s="1"/>
  <c r="F476" i="1"/>
  <c r="K476" i="1" s="1"/>
  <c r="F479" i="1"/>
  <c r="K479" i="1" s="1"/>
  <c r="F486" i="1"/>
  <c r="K486" i="1" s="1"/>
  <c r="F488" i="1"/>
  <c r="K488" i="1" s="1"/>
  <c r="F493" i="1"/>
  <c r="K493" i="1" s="1"/>
  <c r="F495" i="1"/>
  <c r="K495" i="1" s="1"/>
  <c r="F502" i="1"/>
  <c r="K502" i="1" s="1"/>
  <c r="F504" i="1"/>
  <c r="K504" i="1" s="1"/>
  <c r="F509" i="1"/>
  <c r="K509" i="1" s="1"/>
  <c r="F514" i="1"/>
  <c r="K514" i="1" s="1"/>
  <c r="F516" i="1"/>
  <c r="K516" i="1" s="1"/>
  <c r="F521" i="1"/>
  <c r="K521" i="1" s="1"/>
  <c r="F523" i="1"/>
  <c r="K523" i="1" s="1"/>
  <c r="F530" i="1"/>
  <c r="K530" i="1" s="1"/>
  <c r="F532" i="1"/>
  <c r="K532" i="1" s="1"/>
  <c r="F537" i="1"/>
  <c r="K537" i="1" s="1"/>
  <c r="F87" i="1"/>
  <c r="F112" i="1"/>
  <c r="K112" i="1" s="1"/>
  <c r="F137" i="1"/>
  <c r="K137" i="1" s="1"/>
  <c r="F150" i="1"/>
  <c r="K150" i="1" s="1"/>
  <c r="F162" i="1"/>
  <c r="K162" i="1" s="1"/>
  <c r="F175" i="1"/>
  <c r="K175" i="1" s="1"/>
  <c r="F188" i="1"/>
  <c r="K188" i="1" s="1"/>
  <c r="F263" i="1"/>
  <c r="K263" i="1" s="1"/>
  <c r="F270" i="1"/>
  <c r="K270" i="1" s="1"/>
  <c r="F276" i="1"/>
  <c r="K276" i="1" s="1"/>
  <c r="F279" i="1"/>
  <c r="K279" i="1" s="1"/>
  <c r="F289" i="1"/>
  <c r="K289" i="1" s="1"/>
  <c r="F298" i="1"/>
  <c r="K298" i="1" s="1"/>
  <c r="F317" i="1"/>
  <c r="K317" i="1" s="1"/>
  <c r="F320" i="1"/>
  <c r="K320" i="1" s="1"/>
  <c r="F323" i="1"/>
  <c r="K323" i="1" s="1"/>
  <c r="F326" i="1"/>
  <c r="K326" i="1" s="1"/>
  <c r="F328" i="1"/>
  <c r="K328" i="1" s="1"/>
  <c r="F331" i="1"/>
  <c r="K331" i="1" s="1"/>
  <c r="F333" i="1"/>
  <c r="K333" i="1" s="1"/>
  <c r="F336" i="1"/>
  <c r="K336" i="1" s="1"/>
  <c r="F339" i="1"/>
  <c r="K339" i="1" s="1"/>
  <c r="F342" i="1"/>
  <c r="K342" i="1" s="1"/>
  <c r="F350" i="1"/>
  <c r="K350" i="1" s="1"/>
  <c r="F356" i="1"/>
  <c r="K356" i="1" s="1"/>
  <c r="F359" i="1"/>
  <c r="K359" i="1" s="1"/>
  <c r="F362" i="1"/>
  <c r="K362" i="1" s="1"/>
  <c r="F370" i="1"/>
  <c r="K370" i="1" s="1"/>
  <c r="F373" i="1"/>
  <c r="K373" i="1" s="1"/>
  <c r="F376" i="1"/>
  <c r="K376" i="1" s="1"/>
  <c r="F379" i="1"/>
  <c r="K379" i="1" s="1"/>
  <c r="F381" i="1"/>
  <c r="K381" i="1" s="1"/>
  <c r="F386" i="1"/>
  <c r="K386" i="1" s="1"/>
  <c r="F388" i="1"/>
  <c r="K388" i="1" s="1"/>
  <c r="F391" i="1"/>
  <c r="K391" i="1" s="1"/>
  <c r="F401" i="1"/>
  <c r="K401" i="1" s="1"/>
  <c r="F403" i="1"/>
  <c r="K403" i="1" s="1"/>
  <c r="F406" i="1"/>
  <c r="K406" i="1" s="1"/>
  <c r="F408" i="1"/>
  <c r="K408" i="1" s="1"/>
  <c r="F413" i="1"/>
  <c r="K413" i="1" s="1"/>
  <c r="F418" i="1"/>
  <c r="K418" i="1" s="1"/>
  <c r="F420" i="1"/>
  <c r="K420" i="1" s="1"/>
  <c r="F423" i="1"/>
  <c r="K423" i="1" s="1"/>
  <c r="F433" i="1"/>
  <c r="K433" i="1" s="1"/>
  <c r="F435" i="1"/>
  <c r="K435" i="1" s="1"/>
  <c r="F438" i="1"/>
  <c r="K438" i="1" s="1"/>
  <c r="F440" i="1"/>
  <c r="K440" i="1" s="1"/>
  <c r="F445" i="1"/>
  <c r="K445" i="1" s="1"/>
  <c r="F450" i="1"/>
  <c r="K450" i="1" s="1"/>
  <c r="F452" i="1"/>
  <c r="K452" i="1" s="1"/>
  <c r="F455" i="1"/>
  <c r="K455" i="1" s="1"/>
  <c r="F465" i="1"/>
  <c r="K465" i="1" s="1"/>
  <c r="F467" i="1"/>
  <c r="K467" i="1" s="1"/>
  <c r="F470" i="1"/>
  <c r="K470" i="1" s="1"/>
  <c r="F472" i="1"/>
  <c r="K472" i="1" s="1"/>
  <c r="F477" i="1"/>
  <c r="K477" i="1" s="1"/>
  <c r="F482" i="1"/>
  <c r="K482" i="1" s="1"/>
  <c r="F484" i="1"/>
  <c r="K484" i="1" s="1"/>
  <c r="F489" i="1"/>
  <c r="K489" i="1" s="1"/>
  <c r="F491" i="1"/>
  <c r="K491" i="1" s="1"/>
  <c r="F498" i="1"/>
  <c r="K498" i="1" s="1"/>
  <c r="F500" i="1"/>
  <c r="K500" i="1" s="1"/>
  <c r="F505" i="1"/>
  <c r="K505" i="1" s="1"/>
  <c r="F507" i="1"/>
  <c r="K507" i="1" s="1"/>
  <c r="F510" i="1"/>
  <c r="K510" i="1" s="1"/>
  <c r="F512" i="1"/>
  <c r="K512" i="1" s="1"/>
  <c r="F517" i="1"/>
  <c r="K517" i="1" s="1"/>
  <c r="F519" i="1"/>
  <c r="K519" i="1" s="1"/>
  <c r="F526" i="1"/>
  <c r="K526" i="1" s="1"/>
  <c r="F528" i="1"/>
  <c r="K528" i="1" s="1"/>
  <c r="F533" i="1"/>
  <c r="K533" i="1" s="1"/>
  <c r="F535" i="1"/>
  <c r="K535" i="1" s="1"/>
  <c r="F106" i="1"/>
  <c r="K106" i="1" s="1"/>
  <c r="F131" i="1"/>
  <c r="K131" i="1" s="1"/>
  <c r="F156" i="1"/>
  <c r="K156" i="1" s="1"/>
  <c r="F209" i="1"/>
  <c r="K209" i="1" s="1"/>
  <c r="F224" i="1"/>
  <c r="K224" i="1" s="1"/>
  <c r="F281" i="1"/>
  <c r="K281" i="1" s="1"/>
  <c r="F287" i="1"/>
  <c r="K287" i="1" s="1"/>
  <c r="F306" i="1"/>
  <c r="K306" i="1" s="1"/>
  <c r="F312" i="1"/>
  <c r="K312" i="1" s="1"/>
  <c r="F329" i="1"/>
  <c r="K329" i="1" s="1"/>
  <c r="F332" i="1"/>
  <c r="K332" i="1" s="1"/>
  <c r="F335" i="1"/>
  <c r="K335" i="1" s="1"/>
  <c r="F354" i="1"/>
  <c r="K354" i="1" s="1"/>
  <c r="F357" i="1"/>
  <c r="K357" i="1" s="1"/>
  <c r="F366" i="1"/>
  <c r="K366" i="1" s="1"/>
  <c r="F372" i="1"/>
  <c r="K372" i="1" s="1"/>
  <c r="F375" i="1"/>
  <c r="K375" i="1" s="1"/>
  <c r="F385" i="1"/>
  <c r="K385" i="1" s="1"/>
  <c r="F392" i="1"/>
  <c r="K392" i="1" s="1"/>
  <c r="F402" i="1"/>
  <c r="K402" i="1" s="1"/>
  <c r="F419" i="1"/>
  <c r="K419" i="1" s="1"/>
  <c r="F422" i="1"/>
  <c r="K422" i="1" s="1"/>
  <c r="F429" i="1"/>
  <c r="K429" i="1" s="1"/>
  <c r="F436" i="1"/>
  <c r="K436" i="1" s="1"/>
  <c r="F439" i="1"/>
  <c r="K439" i="1" s="1"/>
  <c r="F449" i="1"/>
  <c r="K449" i="1" s="1"/>
  <c r="F456" i="1"/>
  <c r="K456" i="1" s="1"/>
  <c r="F466" i="1"/>
  <c r="K466" i="1" s="1"/>
  <c r="F483" i="1"/>
  <c r="K483" i="1" s="1"/>
  <c r="F490" i="1"/>
  <c r="K490" i="1" s="1"/>
  <c r="F497" i="1"/>
  <c r="K497" i="1" s="1"/>
  <c r="F508" i="1"/>
  <c r="K508" i="1" s="1"/>
  <c r="F511" i="1"/>
  <c r="K511" i="1" s="1"/>
  <c r="F518" i="1"/>
  <c r="K518" i="1" s="1"/>
  <c r="F525" i="1"/>
  <c r="K525" i="1" s="1"/>
  <c r="F536" i="1"/>
  <c r="K536" i="1" s="1"/>
  <c r="F539" i="1"/>
  <c r="K539" i="1" s="1"/>
  <c r="F542" i="1"/>
  <c r="K542" i="1" s="1"/>
  <c r="F544" i="1"/>
  <c r="K544" i="1" s="1"/>
  <c r="F549" i="1"/>
  <c r="K549" i="1" s="1"/>
  <c r="F551" i="1"/>
  <c r="K551" i="1" s="1"/>
  <c r="F558" i="1"/>
  <c r="K558" i="1" s="1"/>
  <c r="F560" i="1"/>
  <c r="K560" i="1" s="1"/>
  <c r="F565" i="1"/>
  <c r="K565" i="1" s="1"/>
  <c r="F567" i="1"/>
  <c r="K567" i="1" s="1"/>
  <c r="F577" i="1"/>
  <c r="K577" i="1" s="1"/>
  <c r="F579" i="1"/>
  <c r="K579" i="1" s="1"/>
  <c r="F586" i="1"/>
  <c r="K586" i="1" s="1"/>
  <c r="F588" i="1"/>
  <c r="K588" i="1" s="1"/>
  <c r="F593" i="1"/>
  <c r="K593" i="1" s="1"/>
  <c r="F595" i="1"/>
  <c r="K595" i="1" s="1"/>
  <c r="F602" i="1"/>
  <c r="K602" i="1" s="1"/>
  <c r="F604" i="1"/>
  <c r="K604" i="1" s="1"/>
  <c r="F607" i="1"/>
  <c r="K607" i="1" s="1"/>
  <c r="F614" i="1"/>
  <c r="K614" i="1" s="1"/>
  <c r="F616" i="1"/>
  <c r="K616" i="1" s="1"/>
  <c r="F621" i="1"/>
  <c r="K621" i="1" s="1"/>
  <c r="F623" i="1"/>
  <c r="K623" i="1" s="1"/>
  <c r="F630" i="1"/>
  <c r="K630" i="1" s="1"/>
  <c r="F632" i="1"/>
  <c r="K632" i="1" s="1"/>
  <c r="F637" i="1"/>
  <c r="K637" i="1" s="1"/>
  <c r="F642" i="1"/>
  <c r="K642" i="1" s="1"/>
  <c r="F644" i="1"/>
  <c r="K644" i="1" s="1"/>
  <c r="F649" i="1"/>
  <c r="K649" i="1" s="1"/>
  <c r="F651" i="1"/>
  <c r="K651" i="1" s="1"/>
  <c r="F658" i="1"/>
  <c r="K658" i="1" s="1"/>
  <c r="F660" i="1"/>
  <c r="K660" i="1" s="1"/>
  <c r="F665" i="1"/>
  <c r="K665" i="1" s="1"/>
  <c r="F667" i="1"/>
  <c r="K667" i="1" s="1"/>
  <c r="F670" i="1"/>
  <c r="K670" i="1" s="1"/>
  <c r="F672" i="1"/>
  <c r="K672" i="1" s="1"/>
  <c r="F677" i="1"/>
  <c r="K677" i="1" s="1"/>
  <c r="F679" i="1"/>
  <c r="K679" i="1" s="1"/>
  <c r="F686" i="1"/>
  <c r="K686" i="1" s="1"/>
  <c r="F688" i="1"/>
  <c r="K688" i="1" s="1"/>
  <c r="F185" i="1"/>
  <c r="K185" i="1" s="1"/>
  <c r="F212" i="1"/>
  <c r="K212" i="1" s="1"/>
  <c r="F226" i="1"/>
  <c r="K226" i="1" s="1"/>
  <c r="F282" i="1"/>
  <c r="K282" i="1" s="1"/>
  <c r="F301" i="1"/>
  <c r="K301" i="1" s="1"/>
  <c r="F307" i="1"/>
  <c r="K307" i="1" s="1"/>
  <c r="F345" i="1"/>
  <c r="K345" i="1" s="1"/>
  <c r="F348" i="1"/>
  <c r="K348" i="1" s="1"/>
  <c r="F351" i="1"/>
  <c r="K351" i="1" s="1"/>
  <c r="F360" i="1"/>
  <c r="K360" i="1" s="1"/>
  <c r="F363" i="1"/>
  <c r="K363" i="1" s="1"/>
  <c r="F382" i="1"/>
  <c r="K382" i="1" s="1"/>
  <c r="F389" i="1"/>
  <c r="K389" i="1" s="1"/>
  <c r="F396" i="1"/>
  <c r="K396" i="1" s="1"/>
  <c r="F399" i="1"/>
  <c r="K399" i="1" s="1"/>
  <c r="F409" i="1"/>
  <c r="K409" i="1" s="1"/>
  <c r="F416" i="1"/>
  <c r="K416" i="1" s="1"/>
  <c r="F426" i="1"/>
  <c r="K426" i="1" s="1"/>
  <c r="F443" i="1"/>
  <c r="K443" i="1" s="1"/>
  <c r="F446" i="1"/>
  <c r="K446" i="1" s="1"/>
  <c r="F453" i="1"/>
  <c r="K453" i="1" s="1"/>
  <c r="F460" i="1"/>
  <c r="K460" i="1" s="1"/>
  <c r="F463" i="1"/>
  <c r="K463" i="1" s="1"/>
  <c r="F473" i="1"/>
  <c r="K473" i="1" s="1"/>
  <c r="F480" i="1"/>
  <c r="K480" i="1" s="1"/>
  <c r="F487" i="1"/>
  <c r="K487" i="1" s="1"/>
  <c r="F494" i="1"/>
  <c r="K494" i="1" s="1"/>
  <c r="F501" i="1"/>
  <c r="K501" i="1" s="1"/>
  <c r="F515" i="1"/>
  <c r="K515" i="1" s="1"/>
  <c r="F522" i="1"/>
  <c r="K522" i="1" s="1"/>
  <c r="F529" i="1"/>
  <c r="K529" i="1" s="1"/>
  <c r="F541" i="1"/>
  <c r="K541" i="1" s="1"/>
  <c r="F546" i="1"/>
  <c r="K546" i="1" s="1"/>
  <c r="F548" i="1"/>
  <c r="K548" i="1" s="1"/>
  <c r="F553" i="1"/>
  <c r="K553" i="1" s="1"/>
  <c r="F555" i="1"/>
  <c r="K555" i="1" s="1"/>
  <c r="F562" i="1"/>
  <c r="K562" i="1" s="1"/>
  <c r="F564" i="1"/>
  <c r="K564" i="1" s="1"/>
  <c r="F569" i="1"/>
  <c r="K569" i="1" s="1"/>
  <c r="F571" i="1"/>
  <c r="K571" i="1" s="1"/>
  <c r="F574" i="1"/>
  <c r="K574" i="1" s="1"/>
  <c r="F576" i="1"/>
  <c r="K576" i="1" s="1"/>
  <c r="F581" i="1"/>
  <c r="K581" i="1" s="1"/>
  <c r="F583" i="1"/>
  <c r="K583" i="1" s="1"/>
  <c r="F590" i="1"/>
  <c r="K590" i="1" s="1"/>
  <c r="F592" i="1"/>
  <c r="K592" i="1" s="1"/>
  <c r="F597" i="1"/>
  <c r="K597" i="1" s="1"/>
  <c r="F599" i="1"/>
  <c r="K599" i="1" s="1"/>
  <c r="F609" i="1"/>
  <c r="K609" i="1" s="1"/>
  <c r="F611" i="1"/>
  <c r="K611" i="1" s="1"/>
  <c r="F618" i="1"/>
  <c r="K618" i="1" s="1"/>
  <c r="F620" i="1"/>
  <c r="K620" i="1" s="1"/>
  <c r="F625" i="1"/>
  <c r="K625" i="1" s="1"/>
  <c r="F627" i="1"/>
  <c r="K627" i="1" s="1"/>
  <c r="F634" i="1"/>
  <c r="K634" i="1" s="1"/>
  <c r="F636" i="1"/>
  <c r="K636" i="1" s="1"/>
  <c r="F639" i="1"/>
  <c r="K639" i="1" s="1"/>
  <c r="F646" i="1"/>
  <c r="K646" i="1" s="1"/>
  <c r="F648" i="1"/>
  <c r="K648" i="1" s="1"/>
  <c r="F653" i="1"/>
  <c r="K653" i="1" s="1"/>
  <c r="F655" i="1"/>
  <c r="K655" i="1" s="1"/>
  <c r="F662" i="1"/>
  <c r="K662" i="1" s="1"/>
  <c r="F664" i="1"/>
  <c r="K664" i="1" s="1"/>
  <c r="F669" i="1"/>
  <c r="K669" i="1" s="1"/>
  <c r="F674" i="1"/>
  <c r="K674" i="1" s="1"/>
  <c r="F676" i="1"/>
  <c r="K676" i="1" s="1"/>
  <c r="F681" i="1"/>
  <c r="K681" i="1" s="1"/>
  <c r="F683" i="1"/>
  <c r="K683" i="1" s="1"/>
  <c r="F231" i="1"/>
  <c r="K231" i="1" s="1"/>
  <c r="F284" i="1"/>
  <c r="K284" i="1" s="1"/>
  <c r="F309" i="1"/>
  <c r="K309" i="1" s="1"/>
  <c r="F337" i="1"/>
  <c r="K337" i="1" s="1"/>
  <c r="F380" i="1"/>
  <c r="K380" i="1" s="1"/>
  <c r="F387" i="1"/>
  <c r="K387" i="1" s="1"/>
  <c r="F407" i="1"/>
  <c r="K407" i="1" s="1"/>
  <c r="F434" i="1"/>
  <c r="K434" i="1" s="1"/>
  <c r="F454" i="1"/>
  <c r="K454" i="1" s="1"/>
  <c r="F461" i="1"/>
  <c r="K461" i="1" s="1"/>
  <c r="F468" i="1"/>
  <c r="K468" i="1" s="1"/>
  <c r="F481" i="1"/>
  <c r="K481" i="1" s="1"/>
  <c r="F552" i="1"/>
  <c r="K552" i="1" s="1"/>
  <c r="F559" i="1"/>
  <c r="K559" i="1" s="1"/>
  <c r="F566" i="1"/>
  <c r="K566" i="1" s="1"/>
  <c r="F573" i="1"/>
  <c r="K573" i="1" s="1"/>
  <c r="F580" i="1"/>
  <c r="K580" i="1" s="1"/>
  <c r="F587" i="1"/>
  <c r="K587" i="1" s="1"/>
  <c r="F594" i="1"/>
  <c r="K594" i="1" s="1"/>
  <c r="F601" i="1"/>
  <c r="K601" i="1" s="1"/>
  <c r="F608" i="1"/>
  <c r="K608" i="1" s="1"/>
  <c r="F615" i="1"/>
  <c r="K615" i="1" s="1"/>
  <c r="F622" i="1"/>
  <c r="K622" i="1" s="1"/>
  <c r="F629" i="1"/>
  <c r="K629" i="1" s="1"/>
  <c r="F643" i="1"/>
  <c r="K643" i="1" s="1"/>
  <c r="F650" i="1"/>
  <c r="K650" i="1" s="1"/>
  <c r="F657" i="1"/>
  <c r="K657" i="1" s="1"/>
  <c r="F668" i="1"/>
  <c r="K668" i="1" s="1"/>
  <c r="F671" i="1"/>
  <c r="K671" i="1" s="1"/>
  <c r="F678" i="1"/>
  <c r="K678" i="1" s="1"/>
  <c r="F685" i="1"/>
  <c r="K685" i="1" s="1"/>
  <c r="F690" i="1"/>
  <c r="K690" i="1" s="1"/>
  <c r="F692" i="1"/>
  <c r="K692" i="1" s="1"/>
  <c r="F695" i="1"/>
  <c r="K695" i="1" s="1"/>
  <c r="F698" i="1"/>
  <c r="K698" i="1" s="1"/>
  <c r="F700" i="1"/>
  <c r="K700" i="1" s="1"/>
  <c r="F705" i="1"/>
  <c r="K705" i="1" s="1"/>
  <c r="F707" i="1"/>
  <c r="K707" i="1" s="1"/>
  <c r="F712" i="1"/>
  <c r="K712" i="1" s="1"/>
  <c r="F715" i="1"/>
  <c r="K715" i="1" s="1"/>
  <c r="F722" i="1"/>
  <c r="K722" i="1" s="1"/>
  <c r="F724" i="1"/>
  <c r="K724" i="1" s="1"/>
  <c r="F727" i="1"/>
  <c r="K727" i="1" s="1"/>
  <c r="F730" i="1"/>
  <c r="K730" i="1" s="1"/>
  <c r="F732" i="1"/>
  <c r="K732" i="1" s="1"/>
  <c r="F737" i="1"/>
  <c r="K737" i="1" s="1"/>
  <c r="F739" i="1"/>
  <c r="K739" i="1" s="1"/>
  <c r="F744" i="1"/>
  <c r="K744" i="1" s="1"/>
  <c r="F747" i="1"/>
  <c r="K747" i="1" s="1"/>
  <c r="F754" i="1"/>
  <c r="K754" i="1" s="1"/>
  <c r="F756" i="1"/>
  <c r="K756" i="1" s="1"/>
  <c r="F759" i="1"/>
  <c r="K759" i="1" s="1"/>
  <c r="F762" i="1"/>
  <c r="K762" i="1" s="1"/>
  <c r="F764" i="1"/>
  <c r="K764" i="1" s="1"/>
  <c r="F769" i="1"/>
  <c r="K769" i="1" s="1"/>
  <c r="F771" i="1"/>
  <c r="K771" i="1" s="1"/>
  <c r="F776" i="1"/>
  <c r="K776" i="1" s="1"/>
  <c r="F778" i="1"/>
  <c r="K778" i="1" s="1"/>
  <c r="F783" i="1"/>
  <c r="K783" i="1" s="1"/>
  <c r="F785" i="1"/>
  <c r="K785" i="1" s="1"/>
  <c r="F792" i="1"/>
  <c r="K792" i="1" s="1"/>
  <c r="F794" i="1"/>
  <c r="K794" i="1" s="1"/>
  <c r="F799" i="1"/>
  <c r="K799" i="1" s="1"/>
  <c r="F801" i="1"/>
  <c r="K801" i="1" s="1"/>
  <c r="F808" i="1"/>
  <c r="K808" i="1" s="1"/>
  <c r="F810" i="1"/>
  <c r="K810" i="1" s="1"/>
  <c r="F815" i="1"/>
  <c r="K815" i="1" s="1"/>
  <c r="F817" i="1"/>
  <c r="K817" i="1" s="1"/>
  <c r="F824" i="1"/>
  <c r="K824" i="1" s="1"/>
  <c r="F826" i="1"/>
  <c r="K826" i="1" s="1"/>
  <c r="F831" i="1"/>
  <c r="K831" i="1" s="1"/>
  <c r="F122" i="1"/>
  <c r="K122" i="1" s="1"/>
  <c r="F219" i="1"/>
  <c r="K219" i="1" s="1"/>
  <c r="F304" i="1"/>
  <c r="K304" i="1" s="1"/>
  <c r="F334" i="1"/>
  <c r="K334" i="1" s="1"/>
  <c r="F340" i="1"/>
  <c r="K340" i="1" s="1"/>
  <c r="F353" i="1"/>
  <c r="K353" i="1" s="1"/>
  <c r="F365" i="1"/>
  <c r="K365" i="1" s="1"/>
  <c r="F371" i="1"/>
  <c r="K371" i="1" s="1"/>
  <c r="F384" i="1"/>
  <c r="K384" i="1" s="1"/>
  <c r="F411" i="1"/>
  <c r="K411" i="1" s="1"/>
  <c r="F431" i="1"/>
  <c r="K431" i="1" s="1"/>
  <c r="F458" i="1"/>
  <c r="K458" i="1" s="1"/>
  <c r="F478" i="1"/>
  <c r="K478" i="1" s="1"/>
  <c r="F485" i="1"/>
  <c r="K485" i="1" s="1"/>
  <c r="F513" i="1"/>
  <c r="K513" i="1" s="1"/>
  <c r="F547" i="1"/>
  <c r="K547" i="1" s="1"/>
  <c r="F554" i="1"/>
  <c r="K554" i="1" s="1"/>
  <c r="F561" i="1"/>
  <c r="K561" i="1" s="1"/>
  <c r="F572" i="1"/>
  <c r="K572" i="1" s="1"/>
  <c r="F575" i="1"/>
  <c r="K575" i="1" s="1"/>
  <c r="F582" i="1"/>
  <c r="K582" i="1" s="1"/>
  <c r="F589" i="1"/>
  <c r="K589" i="1" s="1"/>
  <c r="F600" i="1"/>
  <c r="K600" i="1" s="1"/>
  <c r="F610" i="1"/>
  <c r="K610" i="1" s="1"/>
  <c r="F617" i="1"/>
  <c r="K617" i="1" s="1"/>
  <c r="F628" i="1"/>
  <c r="K628" i="1" s="1"/>
  <c r="F635" i="1"/>
  <c r="K635" i="1" s="1"/>
  <c r="F638" i="1"/>
  <c r="K638" i="1" s="1"/>
  <c r="F645" i="1"/>
  <c r="K645" i="1" s="1"/>
  <c r="F656" i="1"/>
  <c r="K656" i="1" s="1"/>
  <c r="F663" i="1"/>
  <c r="K663" i="1" s="1"/>
  <c r="F673" i="1"/>
  <c r="K673" i="1" s="1"/>
  <c r="F684" i="1"/>
  <c r="K684" i="1" s="1"/>
  <c r="F693" i="1"/>
  <c r="K693" i="1" s="1"/>
  <c r="F701" i="1"/>
  <c r="K701" i="1" s="1"/>
  <c r="F703" i="1"/>
  <c r="K703" i="1" s="1"/>
  <c r="F710" i="1"/>
  <c r="K710" i="1" s="1"/>
  <c r="F713" i="1"/>
  <c r="K713" i="1" s="1"/>
  <c r="F718" i="1"/>
  <c r="K718" i="1" s="1"/>
  <c r="F720" i="1"/>
  <c r="K720" i="1" s="1"/>
  <c r="F725" i="1"/>
  <c r="K725" i="1" s="1"/>
  <c r="F733" i="1"/>
  <c r="K733" i="1" s="1"/>
  <c r="F735" i="1"/>
  <c r="K735" i="1" s="1"/>
  <c r="F742" i="1"/>
  <c r="K742" i="1" s="1"/>
  <c r="F745" i="1"/>
  <c r="K745" i="1" s="1"/>
  <c r="F750" i="1"/>
  <c r="K750" i="1" s="1"/>
  <c r="F752" i="1"/>
  <c r="K752" i="1" s="1"/>
  <c r="F757" i="1"/>
  <c r="K757" i="1" s="1"/>
  <c r="F765" i="1"/>
  <c r="K765" i="1" s="1"/>
  <c r="F767" i="1"/>
  <c r="K767" i="1" s="1"/>
  <c r="F774" i="1"/>
  <c r="K774" i="1" s="1"/>
  <c r="F779" i="1"/>
  <c r="K779" i="1" s="1"/>
  <c r="F781" i="1"/>
  <c r="K781" i="1" s="1"/>
  <c r="F788" i="1"/>
  <c r="K788" i="1" s="1"/>
  <c r="F790" i="1"/>
  <c r="K790" i="1" s="1"/>
  <c r="F795" i="1"/>
  <c r="K795" i="1" s="1"/>
  <c r="F797" i="1"/>
  <c r="K797" i="1" s="1"/>
  <c r="F804" i="1"/>
  <c r="K804" i="1" s="1"/>
  <c r="F806" i="1"/>
  <c r="K806" i="1" s="1"/>
  <c r="F811" i="1"/>
  <c r="K811" i="1" s="1"/>
  <c r="F813" i="1"/>
  <c r="K813" i="1" s="1"/>
  <c r="F820" i="1"/>
  <c r="K820" i="1" s="1"/>
  <c r="F822" i="1"/>
  <c r="K822" i="1" s="1"/>
  <c r="F827" i="1"/>
  <c r="K827" i="1" s="1"/>
  <c r="F829" i="1"/>
  <c r="K829" i="1" s="1"/>
  <c r="F97" i="1"/>
  <c r="K97" i="1" s="1"/>
  <c r="F273" i="1"/>
  <c r="K273" i="1" s="1"/>
  <c r="F374" i="1"/>
  <c r="K374" i="1" s="1"/>
  <c r="F414" i="1"/>
  <c r="K414" i="1" s="1"/>
  <c r="F428" i="1"/>
  <c r="K428" i="1" s="1"/>
  <c r="F441" i="1"/>
  <c r="K441" i="1" s="1"/>
  <c r="F496" i="1"/>
  <c r="K496" i="1" s="1"/>
  <c r="F524" i="1"/>
  <c r="K524" i="1" s="1"/>
  <c r="F538" i="1"/>
  <c r="K538" i="1" s="1"/>
  <c r="F545" i="1"/>
  <c r="K545" i="1" s="1"/>
  <c r="F694" i="1"/>
  <c r="K694" i="1" s="1"/>
  <c r="F697" i="1"/>
  <c r="K697" i="1" s="1"/>
  <c r="F704" i="1"/>
  <c r="K704" i="1" s="1"/>
  <c r="F717" i="1"/>
  <c r="K717" i="1" s="1"/>
  <c r="F734" i="1"/>
  <c r="K734" i="1" s="1"/>
  <c r="F741" i="1"/>
  <c r="K741" i="1" s="1"/>
  <c r="F751" i="1"/>
  <c r="K751" i="1" s="1"/>
  <c r="F758" i="1"/>
  <c r="K758" i="1" s="1"/>
  <c r="F761" i="1"/>
  <c r="K761" i="1" s="1"/>
  <c r="F768" i="1"/>
  <c r="K768" i="1" s="1"/>
  <c r="F782" i="1"/>
  <c r="K782" i="1" s="1"/>
  <c r="F789" i="1"/>
  <c r="K789" i="1" s="1"/>
  <c r="F796" i="1"/>
  <c r="K796" i="1" s="1"/>
  <c r="F803" i="1"/>
  <c r="K803" i="1" s="1"/>
  <c r="F814" i="1"/>
  <c r="K814" i="1" s="1"/>
  <c r="F821" i="1"/>
  <c r="K821" i="1" s="1"/>
  <c r="F828" i="1"/>
  <c r="K828" i="1" s="1"/>
  <c r="F834" i="1"/>
  <c r="K834" i="1" s="1"/>
  <c r="F836" i="1"/>
  <c r="K836" i="1" s="1"/>
  <c r="F838" i="1"/>
  <c r="K838" i="1" s="1"/>
  <c r="F843" i="1"/>
  <c r="K843" i="1" s="1"/>
  <c r="F845" i="1"/>
  <c r="K845" i="1" s="1"/>
  <c r="F852" i="1"/>
  <c r="K852" i="1" s="1"/>
  <c r="F854" i="1"/>
  <c r="K854" i="1" s="1"/>
  <c r="F859" i="1"/>
  <c r="K859" i="1" s="1"/>
  <c r="F861" i="1"/>
  <c r="K861" i="1" s="1"/>
  <c r="F868" i="1"/>
  <c r="K868" i="1" s="1"/>
  <c r="F870" i="1"/>
  <c r="K870" i="1" s="1"/>
  <c r="F875" i="1"/>
  <c r="K875" i="1" s="1"/>
  <c r="F877" i="1"/>
  <c r="K877" i="1" s="1"/>
  <c r="F884" i="1"/>
  <c r="K884" i="1" s="1"/>
  <c r="F886" i="1"/>
  <c r="K886" i="1" s="1"/>
  <c r="F891" i="1"/>
  <c r="K891" i="1" s="1"/>
  <c r="F893" i="1"/>
  <c r="K893" i="1" s="1"/>
  <c r="F900" i="1"/>
  <c r="K900" i="1" s="1"/>
  <c r="F902" i="1"/>
  <c r="K902" i="1" s="1"/>
  <c r="F907" i="1"/>
  <c r="K907" i="1" s="1"/>
  <c r="F909" i="1"/>
  <c r="K909" i="1" s="1"/>
  <c r="F916" i="1"/>
  <c r="K916" i="1" s="1"/>
  <c r="F918" i="1"/>
  <c r="K918" i="1" s="1"/>
  <c r="F923" i="1"/>
  <c r="K923" i="1" s="1"/>
  <c r="F925" i="1"/>
  <c r="K925" i="1" s="1"/>
  <c r="F932" i="1"/>
  <c r="K932" i="1" s="1"/>
  <c r="F934" i="1"/>
  <c r="K934" i="1" s="1"/>
  <c r="F939" i="1"/>
  <c r="K939" i="1" s="1"/>
  <c r="F941" i="1"/>
  <c r="K941" i="1" s="1"/>
  <c r="F948" i="1"/>
  <c r="K948" i="1" s="1"/>
  <c r="F950" i="1"/>
  <c r="K950" i="1" s="1"/>
  <c r="F955" i="1"/>
  <c r="K955" i="1" s="1"/>
  <c r="F957" i="1"/>
  <c r="K957" i="1" s="1"/>
  <c r="F964" i="1"/>
  <c r="K964" i="1" s="1"/>
  <c r="F966" i="1"/>
  <c r="K966" i="1" s="1"/>
  <c r="F971" i="1"/>
  <c r="K971" i="1" s="1"/>
  <c r="F973" i="1"/>
  <c r="K973" i="1" s="1"/>
  <c r="F980" i="1"/>
  <c r="K980" i="1" s="1"/>
  <c r="F982" i="1"/>
  <c r="K982" i="1" s="1"/>
  <c r="F987" i="1"/>
  <c r="K987" i="1" s="1"/>
  <c r="F989" i="1"/>
  <c r="K989" i="1" s="1"/>
  <c r="F996" i="1"/>
  <c r="K996" i="1" s="1"/>
  <c r="F998" i="1"/>
  <c r="K998" i="1" s="1"/>
  <c r="F1003" i="1"/>
  <c r="K1003" i="1" s="1"/>
  <c r="F1005" i="1"/>
  <c r="K1005" i="1" s="1"/>
  <c r="F1012" i="1"/>
  <c r="K1012" i="1" s="1"/>
  <c r="F1014" i="1"/>
  <c r="K1014" i="1" s="1"/>
  <c r="F1019" i="1"/>
  <c r="K1019" i="1" s="1"/>
  <c r="F1021" i="1"/>
  <c r="K1021" i="1" s="1"/>
  <c r="F1028" i="1"/>
  <c r="K1028" i="1" s="1"/>
  <c r="F1030" i="1"/>
  <c r="K1030" i="1" s="1"/>
  <c r="F1035" i="1"/>
  <c r="K1035" i="1" s="1"/>
  <c r="F1037" i="1"/>
  <c r="K1037" i="1" s="1"/>
  <c r="F1044" i="1"/>
  <c r="K1044" i="1" s="1"/>
  <c r="F1046" i="1"/>
  <c r="K1046" i="1" s="1"/>
  <c r="F1051" i="1"/>
  <c r="K1051" i="1" s="1"/>
  <c r="F1053" i="1"/>
  <c r="K1053" i="1" s="1"/>
  <c r="F1060" i="1"/>
  <c r="K1060" i="1" s="1"/>
  <c r="F1062" i="1"/>
  <c r="K1062" i="1" s="1"/>
  <c r="F1067" i="1"/>
  <c r="K1067" i="1" s="1"/>
  <c r="F1069" i="1"/>
  <c r="K1069" i="1" s="1"/>
  <c r="F1076" i="1"/>
  <c r="K1076" i="1" s="1"/>
  <c r="F1078" i="1"/>
  <c r="K1078" i="1" s="1"/>
  <c r="F1083" i="1"/>
  <c r="K1083" i="1" s="1"/>
  <c r="F1085" i="1"/>
  <c r="K1085" i="1" s="1"/>
  <c r="F1092" i="1"/>
  <c r="K1092" i="1" s="1"/>
  <c r="F1094" i="1"/>
  <c r="K1094" i="1" s="1"/>
  <c r="F1099" i="1"/>
  <c r="K1099" i="1" s="1"/>
  <c r="F1101" i="1"/>
  <c r="K1101" i="1" s="1"/>
  <c r="F1108" i="1"/>
  <c r="K1108" i="1" s="1"/>
  <c r="F1110" i="1"/>
  <c r="K1110" i="1" s="1"/>
  <c r="F1115" i="1"/>
  <c r="K1115" i="1" s="1"/>
  <c r="F1117" i="1"/>
  <c r="K1117" i="1" s="1"/>
  <c r="F1124" i="1"/>
  <c r="K1124" i="1" s="1"/>
  <c r="F1126" i="1"/>
  <c r="K1126" i="1" s="1"/>
  <c r="F1131" i="1"/>
  <c r="K1131" i="1" s="1"/>
  <c r="F1133" i="1"/>
  <c r="K1133" i="1" s="1"/>
  <c r="F1140" i="1"/>
  <c r="K1140" i="1" s="1"/>
  <c r="F1142" i="1"/>
  <c r="K1142" i="1" s="1"/>
  <c r="F1147" i="1"/>
  <c r="K1147" i="1" s="1"/>
  <c r="F1149" i="1"/>
  <c r="K1149" i="1" s="1"/>
  <c r="F1156" i="1"/>
  <c r="K1156" i="1" s="1"/>
  <c r="F1158" i="1"/>
  <c r="K1158" i="1" s="1"/>
  <c r="F1163" i="1"/>
  <c r="K1163" i="1" s="1"/>
  <c r="F1165" i="1"/>
  <c r="K1165" i="1" s="1"/>
  <c r="F1172" i="1"/>
  <c r="K1172" i="1" s="1"/>
  <c r="F1174" i="1"/>
  <c r="K1174" i="1" s="1"/>
  <c r="F1179" i="1"/>
  <c r="K1179" i="1" s="1"/>
  <c r="F1181" i="1"/>
  <c r="K1181" i="1" s="1"/>
  <c r="F1188" i="1"/>
  <c r="K1188" i="1" s="1"/>
  <c r="F1190" i="1"/>
  <c r="K1190" i="1" s="1"/>
  <c r="F1195" i="1"/>
  <c r="K1195" i="1" s="1"/>
  <c r="F1197" i="1"/>
  <c r="K1197" i="1" s="1"/>
  <c r="F1204" i="1"/>
  <c r="K1204" i="1" s="1"/>
  <c r="F1206" i="1"/>
  <c r="K1206" i="1" s="1"/>
  <c r="F1211" i="1"/>
  <c r="K1211" i="1" s="1"/>
  <c r="F1213" i="1"/>
  <c r="K1213" i="1" s="1"/>
  <c r="F1220" i="1"/>
  <c r="K1220" i="1" s="1"/>
  <c r="F1222" i="1"/>
  <c r="K1222" i="1" s="1"/>
  <c r="F1227" i="1"/>
  <c r="K1227" i="1" s="1"/>
  <c r="F1229" i="1"/>
  <c r="K1229" i="1" s="1"/>
  <c r="F1234" i="1"/>
  <c r="K1234" i="1" s="1"/>
  <c r="F1242" i="1"/>
  <c r="K1242" i="1" s="1"/>
  <c r="F1250" i="1"/>
  <c r="K1250" i="1" s="1"/>
  <c r="F1258" i="1"/>
  <c r="K1258" i="1" s="1"/>
  <c r="F1266" i="1"/>
  <c r="K1266" i="1" s="1"/>
  <c r="F1274" i="1"/>
  <c r="K1274" i="1" s="1"/>
  <c r="F1282" i="1"/>
  <c r="K1282" i="1" s="1"/>
  <c r="F217" i="1"/>
  <c r="K217" i="1" s="1"/>
  <c r="F327" i="1"/>
  <c r="K327" i="1" s="1"/>
  <c r="F377" i="1"/>
  <c r="K377" i="1" s="1"/>
  <c r="F390" i="1"/>
  <c r="K390" i="1" s="1"/>
  <c r="F404" i="1"/>
  <c r="K404" i="1" s="1"/>
  <c r="F417" i="1"/>
  <c r="K417" i="1" s="1"/>
  <c r="F471" i="1"/>
  <c r="K471" i="1" s="1"/>
  <c r="F499" i="1"/>
  <c r="K499" i="1" s="1"/>
  <c r="F527" i="1"/>
  <c r="K527" i="1" s="1"/>
  <c r="F540" i="1"/>
  <c r="K540" i="1" s="1"/>
  <c r="F568" i="1"/>
  <c r="K568" i="1" s="1"/>
  <c r="F596" i="1"/>
  <c r="K596" i="1" s="1"/>
  <c r="F603" i="1"/>
  <c r="K603" i="1" s="1"/>
  <c r="F624" i="1"/>
  <c r="K624" i="1" s="1"/>
  <c r="F631" i="1"/>
  <c r="K631" i="1" s="1"/>
  <c r="F652" i="1"/>
  <c r="K652" i="1" s="1"/>
  <c r="F659" i="1"/>
  <c r="K659" i="1" s="1"/>
  <c r="F666" i="1"/>
  <c r="K666" i="1" s="1"/>
  <c r="F680" i="1"/>
  <c r="K680" i="1" s="1"/>
  <c r="F687" i="1"/>
  <c r="K687" i="1" s="1"/>
  <c r="F691" i="1"/>
  <c r="K691" i="1" s="1"/>
  <c r="F708" i="1"/>
  <c r="K708" i="1" s="1"/>
  <c r="F711" i="1"/>
  <c r="K711" i="1" s="1"/>
  <c r="F714" i="1"/>
  <c r="K714" i="1" s="1"/>
  <c r="F721" i="1"/>
  <c r="K721" i="1" s="1"/>
  <c r="F728" i="1"/>
  <c r="K728" i="1" s="1"/>
  <c r="F731" i="1"/>
  <c r="K731" i="1" s="1"/>
  <c r="F738" i="1"/>
  <c r="K738" i="1" s="1"/>
  <c r="F748" i="1"/>
  <c r="K748" i="1" s="1"/>
  <c r="F755" i="1"/>
  <c r="K755" i="1" s="1"/>
  <c r="F772" i="1"/>
  <c r="K772" i="1" s="1"/>
  <c r="F775" i="1"/>
  <c r="K775" i="1" s="1"/>
  <c r="F786" i="1"/>
  <c r="K786" i="1" s="1"/>
  <c r="F793" i="1"/>
  <c r="K793" i="1" s="1"/>
  <c r="F800" i="1"/>
  <c r="K800" i="1" s="1"/>
  <c r="F807" i="1"/>
  <c r="K807" i="1" s="1"/>
  <c r="F818" i="1"/>
  <c r="K818" i="1" s="1"/>
  <c r="F825" i="1"/>
  <c r="K825" i="1" s="1"/>
  <c r="F832" i="1"/>
  <c r="K832" i="1" s="1"/>
  <c r="F840" i="1"/>
  <c r="K840" i="1" s="1"/>
  <c r="F842" i="1"/>
  <c r="K842" i="1" s="1"/>
  <c r="F847" i="1"/>
  <c r="K847" i="1" s="1"/>
  <c r="F849" i="1"/>
  <c r="K849" i="1" s="1"/>
  <c r="F856" i="1"/>
  <c r="K856" i="1" s="1"/>
  <c r="F858" i="1"/>
  <c r="K858" i="1" s="1"/>
  <c r="F863" i="1"/>
  <c r="K863" i="1" s="1"/>
  <c r="F865" i="1"/>
  <c r="K865" i="1" s="1"/>
  <c r="F872" i="1"/>
  <c r="K872" i="1" s="1"/>
  <c r="F874" i="1"/>
  <c r="K874" i="1" s="1"/>
  <c r="F879" i="1"/>
  <c r="K879" i="1" s="1"/>
  <c r="F881" i="1"/>
  <c r="K881" i="1" s="1"/>
  <c r="F888" i="1"/>
  <c r="K888" i="1" s="1"/>
  <c r="F890" i="1"/>
  <c r="K890" i="1" s="1"/>
  <c r="F895" i="1"/>
  <c r="K895" i="1" s="1"/>
  <c r="F897" i="1"/>
  <c r="K897" i="1" s="1"/>
  <c r="F904" i="1"/>
  <c r="K904" i="1" s="1"/>
  <c r="F906" i="1"/>
  <c r="K906" i="1" s="1"/>
  <c r="F911" i="1"/>
  <c r="K911" i="1" s="1"/>
  <c r="F913" i="1"/>
  <c r="K913" i="1" s="1"/>
  <c r="F920" i="1"/>
  <c r="K920" i="1" s="1"/>
  <c r="F922" i="1"/>
  <c r="K922" i="1" s="1"/>
  <c r="F927" i="1"/>
  <c r="K927" i="1" s="1"/>
  <c r="F929" i="1"/>
  <c r="K929" i="1" s="1"/>
  <c r="F936" i="1"/>
  <c r="K936" i="1" s="1"/>
  <c r="F938" i="1"/>
  <c r="K938" i="1" s="1"/>
  <c r="F943" i="1"/>
  <c r="K943" i="1" s="1"/>
  <c r="F945" i="1"/>
  <c r="K945" i="1" s="1"/>
  <c r="F952" i="1"/>
  <c r="K952" i="1" s="1"/>
  <c r="F954" i="1"/>
  <c r="K954" i="1" s="1"/>
  <c r="F959" i="1"/>
  <c r="K959" i="1" s="1"/>
  <c r="F961" i="1"/>
  <c r="K961" i="1" s="1"/>
  <c r="F968" i="1"/>
  <c r="K968" i="1" s="1"/>
  <c r="F970" i="1"/>
  <c r="K970" i="1" s="1"/>
  <c r="F975" i="1"/>
  <c r="K975" i="1" s="1"/>
  <c r="F977" i="1"/>
  <c r="K977" i="1" s="1"/>
  <c r="F984" i="1"/>
  <c r="K984" i="1" s="1"/>
  <c r="F986" i="1"/>
  <c r="K986" i="1" s="1"/>
  <c r="F991" i="1"/>
  <c r="K991" i="1" s="1"/>
  <c r="F993" i="1"/>
  <c r="K993" i="1" s="1"/>
  <c r="F1000" i="1"/>
  <c r="K1000" i="1" s="1"/>
  <c r="F1002" i="1"/>
  <c r="K1002" i="1" s="1"/>
  <c r="F1007" i="1"/>
  <c r="K1007" i="1" s="1"/>
  <c r="F1009" i="1"/>
  <c r="K1009" i="1" s="1"/>
  <c r="F1016" i="1"/>
  <c r="K1016" i="1" s="1"/>
  <c r="F1018" i="1"/>
  <c r="K1018" i="1" s="1"/>
  <c r="F1023" i="1"/>
  <c r="K1023" i="1" s="1"/>
  <c r="F1025" i="1"/>
  <c r="K1025" i="1" s="1"/>
  <c r="F1032" i="1"/>
  <c r="K1032" i="1" s="1"/>
  <c r="F1034" i="1"/>
  <c r="K1034" i="1" s="1"/>
  <c r="F1039" i="1"/>
  <c r="K1039" i="1" s="1"/>
  <c r="F1041" i="1"/>
  <c r="K1041" i="1" s="1"/>
  <c r="F1048" i="1"/>
  <c r="K1048" i="1" s="1"/>
  <c r="F1050" i="1"/>
  <c r="K1050" i="1" s="1"/>
  <c r="F1055" i="1"/>
  <c r="K1055" i="1" s="1"/>
  <c r="F1057" i="1"/>
  <c r="K1057" i="1" s="1"/>
  <c r="F1064" i="1"/>
  <c r="K1064" i="1" s="1"/>
  <c r="F1066" i="1"/>
  <c r="K1066" i="1" s="1"/>
  <c r="F1071" i="1"/>
  <c r="K1071" i="1" s="1"/>
  <c r="F1073" i="1"/>
  <c r="K1073" i="1" s="1"/>
  <c r="F1080" i="1"/>
  <c r="K1080" i="1" s="1"/>
  <c r="F1082" i="1"/>
  <c r="K1082" i="1" s="1"/>
  <c r="F1087" i="1"/>
  <c r="K1087" i="1" s="1"/>
  <c r="F1089" i="1"/>
  <c r="K1089" i="1" s="1"/>
  <c r="F1096" i="1"/>
  <c r="K1096" i="1" s="1"/>
  <c r="F1098" i="1"/>
  <c r="K1098" i="1" s="1"/>
  <c r="F1103" i="1"/>
  <c r="K1103" i="1" s="1"/>
  <c r="F1105" i="1"/>
  <c r="K1105" i="1" s="1"/>
  <c r="F1112" i="1"/>
  <c r="K1112" i="1" s="1"/>
  <c r="F1114" i="1"/>
  <c r="K1114" i="1" s="1"/>
  <c r="F1119" i="1"/>
  <c r="K1119" i="1" s="1"/>
  <c r="F1121" i="1"/>
  <c r="K1121" i="1" s="1"/>
  <c r="F1128" i="1"/>
  <c r="K1128" i="1" s="1"/>
  <c r="F1130" i="1"/>
  <c r="K1130" i="1" s="1"/>
  <c r="F1135" i="1"/>
  <c r="K1135" i="1" s="1"/>
  <c r="F1137" i="1"/>
  <c r="K1137" i="1" s="1"/>
  <c r="F1144" i="1"/>
  <c r="K1144" i="1" s="1"/>
  <c r="F1146" i="1"/>
  <c r="K1146" i="1" s="1"/>
  <c r="F1151" i="1"/>
  <c r="K1151" i="1" s="1"/>
  <c r="F1153" i="1"/>
  <c r="K1153" i="1" s="1"/>
  <c r="F1160" i="1"/>
  <c r="K1160" i="1" s="1"/>
  <c r="F1162" i="1"/>
  <c r="K1162" i="1" s="1"/>
  <c r="F1167" i="1"/>
  <c r="K1167" i="1" s="1"/>
  <c r="F1169" i="1"/>
  <c r="K1169" i="1" s="1"/>
  <c r="F1176" i="1"/>
  <c r="K1176" i="1" s="1"/>
  <c r="F1178" i="1"/>
  <c r="K1178" i="1" s="1"/>
  <c r="F1183" i="1"/>
  <c r="K1183" i="1" s="1"/>
  <c r="F1185" i="1"/>
  <c r="K1185" i="1" s="1"/>
  <c r="F1192" i="1"/>
  <c r="K1192" i="1" s="1"/>
  <c r="F1194" i="1"/>
  <c r="K1194" i="1" s="1"/>
  <c r="F1199" i="1"/>
  <c r="K1199" i="1" s="1"/>
  <c r="F1201" i="1"/>
  <c r="K1201" i="1" s="1"/>
  <c r="F1208" i="1"/>
  <c r="K1208" i="1" s="1"/>
  <c r="F1210" i="1"/>
  <c r="K1210" i="1" s="1"/>
  <c r="F1215" i="1"/>
  <c r="K1215" i="1" s="1"/>
  <c r="F1217" i="1"/>
  <c r="K1217" i="1" s="1"/>
  <c r="F1224" i="1"/>
  <c r="K1224" i="1" s="1"/>
  <c r="F1226" i="1"/>
  <c r="K1226" i="1" s="1"/>
  <c r="F1231" i="1"/>
  <c r="K1231" i="1" s="1"/>
  <c r="F1233" i="1"/>
  <c r="K1233" i="1" s="1"/>
  <c r="F1236" i="1"/>
  <c r="K1236" i="1" s="1"/>
  <c r="F1239" i="1"/>
  <c r="K1239" i="1" s="1"/>
  <c r="F1241" i="1"/>
  <c r="K1241" i="1" s="1"/>
  <c r="F1244" i="1"/>
  <c r="K1244" i="1" s="1"/>
  <c r="F1247" i="1"/>
  <c r="K1247" i="1" s="1"/>
  <c r="F1249" i="1"/>
  <c r="K1249" i="1" s="1"/>
  <c r="F1252" i="1"/>
  <c r="K1252" i="1" s="1"/>
  <c r="F1255" i="1"/>
  <c r="K1255" i="1" s="1"/>
  <c r="F1257" i="1"/>
  <c r="K1257" i="1" s="1"/>
  <c r="F1260" i="1"/>
  <c r="K1260" i="1" s="1"/>
  <c r="F1263" i="1"/>
  <c r="K1263" i="1" s="1"/>
  <c r="F1265" i="1"/>
  <c r="K1265" i="1" s="1"/>
  <c r="F1268" i="1"/>
  <c r="K1268" i="1" s="1"/>
  <c r="F1271" i="1"/>
  <c r="K1271" i="1" s="1"/>
  <c r="F1273" i="1"/>
  <c r="K1273" i="1" s="1"/>
  <c r="F1276" i="1"/>
  <c r="K1276" i="1" s="1"/>
  <c r="F1279" i="1"/>
  <c r="K1279" i="1" s="1"/>
  <c r="F1281" i="1"/>
  <c r="K1281" i="1" s="1"/>
  <c r="F147" i="1"/>
  <c r="K147" i="1" s="1"/>
  <c r="F310" i="1"/>
  <c r="K310" i="1" s="1"/>
  <c r="F343" i="1"/>
  <c r="K343" i="1" s="1"/>
  <c r="F368" i="1"/>
  <c r="K368" i="1" s="1"/>
  <c r="F394" i="1"/>
  <c r="K394" i="1" s="1"/>
  <c r="F421" i="1"/>
  <c r="K421" i="1" s="1"/>
  <c r="F448" i="1"/>
  <c r="K448" i="1" s="1"/>
  <c r="F475" i="1"/>
  <c r="K475" i="1" s="1"/>
  <c r="F503" i="1"/>
  <c r="K503" i="1" s="1"/>
  <c r="F531" i="1"/>
  <c r="K531" i="1" s="1"/>
  <c r="F563" i="1"/>
  <c r="K563" i="1" s="1"/>
  <c r="F591" i="1"/>
  <c r="K591" i="1" s="1"/>
  <c r="F605" i="1"/>
  <c r="K605" i="1" s="1"/>
  <c r="F619" i="1"/>
  <c r="K619" i="1" s="1"/>
  <c r="F633" i="1"/>
  <c r="K633" i="1" s="1"/>
  <c r="F647" i="1"/>
  <c r="K647" i="1" s="1"/>
  <c r="F661" i="1"/>
  <c r="K661" i="1" s="1"/>
  <c r="F675" i="1"/>
  <c r="K675" i="1" s="1"/>
  <c r="F702" i="1"/>
  <c r="K702" i="1" s="1"/>
  <c r="F709" i="1"/>
  <c r="K709" i="1" s="1"/>
  <c r="F729" i="1"/>
  <c r="K729" i="1" s="1"/>
  <c r="F736" i="1"/>
  <c r="K736" i="1" s="1"/>
  <c r="F749" i="1"/>
  <c r="K749" i="1" s="1"/>
  <c r="F798" i="1"/>
  <c r="K798" i="1" s="1"/>
  <c r="F805" i="1"/>
  <c r="K805" i="1" s="1"/>
  <c r="F812" i="1"/>
  <c r="K812" i="1" s="1"/>
  <c r="F819" i="1"/>
  <c r="K819" i="1" s="1"/>
  <c r="F833" i="1"/>
  <c r="K833" i="1" s="1"/>
  <c r="F837" i="1"/>
  <c r="K837" i="1" s="1"/>
  <c r="F844" i="1"/>
  <c r="K844" i="1" s="1"/>
  <c r="F851" i="1"/>
  <c r="K851" i="1" s="1"/>
  <c r="F862" i="1"/>
  <c r="K862" i="1" s="1"/>
  <c r="F869" i="1"/>
  <c r="K869" i="1" s="1"/>
  <c r="F876" i="1"/>
  <c r="K876" i="1" s="1"/>
  <c r="F883" i="1"/>
  <c r="K883" i="1" s="1"/>
  <c r="F894" i="1"/>
  <c r="K894" i="1" s="1"/>
  <c r="F901" i="1"/>
  <c r="K901" i="1" s="1"/>
  <c r="F908" i="1"/>
  <c r="K908" i="1" s="1"/>
  <c r="F915" i="1"/>
  <c r="K915" i="1" s="1"/>
  <c r="F926" i="1"/>
  <c r="K926" i="1" s="1"/>
  <c r="F933" i="1"/>
  <c r="K933" i="1" s="1"/>
  <c r="F940" i="1"/>
  <c r="K940" i="1" s="1"/>
  <c r="F947" i="1"/>
  <c r="K947" i="1" s="1"/>
  <c r="F958" i="1"/>
  <c r="K958" i="1" s="1"/>
  <c r="F965" i="1"/>
  <c r="K965" i="1" s="1"/>
  <c r="F972" i="1"/>
  <c r="K972" i="1" s="1"/>
  <c r="F979" i="1"/>
  <c r="K979" i="1" s="1"/>
  <c r="F990" i="1"/>
  <c r="K990" i="1" s="1"/>
  <c r="F997" i="1"/>
  <c r="K997" i="1" s="1"/>
  <c r="F1004" i="1"/>
  <c r="K1004" i="1" s="1"/>
  <c r="F1011" i="1"/>
  <c r="K1011" i="1" s="1"/>
  <c r="F1022" i="1"/>
  <c r="K1022" i="1" s="1"/>
  <c r="F1029" i="1"/>
  <c r="K1029" i="1" s="1"/>
  <c r="F1036" i="1"/>
  <c r="K1036" i="1" s="1"/>
  <c r="F1043" i="1"/>
  <c r="K1043" i="1" s="1"/>
  <c r="F1054" i="1"/>
  <c r="K1054" i="1" s="1"/>
  <c r="F1061" i="1"/>
  <c r="K1061" i="1" s="1"/>
  <c r="F1068" i="1"/>
  <c r="K1068" i="1" s="1"/>
  <c r="F1075" i="1"/>
  <c r="K1075" i="1" s="1"/>
  <c r="F1086" i="1"/>
  <c r="K1086" i="1" s="1"/>
  <c r="F1093" i="1"/>
  <c r="K1093" i="1" s="1"/>
  <c r="F1100" i="1"/>
  <c r="K1100" i="1" s="1"/>
  <c r="F1107" i="1"/>
  <c r="K1107" i="1" s="1"/>
  <c r="F1118" i="1"/>
  <c r="K1118" i="1" s="1"/>
  <c r="F1125" i="1"/>
  <c r="K1125" i="1" s="1"/>
  <c r="F1132" i="1"/>
  <c r="K1132" i="1" s="1"/>
  <c r="F1139" i="1"/>
  <c r="K1139" i="1" s="1"/>
  <c r="F1150" i="1"/>
  <c r="K1150" i="1" s="1"/>
  <c r="F1157" i="1"/>
  <c r="K1157" i="1" s="1"/>
  <c r="F1164" i="1"/>
  <c r="K1164" i="1" s="1"/>
  <c r="F1171" i="1"/>
  <c r="K1171" i="1" s="1"/>
  <c r="F1182" i="1"/>
  <c r="K1182" i="1" s="1"/>
  <c r="F1189" i="1"/>
  <c r="K1189" i="1" s="1"/>
  <c r="F1196" i="1"/>
  <c r="K1196" i="1" s="1"/>
  <c r="F1203" i="1"/>
  <c r="K1203" i="1" s="1"/>
  <c r="F1214" i="1"/>
  <c r="K1214" i="1" s="1"/>
  <c r="F1221" i="1"/>
  <c r="K1221" i="1" s="1"/>
  <c r="F1228" i="1"/>
  <c r="K1228" i="1" s="1"/>
  <c r="F1238" i="1"/>
  <c r="K1238" i="1" s="1"/>
  <c r="F1254" i="1"/>
  <c r="K1254" i="1" s="1"/>
  <c r="F1270" i="1"/>
  <c r="K1270" i="1" s="1"/>
  <c r="F1286" i="1"/>
  <c r="K1286" i="1" s="1"/>
  <c r="F1294" i="1"/>
  <c r="K1294" i="1" s="1"/>
  <c r="F1302" i="1"/>
  <c r="K1302" i="1" s="1"/>
  <c r="F1310" i="1"/>
  <c r="K1310" i="1" s="1"/>
  <c r="F1318" i="1"/>
  <c r="K1318" i="1" s="1"/>
  <c r="F1326" i="1"/>
  <c r="K1326" i="1" s="1"/>
  <c r="F1334" i="1"/>
  <c r="K1334" i="1" s="1"/>
  <c r="F1342" i="1"/>
  <c r="K1342" i="1" s="1"/>
  <c r="F1350" i="1"/>
  <c r="K1350" i="1" s="1"/>
  <c r="F1358" i="1"/>
  <c r="K1358" i="1" s="1"/>
  <c r="F1366" i="1"/>
  <c r="K1366" i="1" s="1"/>
  <c r="F1374" i="1"/>
  <c r="K1374" i="1" s="1"/>
  <c r="F1382" i="1"/>
  <c r="K1382" i="1" s="1"/>
  <c r="F1390" i="1"/>
  <c r="K1390" i="1" s="1"/>
  <c r="F168" i="1"/>
  <c r="K168" i="1" s="1"/>
  <c r="F315" i="1"/>
  <c r="K315" i="1" s="1"/>
  <c r="F346" i="1"/>
  <c r="K346" i="1" s="1"/>
  <c r="F397" i="1"/>
  <c r="K397" i="1" s="1"/>
  <c r="F424" i="1"/>
  <c r="K424" i="1" s="1"/>
  <c r="F451" i="1"/>
  <c r="K451" i="1" s="1"/>
  <c r="F506" i="1"/>
  <c r="K506" i="1" s="1"/>
  <c r="F534" i="1"/>
  <c r="K534" i="1" s="1"/>
  <c r="F550" i="1"/>
  <c r="K550" i="1" s="1"/>
  <c r="F578" i="1"/>
  <c r="K578" i="1" s="1"/>
  <c r="F606" i="1"/>
  <c r="K606" i="1" s="1"/>
  <c r="F689" i="1"/>
  <c r="K689" i="1" s="1"/>
  <c r="F696" i="1"/>
  <c r="K696" i="1" s="1"/>
  <c r="F716" i="1"/>
  <c r="F723" i="1"/>
  <c r="K723" i="1" s="1"/>
  <c r="F743" i="1"/>
  <c r="K743" i="1" s="1"/>
  <c r="F763" i="1"/>
  <c r="K763" i="1" s="1"/>
  <c r="F770" i="1"/>
  <c r="K770" i="1" s="1"/>
  <c r="F777" i="1"/>
  <c r="K777" i="1" s="1"/>
  <c r="F784" i="1"/>
  <c r="K784" i="1" s="1"/>
  <c r="F791" i="1"/>
  <c r="K791" i="1" s="1"/>
  <c r="F841" i="1"/>
  <c r="K841" i="1" s="1"/>
  <c r="F848" i="1"/>
  <c r="K848" i="1" s="1"/>
  <c r="F855" i="1"/>
  <c r="K855" i="1" s="1"/>
  <c r="F866" i="1"/>
  <c r="K866" i="1" s="1"/>
  <c r="F873" i="1"/>
  <c r="K873" i="1" s="1"/>
  <c r="F880" i="1"/>
  <c r="K880" i="1" s="1"/>
  <c r="F887" i="1"/>
  <c r="K887" i="1" s="1"/>
  <c r="F898" i="1"/>
  <c r="K898" i="1" s="1"/>
  <c r="F905" i="1"/>
  <c r="K905" i="1" s="1"/>
  <c r="F912" i="1"/>
  <c r="K912" i="1" s="1"/>
  <c r="F919" i="1"/>
  <c r="K919" i="1" s="1"/>
  <c r="F930" i="1"/>
  <c r="K930" i="1" s="1"/>
  <c r="F937" i="1"/>
  <c r="K937" i="1" s="1"/>
  <c r="F944" i="1"/>
  <c r="K944" i="1" s="1"/>
  <c r="F951" i="1"/>
  <c r="K951" i="1" s="1"/>
  <c r="F962" i="1"/>
  <c r="K962" i="1" s="1"/>
  <c r="F969" i="1"/>
  <c r="K969" i="1" s="1"/>
  <c r="F976" i="1"/>
  <c r="K976" i="1" s="1"/>
  <c r="F983" i="1"/>
  <c r="K983" i="1" s="1"/>
  <c r="F994" i="1"/>
  <c r="K994" i="1" s="1"/>
  <c r="F1001" i="1"/>
  <c r="K1001" i="1" s="1"/>
  <c r="F1008" i="1"/>
  <c r="K1008" i="1" s="1"/>
  <c r="F1015" i="1"/>
  <c r="K1015" i="1" s="1"/>
  <c r="F1026" i="1"/>
  <c r="K1026" i="1" s="1"/>
  <c r="F1033" i="1"/>
  <c r="K1033" i="1" s="1"/>
  <c r="F1040" i="1"/>
  <c r="K1040" i="1" s="1"/>
  <c r="F1047" i="1"/>
  <c r="K1047" i="1" s="1"/>
  <c r="F1058" i="1"/>
  <c r="K1058" i="1" s="1"/>
  <c r="F1065" i="1"/>
  <c r="K1065" i="1" s="1"/>
  <c r="F1072" i="1"/>
  <c r="K1072" i="1" s="1"/>
  <c r="F1079" i="1"/>
  <c r="K1079" i="1" s="1"/>
  <c r="F1090" i="1"/>
  <c r="K1090" i="1" s="1"/>
  <c r="F1097" i="1"/>
  <c r="K1097" i="1" s="1"/>
  <c r="F1104" i="1"/>
  <c r="K1104" i="1" s="1"/>
  <c r="F1111" i="1"/>
  <c r="K1111" i="1" s="1"/>
  <c r="F1122" i="1"/>
  <c r="K1122" i="1" s="1"/>
  <c r="F1129" i="1"/>
  <c r="K1129" i="1" s="1"/>
  <c r="F1136" i="1"/>
  <c r="K1136" i="1" s="1"/>
  <c r="F1143" i="1"/>
  <c r="K1143" i="1" s="1"/>
  <c r="F1154" i="1"/>
  <c r="K1154" i="1" s="1"/>
  <c r="F1161" i="1"/>
  <c r="K1161" i="1" s="1"/>
  <c r="F1168" i="1"/>
  <c r="K1168" i="1" s="1"/>
  <c r="F1175" i="1"/>
  <c r="K1175" i="1" s="1"/>
  <c r="F1186" i="1"/>
  <c r="K1186" i="1" s="1"/>
  <c r="F1193" i="1"/>
  <c r="K1193" i="1" s="1"/>
  <c r="F1200" i="1"/>
  <c r="K1200" i="1" s="1"/>
  <c r="F1207" i="1"/>
  <c r="K1207" i="1" s="1"/>
  <c r="F1218" i="1"/>
  <c r="K1218" i="1" s="1"/>
  <c r="F1225" i="1"/>
  <c r="K1225" i="1" s="1"/>
  <c r="F1232" i="1"/>
  <c r="K1232" i="1" s="1"/>
  <c r="F1235" i="1"/>
  <c r="K1235" i="1" s="1"/>
  <c r="F1245" i="1"/>
  <c r="K1245" i="1" s="1"/>
  <c r="F1248" i="1"/>
  <c r="K1248" i="1" s="1"/>
  <c r="F1251" i="1"/>
  <c r="K1251" i="1" s="1"/>
  <c r="F1261" i="1"/>
  <c r="K1261" i="1" s="1"/>
  <c r="F1264" i="1"/>
  <c r="K1264" i="1" s="1"/>
  <c r="F1267" i="1"/>
  <c r="K1267" i="1" s="1"/>
  <c r="F1277" i="1"/>
  <c r="K1277" i="1" s="1"/>
  <c r="F1280" i="1"/>
  <c r="K1280" i="1" s="1"/>
  <c r="F1283" i="1"/>
  <c r="K1283" i="1" s="1"/>
  <c r="F1285" i="1"/>
  <c r="K1285" i="1" s="1"/>
  <c r="F1288" i="1"/>
  <c r="K1288" i="1" s="1"/>
  <c r="F1291" i="1"/>
  <c r="K1291" i="1" s="1"/>
  <c r="F1293" i="1"/>
  <c r="K1293" i="1" s="1"/>
  <c r="F1296" i="1"/>
  <c r="K1296" i="1" s="1"/>
  <c r="F1299" i="1"/>
  <c r="K1299" i="1" s="1"/>
  <c r="F1301" i="1"/>
  <c r="K1301" i="1" s="1"/>
  <c r="F1304" i="1"/>
  <c r="K1304" i="1" s="1"/>
  <c r="F1307" i="1"/>
  <c r="K1307" i="1" s="1"/>
  <c r="F1309" i="1"/>
  <c r="K1309" i="1" s="1"/>
  <c r="F1312" i="1"/>
  <c r="K1312" i="1" s="1"/>
  <c r="F1315" i="1"/>
  <c r="K1315" i="1" s="1"/>
  <c r="F1317" i="1"/>
  <c r="K1317" i="1" s="1"/>
  <c r="F1320" i="1"/>
  <c r="K1320" i="1" s="1"/>
  <c r="F1323" i="1"/>
  <c r="K1323" i="1" s="1"/>
  <c r="F1325" i="1"/>
  <c r="K1325" i="1" s="1"/>
  <c r="F1328" i="1"/>
  <c r="K1328" i="1" s="1"/>
  <c r="F1331" i="1"/>
  <c r="K1331" i="1" s="1"/>
  <c r="F1333" i="1"/>
  <c r="K1333" i="1" s="1"/>
  <c r="F1336" i="1"/>
  <c r="K1336" i="1" s="1"/>
  <c r="F1339" i="1"/>
  <c r="K1339" i="1" s="1"/>
  <c r="F1341" i="1"/>
  <c r="K1341" i="1" s="1"/>
  <c r="F1344" i="1"/>
  <c r="K1344" i="1" s="1"/>
  <c r="F1347" i="1"/>
  <c r="K1347" i="1" s="1"/>
  <c r="F1349" i="1"/>
  <c r="K1349" i="1" s="1"/>
  <c r="F1352" i="1"/>
  <c r="K1352" i="1" s="1"/>
  <c r="F1355" i="1"/>
  <c r="K1355" i="1" s="1"/>
  <c r="F1357" i="1"/>
  <c r="K1357" i="1" s="1"/>
  <c r="F1360" i="1"/>
  <c r="K1360" i="1" s="1"/>
  <c r="F1363" i="1"/>
  <c r="K1363" i="1" s="1"/>
  <c r="F1365" i="1"/>
  <c r="K1365" i="1" s="1"/>
  <c r="F1368" i="1"/>
  <c r="K1368" i="1" s="1"/>
  <c r="F1371" i="1"/>
  <c r="K1371" i="1" s="1"/>
  <c r="F1373" i="1"/>
  <c r="K1373" i="1" s="1"/>
  <c r="F1376" i="1"/>
  <c r="K1376" i="1" s="1"/>
  <c r="F1379" i="1"/>
  <c r="K1379" i="1" s="1"/>
  <c r="F1381" i="1"/>
  <c r="K1381" i="1" s="1"/>
  <c r="F1384" i="1"/>
  <c r="K1384" i="1" s="1"/>
  <c r="F1387" i="1"/>
  <c r="K1387" i="1" s="1"/>
  <c r="F1389" i="1"/>
  <c r="K1389" i="1" s="1"/>
  <c r="F1392" i="1"/>
  <c r="K1392" i="1" s="1"/>
  <c r="F1395" i="1"/>
  <c r="K1395" i="1" s="1"/>
  <c r="F1397" i="1"/>
  <c r="K1397" i="1" s="1"/>
  <c r="F1399" i="1"/>
  <c r="K1399" i="1" s="1"/>
  <c r="F1401" i="1"/>
  <c r="K1401" i="1" s="1"/>
  <c r="F1403" i="1"/>
  <c r="K1403" i="1" s="1"/>
  <c r="F1405" i="1"/>
  <c r="K1405" i="1" s="1"/>
  <c r="F1407" i="1"/>
  <c r="K1407" i="1" s="1"/>
  <c r="F1409" i="1"/>
  <c r="K1409" i="1" s="1"/>
  <c r="F1411" i="1"/>
  <c r="K1411" i="1" s="1"/>
  <c r="F1413" i="1"/>
  <c r="K1413" i="1" s="1"/>
  <c r="F1415" i="1"/>
  <c r="K1415" i="1" s="1"/>
  <c r="F1417" i="1"/>
  <c r="K1417" i="1" s="1"/>
  <c r="F1419" i="1"/>
  <c r="K1419" i="1" s="1"/>
  <c r="F1421" i="1"/>
  <c r="K1421" i="1" s="1"/>
  <c r="F1423" i="1"/>
  <c r="K1423" i="1" s="1"/>
  <c r="F1425" i="1"/>
  <c r="K1425" i="1" s="1"/>
  <c r="F1427" i="1"/>
  <c r="K1427" i="1" s="1"/>
  <c r="F1429" i="1"/>
  <c r="K1429" i="1" s="1"/>
  <c r="F1431" i="1"/>
  <c r="K1431" i="1" s="1"/>
  <c r="F1433" i="1"/>
  <c r="K1433" i="1" s="1"/>
  <c r="F1435" i="1"/>
  <c r="K1435" i="1" s="1"/>
  <c r="F1437" i="1"/>
  <c r="K1437" i="1" s="1"/>
  <c r="F1439" i="1"/>
  <c r="K1439" i="1" s="1"/>
  <c r="F1441" i="1"/>
  <c r="K1441" i="1" s="1"/>
  <c r="F1443" i="1"/>
  <c r="K1443" i="1" s="1"/>
  <c r="F1445" i="1"/>
  <c r="K1445" i="1" s="1"/>
  <c r="F1447" i="1"/>
  <c r="K1447" i="1" s="1"/>
  <c r="F1449" i="1"/>
  <c r="K1449" i="1" s="1"/>
  <c r="F1451" i="1"/>
  <c r="K1451" i="1" s="1"/>
  <c r="F1453" i="1"/>
  <c r="K1453" i="1" s="1"/>
  <c r="F1455" i="1"/>
  <c r="K1455" i="1" s="1"/>
  <c r="F1457" i="1"/>
  <c r="K1457" i="1" s="1"/>
  <c r="F1459" i="1"/>
  <c r="K1459" i="1" s="1"/>
  <c r="F1461" i="1"/>
  <c r="K1461" i="1" s="1"/>
  <c r="F1463" i="1"/>
  <c r="K1463" i="1" s="1"/>
  <c r="F1465" i="1"/>
  <c r="K1465" i="1" s="1"/>
  <c r="F1467" i="1"/>
  <c r="K1467" i="1" s="1"/>
  <c r="F1469" i="1"/>
  <c r="K1469" i="1" s="1"/>
  <c r="F1471" i="1"/>
  <c r="K1471" i="1" s="1"/>
  <c r="F1473" i="1"/>
  <c r="K1473" i="1" s="1"/>
  <c r="F1475" i="1"/>
  <c r="K1475" i="1" s="1"/>
  <c r="F1477" i="1"/>
  <c r="K1477" i="1" s="1"/>
  <c r="F1479" i="1"/>
  <c r="K1479" i="1" s="1"/>
  <c r="F1481" i="1"/>
  <c r="K1481" i="1" s="1"/>
  <c r="F1483" i="1"/>
  <c r="K1483" i="1" s="1"/>
  <c r="F1485" i="1"/>
  <c r="K1485" i="1" s="1"/>
  <c r="F1487" i="1"/>
  <c r="K1487" i="1" s="1"/>
  <c r="F1489" i="1"/>
  <c r="K1489" i="1" s="1"/>
  <c r="F1491" i="1"/>
  <c r="K1491" i="1" s="1"/>
  <c r="F1493" i="1"/>
  <c r="K1493" i="1" s="1"/>
  <c r="F1495" i="1"/>
  <c r="K1495" i="1" s="1"/>
  <c r="F1497" i="1"/>
  <c r="K1497" i="1" s="1"/>
  <c r="F1499" i="1"/>
  <c r="K1499" i="1" s="1"/>
  <c r="F1501" i="1"/>
  <c r="K1501" i="1" s="1"/>
  <c r="F1503" i="1"/>
  <c r="K1503" i="1" s="1"/>
  <c r="F1505" i="1"/>
  <c r="K1505" i="1" s="1"/>
  <c r="F1507" i="1"/>
  <c r="K1507" i="1" s="1"/>
  <c r="F1509" i="1"/>
  <c r="K1509" i="1" s="1"/>
  <c r="F1511" i="1"/>
  <c r="K1511" i="1" s="1"/>
  <c r="F1513" i="1"/>
  <c r="K1513" i="1" s="1"/>
  <c r="F1515" i="1"/>
  <c r="K1515" i="1" s="1"/>
  <c r="F1517" i="1"/>
  <c r="K1517" i="1" s="1"/>
  <c r="F1519" i="1"/>
  <c r="K1519" i="1" s="1"/>
  <c r="F1521" i="1"/>
  <c r="K1521" i="1" s="1"/>
  <c r="F1523" i="1"/>
  <c r="K1523" i="1" s="1"/>
  <c r="F1525" i="1"/>
  <c r="K1525" i="1" s="1"/>
  <c r="F1527" i="1"/>
  <c r="K1527" i="1" s="1"/>
  <c r="F1529" i="1"/>
  <c r="K1529" i="1" s="1"/>
  <c r="F1531" i="1"/>
  <c r="K1531" i="1" s="1"/>
  <c r="F1533" i="1"/>
  <c r="K1533" i="1" s="1"/>
  <c r="F1535" i="1"/>
  <c r="K1535" i="1" s="1"/>
  <c r="F1537" i="1"/>
  <c r="K1537" i="1" s="1"/>
  <c r="F1539" i="1"/>
  <c r="K1539" i="1" s="1"/>
  <c r="F1541" i="1"/>
  <c r="K1541" i="1" s="1"/>
  <c r="F1543" i="1"/>
  <c r="K1543" i="1" s="1"/>
  <c r="F1545" i="1"/>
  <c r="K1545" i="1" s="1"/>
  <c r="F1547" i="1"/>
  <c r="K1547" i="1" s="1"/>
  <c r="F1549" i="1"/>
  <c r="K1549" i="1" s="1"/>
  <c r="F1551" i="1"/>
  <c r="K1551" i="1" s="1"/>
  <c r="F1553" i="1"/>
  <c r="K1553" i="1" s="1"/>
  <c r="F1555" i="1"/>
  <c r="K1555" i="1" s="1"/>
  <c r="F1557" i="1"/>
  <c r="K1557" i="1" s="1"/>
  <c r="F1559" i="1"/>
  <c r="K1559" i="1" s="1"/>
  <c r="F1561" i="1"/>
  <c r="K1561" i="1" s="1"/>
  <c r="F1563" i="1"/>
  <c r="K1563" i="1" s="1"/>
  <c r="F1565" i="1"/>
  <c r="K1565" i="1" s="1"/>
  <c r="F1567" i="1"/>
  <c r="K1567" i="1" s="1"/>
  <c r="F1569" i="1"/>
  <c r="K1569" i="1" s="1"/>
  <c r="F1571" i="1"/>
  <c r="K1571" i="1" s="1"/>
  <c r="F1573" i="1"/>
  <c r="K1573" i="1" s="1"/>
  <c r="F1575" i="1"/>
  <c r="K1575" i="1" s="1"/>
  <c r="F1577" i="1"/>
  <c r="K1577" i="1" s="1"/>
  <c r="F1579" i="1"/>
  <c r="K1579" i="1" s="1"/>
  <c r="F1581" i="1"/>
  <c r="K1581" i="1" s="1"/>
  <c r="F1583" i="1"/>
  <c r="K1583" i="1" s="1"/>
  <c r="F1585" i="1"/>
  <c r="K1585" i="1" s="1"/>
  <c r="F1587" i="1"/>
  <c r="K1587" i="1" s="1"/>
  <c r="F1589" i="1"/>
  <c r="K1589" i="1" s="1"/>
  <c r="F1591" i="1"/>
  <c r="K1591" i="1" s="1"/>
  <c r="F1593" i="1"/>
  <c r="K1593" i="1" s="1"/>
  <c r="F1595" i="1"/>
  <c r="K1595" i="1" s="1"/>
  <c r="F1597" i="1"/>
  <c r="K1597" i="1" s="1"/>
  <c r="F1599" i="1"/>
  <c r="K1599" i="1" s="1"/>
  <c r="F1601" i="1"/>
  <c r="K1601" i="1" s="1"/>
  <c r="F1603" i="1"/>
  <c r="K1603" i="1" s="1"/>
  <c r="F1605" i="1"/>
  <c r="K1605" i="1" s="1"/>
  <c r="F1607" i="1"/>
  <c r="K1607" i="1" s="1"/>
  <c r="F1609" i="1"/>
  <c r="K1609" i="1" s="1"/>
  <c r="F1611" i="1"/>
  <c r="K1611" i="1" s="1"/>
  <c r="F1613" i="1"/>
  <c r="K1613" i="1" s="1"/>
  <c r="F1615" i="1"/>
  <c r="K1615" i="1" s="1"/>
  <c r="F1617" i="1"/>
  <c r="K1617" i="1" s="1"/>
  <c r="F1619" i="1"/>
  <c r="K1619" i="1" s="1"/>
  <c r="F1621" i="1"/>
  <c r="K1621" i="1" s="1"/>
  <c r="F1623" i="1"/>
  <c r="K1623" i="1" s="1"/>
  <c r="F1625" i="1"/>
  <c r="K1625" i="1" s="1"/>
  <c r="F1627" i="1"/>
  <c r="K1627" i="1" s="1"/>
  <c r="F1629" i="1"/>
  <c r="K1629" i="1" s="1"/>
  <c r="F1631" i="1"/>
  <c r="K1631" i="1" s="1"/>
  <c r="F1633" i="1"/>
  <c r="K1633" i="1" s="1"/>
  <c r="F1635" i="1"/>
  <c r="K1635" i="1" s="1"/>
  <c r="F1637" i="1"/>
  <c r="K1637" i="1" s="1"/>
  <c r="F1639" i="1"/>
  <c r="K1639" i="1" s="1"/>
  <c r="F1641" i="1"/>
  <c r="K1641" i="1" s="1"/>
  <c r="F1643" i="1"/>
  <c r="K1643" i="1" s="1"/>
  <c r="F1645" i="1"/>
  <c r="K1645" i="1" s="1"/>
  <c r="F1647" i="1"/>
  <c r="K1647" i="1" s="1"/>
  <c r="F1649" i="1"/>
  <c r="K1649" i="1" s="1"/>
  <c r="F1651" i="1"/>
  <c r="K1651" i="1" s="1"/>
  <c r="F1653" i="1"/>
  <c r="K1653" i="1" s="1"/>
  <c r="F1655" i="1"/>
  <c r="K1655" i="1" s="1"/>
  <c r="F1657" i="1"/>
  <c r="K1657" i="1" s="1"/>
  <c r="F1659" i="1"/>
  <c r="K1659" i="1" s="1"/>
  <c r="F1661" i="1"/>
  <c r="K1661" i="1" s="1"/>
  <c r="F1663" i="1"/>
  <c r="K1663" i="1" s="1"/>
  <c r="F1665" i="1"/>
  <c r="K1665" i="1" s="1"/>
  <c r="F1667" i="1"/>
  <c r="K1667" i="1" s="1"/>
  <c r="F1669" i="1"/>
  <c r="K1669" i="1" s="1"/>
  <c r="F1671" i="1"/>
  <c r="K1671" i="1" s="1"/>
  <c r="F1673" i="1"/>
  <c r="K1673" i="1" s="1"/>
  <c r="F1675" i="1"/>
  <c r="K1675" i="1" s="1"/>
  <c r="F1677" i="1"/>
  <c r="K1677" i="1" s="1"/>
  <c r="F1679" i="1"/>
  <c r="K1679" i="1" s="1"/>
  <c r="F1681" i="1"/>
  <c r="K1681" i="1" s="1"/>
  <c r="F1683" i="1"/>
  <c r="K1683" i="1" s="1"/>
  <c r="F1685" i="1"/>
  <c r="K1685" i="1" s="1"/>
  <c r="F1687" i="1"/>
  <c r="K1687" i="1" s="1"/>
  <c r="F1689" i="1"/>
  <c r="K1689" i="1" s="1"/>
  <c r="F1691" i="1"/>
  <c r="K1691" i="1" s="1"/>
  <c r="F1693" i="1"/>
  <c r="K1693" i="1" s="1"/>
  <c r="F1695" i="1"/>
  <c r="K1695" i="1" s="1"/>
  <c r="F1697" i="1"/>
  <c r="K1697" i="1" s="1"/>
  <c r="F1699" i="1"/>
  <c r="K1699" i="1" s="1"/>
  <c r="F1701" i="1"/>
  <c r="K1701" i="1" s="1"/>
  <c r="F1703" i="1"/>
  <c r="K1703" i="1" s="1"/>
  <c r="F1705" i="1"/>
  <c r="K1705" i="1" s="1"/>
  <c r="F1707" i="1"/>
  <c r="K1707" i="1" s="1"/>
  <c r="F570" i="1"/>
  <c r="K570" i="1" s="1"/>
  <c r="F598" i="1"/>
  <c r="K598" i="1" s="1"/>
  <c r="F626" i="1"/>
  <c r="K626" i="1" s="1"/>
  <c r="F654" i="1"/>
  <c r="K654" i="1" s="1"/>
  <c r="F682" i="1"/>
  <c r="K682" i="1" s="1"/>
  <c r="F726" i="1"/>
  <c r="K726" i="1" s="1"/>
  <c r="F766" i="1"/>
  <c r="K766" i="1" s="1"/>
  <c r="F780" i="1"/>
  <c r="K780" i="1" s="1"/>
  <c r="F835" i="1"/>
  <c r="K835" i="1" s="1"/>
  <c r="F878" i="1"/>
  <c r="K878" i="1" s="1"/>
  <c r="F885" i="1"/>
  <c r="K885" i="1" s="1"/>
  <c r="F892" i="1"/>
  <c r="K892" i="1" s="1"/>
  <c r="F899" i="1"/>
  <c r="K899" i="1" s="1"/>
  <c r="F942" i="1"/>
  <c r="K942" i="1" s="1"/>
  <c r="F949" i="1"/>
  <c r="K949" i="1" s="1"/>
  <c r="F956" i="1"/>
  <c r="K956" i="1" s="1"/>
  <c r="F963" i="1"/>
  <c r="K963" i="1" s="1"/>
  <c r="F1006" i="1"/>
  <c r="K1006" i="1" s="1"/>
  <c r="F1013" i="1"/>
  <c r="K1013" i="1" s="1"/>
  <c r="F1020" i="1"/>
  <c r="K1020" i="1" s="1"/>
  <c r="F1027" i="1"/>
  <c r="K1027" i="1" s="1"/>
  <c r="F1070" i="1"/>
  <c r="K1070" i="1" s="1"/>
  <c r="F1077" i="1"/>
  <c r="K1077" i="1" s="1"/>
  <c r="F1084" i="1"/>
  <c r="K1084" i="1" s="1"/>
  <c r="F1091" i="1"/>
  <c r="K1091" i="1" s="1"/>
  <c r="F1134" i="1"/>
  <c r="K1134" i="1" s="1"/>
  <c r="F1141" i="1"/>
  <c r="K1141" i="1" s="1"/>
  <c r="F1148" i="1"/>
  <c r="K1148" i="1" s="1"/>
  <c r="F1155" i="1"/>
  <c r="K1155" i="1" s="1"/>
  <c r="F1198" i="1"/>
  <c r="K1198" i="1" s="1"/>
  <c r="F1205" i="1"/>
  <c r="K1205" i="1" s="1"/>
  <c r="F1212" i="1"/>
  <c r="K1212" i="1" s="1"/>
  <c r="F1219" i="1"/>
  <c r="K1219" i="1" s="1"/>
  <c r="F1246" i="1"/>
  <c r="K1246" i="1" s="1"/>
  <c r="F1278" i="1"/>
  <c r="K1278" i="1" s="1"/>
  <c r="F1290" i="1"/>
  <c r="K1290" i="1" s="1"/>
  <c r="F1306" i="1"/>
  <c r="K1306" i="1" s="1"/>
  <c r="F1322" i="1"/>
  <c r="K1322" i="1" s="1"/>
  <c r="F1338" i="1"/>
  <c r="K1338" i="1" s="1"/>
  <c r="F1354" i="1"/>
  <c r="K1354" i="1" s="1"/>
  <c r="F1370" i="1"/>
  <c r="K1370" i="1" s="1"/>
  <c r="F1386" i="1"/>
  <c r="K1386" i="1" s="1"/>
  <c r="F1598" i="1"/>
  <c r="K1598" i="1" s="1"/>
  <c r="F1606" i="1"/>
  <c r="K1606" i="1" s="1"/>
  <c r="F1614" i="1"/>
  <c r="K1614" i="1" s="1"/>
  <c r="F1622" i="1"/>
  <c r="K1622" i="1" s="1"/>
  <c r="F1630" i="1"/>
  <c r="K1630" i="1" s="1"/>
  <c r="F1638" i="1"/>
  <c r="K1638" i="1" s="1"/>
  <c r="F1646" i="1"/>
  <c r="K1646" i="1" s="1"/>
  <c r="F1654" i="1"/>
  <c r="K1654" i="1" s="1"/>
  <c r="F1662" i="1"/>
  <c r="K1662" i="1" s="1"/>
  <c r="F1670" i="1"/>
  <c r="K1670" i="1" s="1"/>
  <c r="F1678" i="1"/>
  <c r="K1678" i="1" s="1"/>
  <c r="F1686" i="1"/>
  <c r="K1686" i="1" s="1"/>
  <c r="F1694" i="1"/>
  <c r="K1694" i="1" s="1"/>
  <c r="F1702" i="1"/>
  <c r="K1702" i="1" s="1"/>
  <c r="F1923" i="1"/>
  <c r="K1923" i="1" s="1"/>
  <c r="F1926" i="1"/>
  <c r="K1926" i="1" s="1"/>
  <c r="F1931" i="1"/>
  <c r="K1931" i="1" s="1"/>
  <c r="F1934" i="1"/>
  <c r="K1934" i="1" s="1"/>
  <c r="F1939" i="1"/>
  <c r="K1939" i="1" s="1"/>
  <c r="F1942" i="1"/>
  <c r="K1942" i="1" s="1"/>
  <c r="F1947" i="1"/>
  <c r="K1947" i="1" s="1"/>
  <c r="F1950" i="1"/>
  <c r="K1950" i="1" s="1"/>
  <c r="F1955" i="1"/>
  <c r="K1955" i="1" s="1"/>
  <c r="F1958" i="1"/>
  <c r="K1958" i="1" s="1"/>
  <c r="F1963" i="1"/>
  <c r="K1963" i="1" s="1"/>
  <c r="F1966" i="1"/>
  <c r="K1966" i="1" s="1"/>
  <c r="F1971" i="1"/>
  <c r="K1971" i="1" s="1"/>
  <c r="F1974" i="1"/>
  <c r="K1974" i="1" s="1"/>
  <c r="F1979" i="1"/>
  <c r="K1979" i="1" s="1"/>
  <c r="F1674" i="1"/>
  <c r="K1674" i="1" s="1"/>
  <c r="F1922" i="1"/>
  <c r="K1922" i="1" s="1"/>
  <c r="F1935" i="1"/>
  <c r="K1935" i="1" s="1"/>
  <c r="F1938" i="1"/>
  <c r="K1938" i="1" s="1"/>
  <c r="F1959" i="1"/>
  <c r="K1959" i="1" s="1"/>
  <c r="F1962" i="1"/>
  <c r="K1962" i="1" s="1"/>
  <c r="F1967" i="1"/>
  <c r="K1967" i="1" s="1"/>
  <c r="F1970" i="1"/>
  <c r="K1970" i="1" s="1"/>
  <c r="F1975" i="1"/>
  <c r="K1975" i="1" s="1"/>
  <c r="F1978" i="1"/>
  <c r="K1978" i="1" s="1"/>
  <c r="F520" i="1"/>
  <c r="K520" i="1" s="1"/>
  <c r="F557" i="1"/>
  <c r="K557" i="1" s="1"/>
  <c r="F585" i="1"/>
  <c r="K585" i="1" s="1"/>
  <c r="F613" i="1"/>
  <c r="K613" i="1" s="1"/>
  <c r="F641" i="1"/>
  <c r="K641" i="1" s="1"/>
  <c r="F706" i="1"/>
  <c r="K706" i="1" s="1"/>
  <c r="F746" i="1"/>
  <c r="K746" i="1" s="1"/>
  <c r="F760" i="1"/>
  <c r="K760" i="1" s="1"/>
  <c r="F802" i="1"/>
  <c r="K802" i="1" s="1"/>
  <c r="F816" i="1"/>
  <c r="K816" i="1" s="1"/>
  <c r="F839" i="1"/>
  <c r="K839" i="1" s="1"/>
  <c r="F882" i="1"/>
  <c r="K882" i="1" s="1"/>
  <c r="F889" i="1"/>
  <c r="K889" i="1" s="1"/>
  <c r="F896" i="1"/>
  <c r="K896" i="1" s="1"/>
  <c r="F903" i="1"/>
  <c r="K903" i="1" s="1"/>
  <c r="F946" i="1"/>
  <c r="K946" i="1" s="1"/>
  <c r="F953" i="1"/>
  <c r="K953" i="1" s="1"/>
  <c r="F960" i="1"/>
  <c r="K960" i="1" s="1"/>
  <c r="F967" i="1"/>
  <c r="K967" i="1" s="1"/>
  <c r="F1010" i="1"/>
  <c r="K1010" i="1" s="1"/>
  <c r="F1024" i="1"/>
  <c r="K1024" i="1" s="1"/>
  <c r="F1031" i="1"/>
  <c r="K1031" i="1" s="1"/>
  <c r="F1081" i="1"/>
  <c r="K1081" i="1" s="1"/>
  <c r="F1095" i="1"/>
  <c r="K1095" i="1" s="1"/>
  <c r="F1138" i="1"/>
  <c r="K1138" i="1" s="1"/>
  <c r="F1152" i="1"/>
  <c r="K1152" i="1" s="1"/>
  <c r="F1209" i="1"/>
  <c r="K1209" i="1" s="1"/>
  <c r="F1223" i="1"/>
  <c r="K1223" i="1" s="1"/>
  <c r="F1237" i="1"/>
  <c r="K1237" i="1" s="1"/>
  <c r="F1269" i="1"/>
  <c r="K1269" i="1" s="1"/>
  <c r="F1289" i="1"/>
  <c r="K1289" i="1" s="1"/>
  <c r="F1295" i="1"/>
  <c r="K1295" i="1" s="1"/>
  <c r="F1308" i="1"/>
  <c r="K1308" i="1" s="1"/>
  <c r="F1324" i="1"/>
  <c r="K1324" i="1" s="1"/>
  <c r="F1337" i="1"/>
  <c r="K1337" i="1" s="1"/>
  <c r="F1343" i="1"/>
  <c r="K1343" i="1" s="1"/>
  <c r="F1356" i="1"/>
  <c r="K1356" i="1" s="1"/>
  <c r="F1369" i="1"/>
  <c r="K1369" i="1" s="1"/>
  <c r="F1375" i="1"/>
  <c r="K1375" i="1" s="1"/>
  <c r="F1385" i="1"/>
  <c r="K1385" i="1" s="1"/>
  <c r="F1391" i="1"/>
  <c r="K1391" i="1" s="1"/>
  <c r="F1398" i="1"/>
  <c r="K1398" i="1" s="1"/>
  <c r="F1406" i="1"/>
  <c r="K1406" i="1" s="1"/>
  <c r="F492" i="1"/>
  <c r="K492" i="1" s="1"/>
  <c r="F543" i="1"/>
  <c r="K543" i="1" s="1"/>
  <c r="F699" i="1"/>
  <c r="K699" i="1" s="1"/>
  <c r="F740" i="1"/>
  <c r="K740" i="1" s="1"/>
  <c r="F753" i="1"/>
  <c r="K753" i="1" s="1"/>
  <c r="F809" i="1"/>
  <c r="K809" i="1" s="1"/>
  <c r="F823" i="1"/>
  <c r="K823" i="1" s="1"/>
  <c r="F850" i="1"/>
  <c r="K850" i="1" s="1"/>
  <c r="F857" i="1"/>
  <c r="K857" i="1" s="1"/>
  <c r="F864" i="1"/>
  <c r="K864" i="1" s="1"/>
  <c r="F871" i="1"/>
  <c r="K871" i="1" s="1"/>
  <c r="F914" i="1"/>
  <c r="K914" i="1" s="1"/>
  <c r="F921" i="1"/>
  <c r="K921" i="1" s="1"/>
  <c r="F928" i="1"/>
  <c r="K928" i="1" s="1"/>
  <c r="F935" i="1"/>
  <c r="K935" i="1" s="1"/>
  <c r="F978" i="1"/>
  <c r="K978" i="1" s="1"/>
  <c r="F985" i="1"/>
  <c r="K985" i="1" s="1"/>
  <c r="F992" i="1"/>
  <c r="K992" i="1" s="1"/>
  <c r="F999" i="1"/>
  <c r="K999" i="1" s="1"/>
  <c r="F1042" i="1"/>
  <c r="K1042" i="1" s="1"/>
  <c r="F1049" i="1"/>
  <c r="K1049" i="1" s="1"/>
  <c r="F1056" i="1"/>
  <c r="K1056" i="1" s="1"/>
  <c r="F1063" i="1"/>
  <c r="K1063" i="1" s="1"/>
  <c r="F1106" i="1"/>
  <c r="K1106" i="1" s="1"/>
  <c r="F1113" i="1"/>
  <c r="K1113" i="1" s="1"/>
  <c r="F1120" i="1"/>
  <c r="K1120" i="1" s="1"/>
  <c r="F1127" i="1"/>
  <c r="K1127" i="1" s="1"/>
  <c r="F1170" i="1"/>
  <c r="K1170" i="1" s="1"/>
  <c r="F1177" i="1"/>
  <c r="K1177" i="1" s="1"/>
  <c r="F1184" i="1"/>
  <c r="K1184" i="1" s="1"/>
  <c r="F1191" i="1"/>
  <c r="K1191" i="1" s="1"/>
  <c r="F1240" i="1"/>
  <c r="K1240" i="1" s="1"/>
  <c r="F1253" i="1"/>
  <c r="K1253" i="1" s="1"/>
  <c r="F1259" i="1"/>
  <c r="K1259" i="1" s="1"/>
  <c r="F1272" i="1"/>
  <c r="K1272" i="1" s="1"/>
  <c r="F1284" i="1"/>
  <c r="K1284" i="1" s="1"/>
  <c r="F1287" i="1"/>
  <c r="K1287" i="1" s="1"/>
  <c r="F1297" i="1"/>
  <c r="K1297" i="1" s="1"/>
  <c r="F1300" i="1"/>
  <c r="K1300" i="1" s="1"/>
  <c r="F1303" i="1"/>
  <c r="K1303" i="1" s="1"/>
  <c r="F1313" i="1"/>
  <c r="K1313" i="1" s="1"/>
  <c r="F1316" i="1"/>
  <c r="K1316" i="1" s="1"/>
  <c r="F1319" i="1"/>
  <c r="K1319" i="1" s="1"/>
  <c r="F1329" i="1"/>
  <c r="K1329" i="1" s="1"/>
  <c r="F1332" i="1"/>
  <c r="K1332" i="1" s="1"/>
  <c r="F1335" i="1"/>
  <c r="K1335" i="1" s="1"/>
  <c r="F1345" i="1"/>
  <c r="K1345" i="1" s="1"/>
  <c r="F1348" i="1"/>
  <c r="K1348" i="1" s="1"/>
  <c r="F1351" i="1"/>
  <c r="K1351" i="1" s="1"/>
  <c r="F1361" i="1"/>
  <c r="K1361" i="1" s="1"/>
  <c r="F1364" i="1"/>
  <c r="K1364" i="1" s="1"/>
  <c r="F1367" i="1"/>
  <c r="K1367" i="1" s="1"/>
  <c r="F1377" i="1"/>
  <c r="K1377" i="1" s="1"/>
  <c r="F1380" i="1"/>
  <c r="K1380" i="1" s="1"/>
  <c r="F1383" i="1"/>
  <c r="K1383" i="1" s="1"/>
  <c r="F1393" i="1"/>
  <c r="K1393" i="1" s="1"/>
  <c r="F1396" i="1"/>
  <c r="K1396" i="1" s="1"/>
  <c r="F1400" i="1"/>
  <c r="K1400" i="1" s="1"/>
  <c r="F1404" i="1"/>
  <c r="K1404" i="1" s="1"/>
  <c r="F1408" i="1"/>
  <c r="K1408" i="1" s="1"/>
  <c r="F1412" i="1"/>
  <c r="K1412" i="1" s="1"/>
  <c r="F1416" i="1"/>
  <c r="K1416" i="1" s="1"/>
  <c r="F1420" i="1"/>
  <c r="K1420" i="1" s="1"/>
  <c r="F1424" i="1"/>
  <c r="K1424" i="1" s="1"/>
  <c r="F1428" i="1"/>
  <c r="K1428" i="1" s="1"/>
  <c r="F1432" i="1"/>
  <c r="K1432" i="1" s="1"/>
  <c r="F1436" i="1"/>
  <c r="K1436" i="1" s="1"/>
  <c r="F1440" i="1"/>
  <c r="K1440" i="1" s="1"/>
  <c r="F1444" i="1"/>
  <c r="K1444" i="1" s="1"/>
  <c r="F1448" i="1"/>
  <c r="K1448" i="1" s="1"/>
  <c r="F1452" i="1"/>
  <c r="K1452" i="1" s="1"/>
  <c r="F1456" i="1"/>
  <c r="K1456" i="1" s="1"/>
  <c r="F1460" i="1"/>
  <c r="K1460" i="1" s="1"/>
  <c r="F1464" i="1"/>
  <c r="K1464" i="1" s="1"/>
  <c r="F1468" i="1"/>
  <c r="K1468" i="1" s="1"/>
  <c r="F1472" i="1"/>
  <c r="K1472" i="1" s="1"/>
  <c r="F1476" i="1"/>
  <c r="K1476" i="1" s="1"/>
  <c r="F1480" i="1"/>
  <c r="K1480" i="1" s="1"/>
  <c r="F1484" i="1"/>
  <c r="K1484" i="1" s="1"/>
  <c r="F1488" i="1"/>
  <c r="K1488" i="1" s="1"/>
  <c r="F1492" i="1"/>
  <c r="K1492" i="1" s="1"/>
  <c r="F1496" i="1"/>
  <c r="K1496" i="1" s="1"/>
  <c r="F1500" i="1"/>
  <c r="K1500" i="1" s="1"/>
  <c r="F1504" i="1"/>
  <c r="K1504" i="1" s="1"/>
  <c r="F1508" i="1"/>
  <c r="K1508" i="1" s="1"/>
  <c r="F1512" i="1"/>
  <c r="K1512" i="1" s="1"/>
  <c r="F1516" i="1"/>
  <c r="K1516" i="1" s="1"/>
  <c r="F1520" i="1"/>
  <c r="K1520" i="1" s="1"/>
  <c r="F1524" i="1"/>
  <c r="K1524" i="1" s="1"/>
  <c r="F1528" i="1"/>
  <c r="K1528" i="1" s="1"/>
  <c r="F1532" i="1"/>
  <c r="K1532" i="1" s="1"/>
  <c r="F1536" i="1"/>
  <c r="K1536" i="1" s="1"/>
  <c r="F1540" i="1"/>
  <c r="K1540" i="1" s="1"/>
  <c r="F1544" i="1"/>
  <c r="K1544" i="1" s="1"/>
  <c r="F1548" i="1"/>
  <c r="K1548" i="1" s="1"/>
  <c r="F1552" i="1"/>
  <c r="K1552" i="1" s="1"/>
  <c r="F1556" i="1"/>
  <c r="K1556" i="1" s="1"/>
  <c r="F1560" i="1"/>
  <c r="K1560" i="1" s="1"/>
  <c r="F1564" i="1"/>
  <c r="K1564" i="1" s="1"/>
  <c r="F1568" i="1"/>
  <c r="K1568" i="1" s="1"/>
  <c r="F1572" i="1"/>
  <c r="K1572" i="1" s="1"/>
  <c r="F1576" i="1"/>
  <c r="K1576" i="1" s="1"/>
  <c r="F1580" i="1"/>
  <c r="K1580" i="1" s="1"/>
  <c r="F1584" i="1"/>
  <c r="K1584" i="1" s="1"/>
  <c r="F1588" i="1"/>
  <c r="K1588" i="1" s="1"/>
  <c r="F1592" i="1"/>
  <c r="K1592" i="1" s="1"/>
  <c r="F1596" i="1"/>
  <c r="K1596" i="1" s="1"/>
  <c r="F1604" i="1"/>
  <c r="K1604" i="1" s="1"/>
  <c r="F1612" i="1"/>
  <c r="K1612" i="1" s="1"/>
  <c r="F1620" i="1"/>
  <c r="K1620" i="1" s="1"/>
  <c r="F1628" i="1"/>
  <c r="K1628" i="1" s="1"/>
  <c r="F1636" i="1"/>
  <c r="K1636" i="1" s="1"/>
  <c r="F1644" i="1"/>
  <c r="K1644" i="1" s="1"/>
  <c r="F1652" i="1"/>
  <c r="K1652" i="1" s="1"/>
  <c r="F1660" i="1"/>
  <c r="K1660" i="1" s="1"/>
  <c r="F1668" i="1"/>
  <c r="K1668" i="1" s="1"/>
  <c r="F1676" i="1"/>
  <c r="K1676" i="1" s="1"/>
  <c r="F1684" i="1"/>
  <c r="K1684" i="1" s="1"/>
  <c r="F1692" i="1"/>
  <c r="K1692" i="1" s="1"/>
  <c r="F1700" i="1"/>
  <c r="K1700" i="1" s="1"/>
  <c r="F1708" i="1"/>
  <c r="K1708" i="1" s="1"/>
  <c r="F1710" i="1"/>
  <c r="K1710" i="1" s="1"/>
  <c r="F1712" i="1"/>
  <c r="K1712" i="1" s="1"/>
  <c r="F1714" i="1"/>
  <c r="K1714" i="1" s="1"/>
  <c r="F1716" i="1"/>
  <c r="K1716" i="1" s="1"/>
  <c r="F1718" i="1"/>
  <c r="K1718" i="1" s="1"/>
  <c r="F1720" i="1"/>
  <c r="K1720" i="1" s="1"/>
  <c r="F1722" i="1"/>
  <c r="K1722" i="1" s="1"/>
  <c r="F1724" i="1"/>
  <c r="K1724" i="1" s="1"/>
  <c r="F1726" i="1"/>
  <c r="K1726" i="1" s="1"/>
  <c r="F1728" i="1"/>
  <c r="K1728" i="1" s="1"/>
  <c r="F1730" i="1"/>
  <c r="K1730" i="1" s="1"/>
  <c r="F1732" i="1"/>
  <c r="K1732" i="1" s="1"/>
  <c r="F1734" i="1"/>
  <c r="K1734" i="1" s="1"/>
  <c r="F1736" i="1"/>
  <c r="K1736" i="1" s="1"/>
  <c r="F1738" i="1"/>
  <c r="K1738" i="1" s="1"/>
  <c r="F1740" i="1"/>
  <c r="K1740" i="1" s="1"/>
  <c r="F1742" i="1"/>
  <c r="K1742" i="1" s="1"/>
  <c r="F1744" i="1"/>
  <c r="K1744" i="1" s="1"/>
  <c r="F1746" i="1"/>
  <c r="K1746" i="1" s="1"/>
  <c r="F1748" i="1"/>
  <c r="K1748" i="1" s="1"/>
  <c r="F1750" i="1"/>
  <c r="K1750" i="1" s="1"/>
  <c r="F1752" i="1"/>
  <c r="K1752" i="1" s="1"/>
  <c r="F1754" i="1"/>
  <c r="K1754" i="1" s="1"/>
  <c r="F1756" i="1"/>
  <c r="K1756" i="1" s="1"/>
  <c r="F1758" i="1"/>
  <c r="K1758" i="1" s="1"/>
  <c r="F1760" i="1"/>
  <c r="K1760" i="1" s="1"/>
  <c r="F1762" i="1"/>
  <c r="K1762" i="1" s="1"/>
  <c r="F1764" i="1"/>
  <c r="K1764" i="1" s="1"/>
  <c r="F1766" i="1"/>
  <c r="K1766" i="1" s="1"/>
  <c r="F1768" i="1"/>
  <c r="K1768" i="1" s="1"/>
  <c r="F1770" i="1"/>
  <c r="K1770" i="1" s="1"/>
  <c r="F1772" i="1"/>
  <c r="K1772" i="1" s="1"/>
  <c r="F1774" i="1"/>
  <c r="K1774" i="1" s="1"/>
  <c r="F1776" i="1"/>
  <c r="K1776" i="1" s="1"/>
  <c r="F1778" i="1"/>
  <c r="K1778" i="1" s="1"/>
  <c r="F1780" i="1"/>
  <c r="K1780" i="1" s="1"/>
  <c r="F1782" i="1"/>
  <c r="K1782" i="1" s="1"/>
  <c r="F1784" i="1"/>
  <c r="K1784" i="1" s="1"/>
  <c r="F1786" i="1"/>
  <c r="K1786" i="1" s="1"/>
  <c r="F1788" i="1"/>
  <c r="K1788" i="1" s="1"/>
  <c r="F1790" i="1"/>
  <c r="K1790" i="1" s="1"/>
  <c r="F1792" i="1"/>
  <c r="K1792" i="1" s="1"/>
  <c r="F1794" i="1"/>
  <c r="K1794" i="1" s="1"/>
  <c r="F1796" i="1"/>
  <c r="K1796" i="1" s="1"/>
  <c r="F1798" i="1"/>
  <c r="K1798" i="1" s="1"/>
  <c r="F1800" i="1"/>
  <c r="K1800" i="1" s="1"/>
  <c r="F1802" i="1"/>
  <c r="K1802" i="1" s="1"/>
  <c r="F1804" i="1"/>
  <c r="K1804" i="1" s="1"/>
  <c r="F1806" i="1"/>
  <c r="K1806" i="1" s="1"/>
  <c r="F1808" i="1"/>
  <c r="K1808" i="1" s="1"/>
  <c r="F1810" i="1"/>
  <c r="K1810" i="1" s="1"/>
  <c r="F1812" i="1"/>
  <c r="K1812" i="1" s="1"/>
  <c r="F1814" i="1"/>
  <c r="K1814" i="1" s="1"/>
  <c r="F1816" i="1"/>
  <c r="K1816" i="1" s="1"/>
  <c r="F1818" i="1"/>
  <c r="K1818" i="1" s="1"/>
  <c r="F1820" i="1"/>
  <c r="K1820" i="1" s="1"/>
  <c r="F1822" i="1"/>
  <c r="K1822" i="1" s="1"/>
  <c r="F1824" i="1"/>
  <c r="K1824" i="1" s="1"/>
  <c r="F1826" i="1"/>
  <c r="K1826" i="1" s="1"/>
  <c r="F1828" i="1"/>
  <c r="K1828" i="1" s="1"/>
  <c r="F1830" i="1"/>
  <c r="K1830" i="1" s="1"/>
  <c r="F1832" i="1"/>
  <c r="K1832" i="1" s="1"/>
  <c r="F1834" i="1"/>
  <c r="K1834" i="1" s="1"/>
  <c r="F1836" i="1"/>
  <c r="K1836" i="1" s="1"/>
  <c r="F1838" i="1"/>
  <c r="K1838" i="1" s="1"/>
  <c r="F1840" i="1"/>
  <c r="K1840" i="1" s="1"/>
  <c r="F1842" i="1"/>
  <c r="K1842" i="1" s="1"/>
  <c r="F1844" i="1"/>
  <c r="K1844" i="1" s="1"/>
  <c r="F1846" i="1"/>
  <c r="K1846" i="1" s="1"/>
  <c r="F1848" i="1"/>
  <c r="K1848" i="1" s="1"/>
  <c r="F1850" i="1"/>
  <c r="K1850" i="1" s="1"/>
  <c r="F1852" i="1"/>
  <c r="K1852" i="1" s="1"/>
  <c r="F1854" i="1"/>
  <c r="K1854" i="1" s="1"/>
  <c r="F1856" i="1"/>
  <c r="K1856" i="1" s="1"/>
  <c r="F1858" i="1"/>
  <c r="K1858" i="1" s="1"/>
  <c r="F1860" i="1"/>
  <c r="K1860" i="1" s="1"/>
  <c r="F1862" i="1"/>
  <c r="K1862" i="1" s="1"/>
  <c r="F1864" i="1"/>
  <c r="K1864" i="1" s="1"/>
  <c r="F1866" i="1"/>
  <c r="K1866" i="1" s="1"/>
  <c r="F1868" i="1"/>
  <c r="K1868" i="1" s="1"/>
  <c r="F1870" i="1"/>
  <c r="K1870" i="1" s="1"/>
  <c r="F1872" i="1"/>
  <c r="K1872" i="1" s="1"/>
  <c r="F1874" i="1"/>
  <c r="K1874" i="1" s="1"/>
  <c r="F1876" i="1"/>
  <c r="K1876" i="1" s="1"/>
  <c r="F1878" i="1"/>
  <c r="K1878" i="1" s="1"/>
  <c r="F1880" i="1"/>
  <c r="K1880" i="1" s="1"/>
  <c r="F1882" i="1"/>
  <c r="K1882" i="1" s="1"/>
  <c r="F1884" i="1"/>
  <c r="K1884" i="1" s="1"/>
  <c r="F1886" i="1"/>
  <c r="K1886" i="1" s="1"/>
  <c r="F1888" i="1"/>
  <c r="K1888" i="1" s="1"/>
  <c r="F1890" i="1"/>
  <c r="K1890" i="1" s="1"/>
  <c r="F1892" i="1"/>
  <c r="K1892" i="1" s="1"/>
  <c r="F1894" i="1"/>
  <c r="K1894" i="1" s="1"/>
  <c r="F1896" i="1"/>
  <c r="K1896" i="1" s="1"/>
  <c r="F1898" i="1"/>
  <c r="K1898" i="1" s="1"/>
  <c r="F1900" i="1"/>
  <c r="K1900" i="1" s="1"/>
  <c r="F1902" i="1"/>
  <c r="K1902" i="1" s="1"/>
  <c r="F1904" i="1"/>
  <c r="K1904" i="1" s="1"/>
  <c r="F1906" i="1"/>
  <c r="K1906" i="1" s="1"/>
  <c r="F1908" i="1"/>
  <c r="K1908" i="1" s="1"/>
  <c r="F1910" i="1"/>
  <c r="K1910" i="1" s="1"/>
  <c r="F1912" i="1"/>
  <c r="K1912" i="1" s="1"/>
  <c r="F1914" i="1"/>
  <c r="K1914" i="1" s="1"/>
  <c r="F1916" i="1"/>
  <c r="K1916" i="1" s="1"/>
  <c r="F1918" i="1"/>
  <c r="K1918" i="1" s="1"/>
  <c r="F1920" i="1"/>
  <c r="K1920" i="1" s="1"/>
  <c r="F1925" i="1"/>
  <c r="K1925" i="1" s="1"/>
  <c r="F1928" i="1"/>
  <c r="K1928" i="1" s="1"/>
  <c r="F1933" i="1"/>
  <c r="K1933" i="1" s="1"/>
  <c r="F1936" i="1"/>
  <c r="K1936" i="1" s="1"/>
  <c r="F1941" i="1"/>
  <c r="K1941" i="1" s="1"/>
  <c r="F1944" i="1"/>
  <c r="K1944" i="1" s="1"/>
  <c r="F1949" i="1"/>
  <c r="K1949" i="1" s="1"/>
  <c r="F1952" i="1"/>
  <c r="K1952" i="1" s="1"/>
  <c r="F1957" i="1"/>
  <c r="K1957" i="1" s="1"/>
  <c r="F1960" i="1"/>
  <c r="K1960" i="1" s="1"/>
  <c r="F1965" i="1"/>
  <c r="K1965" i="1" s="1"/>
  <c r="F1968" i="1"/>
  <c r="K1968" i="1" s="1"/>
  <c r="F1973" i="1"/>
  <c r="K1973" i="1" s="1"/>
  <c r="F1976" i="1"/>
  <c r="K1976" i="1" s="1"/>
  <c r="F556" i="1"/>
  <c r="K556" i="1" s="1"/>
  <c r="F584" i="1"/>
  <c r="K584" i="1" s="1"/>
  <c r="F612" i="1"/>
  <c r="K612" i="1" s="1"/>
  <c r="F640" i="1"/>
  <c r="K640" i="1" s="1"/>
  <c r="F719" i="1"/>
  <c r="K719" i="1" s="1"/>
  <c r="F773" i="1"/>
  <c r="K773" i="1" s="1"/>
  <c r="F787" i="1"/>
  <c r="K787" i="1" s="1"/>
  <c r="F830" i="1"/>
  <c r="K830" i="1" s="1"/>
  <c r="F846" i="1"/>
  <c r="K846" i="1" s="1"/>
  <c r="F853" i="1"/>
  <c r="K853" i="1" s="1"/>
  <c r="F860" i="1"/>
  <c r="K860" i="1" s="1"/>
  <c r="F867" i="1"/>
  <c r="K867" i="1" s="1"/>
  <c r="F910" i="1"/>
  <c r="K910" i="1" s="1"/>
  <c r="F917" i="1"/>
  <c r="K917" i="1" s="1"/>
  <c r="F924" i="1"/>
  <c r="K924" i="1" s="1"/>
  <c r="F931" i="1"/>
  <c r="K931" i="1" s="1"/>
  <c r="F974" i="1"/>
  <c r="K974" i="1" s="1"/>
  <c r="F981" i="1"/>
  <c r="K981" i="1" s="1"/>
  <c r="F988" i="1"/>
  <c r="K988" i="1" s="1"/>
  <c r="F995" i="1"/>
  <c r="K995" i="1" s="1"/>
  <c r="F1038" i="1"/>
  <c r="K1038" i="1" s="1"/>
  <c r="F1045" i="1"/>
  <c r="K1045" i="1" s="1"/>
  <c r="F1052" i="1"/>
  <c r="K1052" i="1" s="1"/>
  <c r="F1059" i="1"/>
  <c r="K1059" i="1" s="1"/>
  <c r="F1102" i="1"/>
  <c r="K1102" i="1" s="1"/>
  <c r="F1109" i="1"/>
  <c r="K1109" i="1" s="1"/>
  <c r="F1116" i="1"/>
  <c r="K1116" i="1" s="1"/>
  <c r="F1123" i="1"/>
  <c r="K1123" i="1" s="1"/>
  <c r="F1166" i="1"/>
  <c r="K1166" i="1" s="1"/>
  <c r="F1173" i="1"/>
  <c r="K1173" i="1" s="1"/>
  <c r="F1180" i="1"/>
  <c r="K1180" i="1" s="1"/>
  <c r="F1187" i="1"/>
  <c r="K1187" i="1" s="1"/>
  <c r="F1230" i="1"/>
  <c r="K1230" i="1" s="1"/>
  <c r="F1262" i="1"/>
  <c r="K1262" i="1" s="1"/>
  <c r="F1298" i="1"/>
  <c r="K1298" i="1" s="1"/>
  <c r="F1314" i="1"/>
  <c r="K1314" i="1" s="1"/>
  <c r="F1330" i="1"/>
  <c r="K1330" i="1" s="1"/>
  <c r="F1346" i="1"/>
  <c r="K1346" i="1" s="1"/>
  <c r="F1362" i="1"/>
  <c r="K1362" i="1" s="1"/>
  <c r="F1378" i="1"/>
  <c r="K1378" i="1" s="1"/>
  <c r="F1394" i="1"/>
  <c r="K1394" i="1" s="1"/>
  <c r="F1602" i="1"/>
  <c r="K1602" i="1" s="1"/>
  <c r="F1610" i="1"/>
  <c r="K1610" i="1" s="1"/>
  <c r="F1618" i="1"/>
  <c r="K1618" i="1" s="1"/>
  <c r="F1626" i="1"/>
  <c r="K1626" i="1" s="1"/>
  <c r="F1634" i="1"/>
  <c r="K1634" i="1" s="1"/>
  <c r="F1642" i="1"/>
  <c r="K1642" i="1" s="1"/>
  <c r="F1650" i="1"/>
  <c r="K1650" i="1" s="1"/>
  <c r="F1658" i="1"/>
  <c r="K1658" i="1" s="1"/>
  <c r="F1666" i="1"/>
  <c r="K1666" i="1" s="1"/>
  <c r="F1682" i="1"/>
  <c r="K1682" i="1" s="1"/>
  <c r="F1690" i="1"/>
  <c r="K1690" i="1" s="1"/>
  <c r="F1698" i="1"/>
  <c r="K1698" i="1" s="1"/>
  <c r="F1706" i="1"/>
  <c r="K1706" i="1" s="1"/>
  <c r="F1927" i="1"/>
  <c r="K1927" i="1" s="1"/>
  <c r="F1930" i="1"/>
  <c r="K1930" i="1" s="1"/>
  <c r="F1943" i="1"/>
  <c r="K1943" i="1" s="1"/>
  <c r="F1946" i="1"/>
  <c r="K1946" i="1" s="1"/>
  <c r="F1951" i="1"/>
  <c r="K1951" i="1" s="1"/>
  <c r="F1954" i="1"/>
  <c r="K1954" i="1" s="1"/>
  <c r="F1017" i="1"/>
  <c r="K1017" i="1" s="1"/>
  <c r="F1074" i="1"/>
  <c r="K1074" i="1" s="1"/>
  <c r="F1088" i="1"/>
  <c r="K1088" i="1" s="1"/>
  <c r="F1145" i="1"/>
  <c r="K1145" i="1" s="1"/>
  <c r="F1159" i="1"/>
  <c r="K1159" i="1" s="1"/>
  <c r="F1202" i="1"/>
  <c r="K1202" i="1" s="1"/>
  <c r="F1216" i="1"/>
  <c r="K1216" i="1" s="1"/>
  <c r="F1243" i="1"/>
  <c r="K1243" i="1" s="1"/>
  <c r="F1256" i="1"/>
  <c r="K1256" i="1" s="1"/>
  <c r="F1275" i="1"/>
  <c r="K1275" i="1" s="1"/>
  <c r="F1292" i="1"/>
  <c r="K1292" i="1" s="1"/>
  <c r="F1305" i="1"/>
  <c r="K1305" i="1" s="1"/>
  <c r="F1311" i="1"/>
  <c r="K1311" i="1" s="1"/>
  <c r="F1321" i="1"/>
  <c r="K1321" i="1" s="1"/>
  <c r="F1327" i="1"/>
  <c r="K1327" i="1" s="1"/>
  <c r="F1340" i="1"/>
  <c r="K1340" i="1" s="1"/>
  <c r="F1353" i="1"/>
  <c r="K1353" i="1" s="1"/>
  <c r="F1359" i="1"/>
  <c r="K1359" i="1" s="1"/>
  <c r="F1372" i="1"/>
  <c r="K1372" i="1" s="1"/>
  <c r="F1388" i="1"/>
  <c r="K1388" i="1" s="1"/>
  <c r="F1402" i="1"/>
  <c r="K1402" i="1" s="1"/>
  <c r="F1410" i="1"/>
  <c r="K1410" i="1" s="1"/>
  <c r="F1426" i="1"/>
  <c r="K1426" i="1" s="1"/>
  <c r="F1442" i="1"/>
  <c r="K1442" i="1" s="1"/>
  <c r="F1458" i="1"/>
  <c r="K1458" i="1" s="1"/>
  <c r="F1474" i="1"/>
  <c r="K1474" i="1" s="1"/>
  <c r="F1490" i="1"/>
  <c r="K1490" i="1" s="1"/>
  <c r="F1506" i="1"/>
  <c r="K1506" i="1" s="1"/>
  <c r="F1522" i="1"/>
  <c r="K1522" i="1" s="1"/>
  <c r="F1538" i="1"/>
  <c r="K1538" i="1" s="1"/>
  <c r="F1554" i="1"/>
  <c r="K1554" i="1" s="1"/>
  <c r="F1570" i="1"/>
  <c r="K1570" i="1" s="1"/>
  <c r="F1586" i="1"/>
  <c r="K1586" i="1" s="1"/>
  <c r="F1600" i="1"/>
  <c r="K1600" i="1" s="1"/>
  <c r="F1632" i="1"/>
  <c r="K1632" i="1" s="1"/>
  <c r="F1664" i="1"/>
  <c r="K1664" i="1" s="1"/>
  <c r="F1696" i="1"/>
  <c r="K1696" i="1" s="1"/>
  <c r="F1715" i="1"/>
  <c r="K1715" i="1" s="1"/>
  <c r="F1723" i="1"/>
  <c r="K1723" i="1" s="1"/>
  <c r="F1731" i="1"/>
  <c r="K1731" i="1" s="1"/>
  <c r="F1739" i="1"/>
  <c r="K1739" i="1" s="1"/>
  <c r="F1747" i="1"/>
  <c r="K1747" i="1" s="1"/>
  <c r="F1755" i="1"/>
  <c r="K1755" i="1" s="1"/>
  <c r="F1763" i="1"/>
  <c r="K1763" i="1" s="1"/>
  <c r="F1771" i="1"/>
  <c r="K1771" i="1" s="1"/>
  <c r="F1779" i="1"/>
  <c r="K1779" i="1" s="1"/>
  <c r="F1787" i="1"/>
  <c r="K1787" i="1" s="1"/>
  <c r="F1795" i="1"/>
  <c r="K1795" i="1" s="1"/>
  <c r="F1803" i="1"/>
  <c r="K1803" i="1" s="1"/>
  <c r="F1811" i="1"/>
  <c r="K1811" i="1" s="1"/>
  <c r="F1819" i="1"/>
  <c r="K1819" i="1" s="1"/>
  <c r="F1827" i="1"/>
  <c r="K1827" i="1" s="1"/>
  <c r="F1835" i="1"/>
  <c r="K1835" i="1" s="1"/>
  <c r="F1843" i="1"/>
  <c r="K1843" i="1" s="1"/>
  <c r="F1851" i="1"/>
  <c r="K1851" i="1" s="1"/>
  <c r="F1859" i="1"/>
  <c r="K1859" i="1" s="1"/>
  <c r="F1867" i="1"/>
  <c r="K1867" i="1" s="1"/>
  <c r="F1875" i="1"/>
  <c r="K1875" i="1" s="1"/>
  <c r="F1883" i="1"/>
  <c r="K1883" i="1" s="1"/>
  <c r="F1891" i="1"/>
  <c r="K1891" i="1" s="1"/>
  <c r="F1899" i="1"/>
  <c r="K1899" i="1" s="1"/>
  <c r="F1907" i="1"/>
  <c r="K1907" i="1" s="1"/>
  <c r="F1915" i="1"/>
  <c r="K1915" i="1" s="1"/>
  <c r="F1929" i="1"/>
  <c r="K1929" i="1" s="1"/>
  <c r="F1948" i="1"/>
  <c r="K1948" i="1" s="1"/>
  <c r="F1961" i="1"/>
  <c r="K1961" i="1" s="1"/>
  <c r="F1414" i="1"/>
  <c r="K1414" i="1" s="1"/>
  <c r="F1446" i="1"/>
  <c r="K1446" i="1" s="1"/>
  <c r="F1462" i="1"/>
  <c r="K1462" i="1" s="1"/>
  <c r="F1494" i="1"/>
  <c r="K1494" i="1" s="1"/>
  <c r="F1542" i="1"/>
  <c r="K1542" i="1" s="1"/>
  <c r="F1574" i="1"/>
  <c r="K1574" i="1" s="1"/>
  <c r="F1624" i="1"/>
  <c r="K1624" i="1" s="1"/>
  <c r="F1717" i="1"/>
  <c r="K1717" i="1" s="1"/>
  <c r="F1733" i="1"/>
  <c r="K1733" i="1" s="1"/>
  <c r="F1749" i="1"/>
  <c r="K1749" i="1" s="1"/>
  <c r="F1765" i="1"/>
  <c r="K1765" i="1" s="1"/>
  <c r="F1781" i="1"/>
  <c r="K1781" i="1" s="1"/>
  <c r="F1805" i="1"/>
  <c r="K1805" i="1" s="1"/>
  <c r="F1821" i="1"/>
  <c r="K1821" i="1" s="1"/>
  <c r="F1837" i="1"/>
  <c r="K1837" i="1" s="1"/>
  <c r="F1853" i="1"/>
  <c r="K1853" i="1" s="1"/>
  <c r="F1877" i="1"/>
  <c r="K1877" i="1" s="1"/>
  <c r="F1893" i="1"/>
  <c r="K1893" i="1" s="1"/>
  <c r="F1909" i="1"/>
  <c r="K1909" i="1" s="1"/>
  <c r="F1924" i="1"/>
  <c r="K1924" i="1" s="1"/>
  <c r="F1937" i="1"/>
  <c r="K1937" i="1" s="1"/>
  <c r="F1956" i="1"/>
  <c r="K1956" i="1" s="1"/>
  <c r="F1969" i="1"/>
  <c r="K1969" i="1" s="1"/>
  <c r="F1418" i="1"/>
  <c r="K1418" i="1" s="1"/>
  <c r="F1482" i="1"/>
  <c r="K1482" i="1" s="1"/>
  <c r="F1514" i="1"/>
  <c r="K1514" i="1" s="1"/>
  <c r="F1546" i="1"/>
  <c r="K1546" i="1" s="1"/>
  <c r="F1578" i="1"/>
  <c r="K1578" i="1" s="1"/>
  <c r="F1616" i="1"/>
  <c r="K1616" i="1" s="1"/>
  <c r="F1680" i="1"/>
  <c r="K1680" i="1" s="1"/>
  <c r="F1719" i="1"/>
  <c r="K1719" i="1" s="1"/>
  <c r="F1735" i="1"/>
  <c r="K1735" i="1" s="1"/>
  <c r="F1743" i="1"/>
  <c r="K1743" i="1" s="1"/>
  <c r="F1759" i="1"/>
  <c r="K1759" i="1" s="1"/>
  <c r="F1775" i="1"/>
  <c r="K1775" i="1" s="1"/>
  <c r="F1791" i="1"/>
  <c r="K1791" i="1" s="1"/>
  <c r="F1815" i="1"/>
  <c r="K1815" i="1" s="1"/>
  <c r="F1831" i="1"/>
  <c r="K1831" i="1" s="1"/>
  <c r="F1847" i="1"/>
  <c r="K1847" i="1" s="1"/>
  <c r="F1863" i="1"/>
  <c r="K1863" i="1" s="1"/>
  <c r="F1879" i="1"/>
  <c r="K1879" i="1" s="1"/>
  <c r="F1895" i="1"/>
  <c r="K1895" i="1" s="1"/>
  <c r="F1911" i="1"/>
  <c r="K1911" i="1" s="1"/>
  <c r="F1964" i="1"/>
  <c r="K1964" i="1" s="1"/>
  <c r="F1977" i="1"/>
  <c r="K1977" i="1" s="1"/>
  <c r="F1422" i="1"/>
  <c r="K1422" i="1" s="1"/>
  <c r="F1438" i="1"/>
  <c r="K1438" i="1" s="1"/>
  <c r="F1454" i="1"/>
  <c r="K1454" i="1" s="1"/>
  <c r="F1470" i="1"/>
  <c r="K1470" i="1" s="1"/>
  <c r="F1486" i="1"/>
  <c r="K1486" i="1" s="1"/>
  <c r="F1502" i="1"/>
  <c r="K1502" i="1" s="1"/>
  <c r="F1518" i="1"/>
  <c r="K1518" i="1" s="1"/>
  <c r="F1534" i="1"/>
  <c r="K1534" i="1" s="1"/>
  <c r="F1550" i="1"/>
  <c r="K1550" i="1" s="1"/>
  <c r="F1566" i="1"/>
  <c r="K1566" i="1" s="1"/>
  <c r="F1582" i="1"/>
  <c r="K1582" i="1" s="1"/>
  <c r="F1608" i="1"/>
  <c r="K1608" i="1" s="1"/>
  <c r="F1640" i="1"/>
  <c r="K1640" i="1" s="1"/>
  <c r="F1672" i="1"/>
  <c r="K1672" i="1" s="1"/>
  <c r="F1704" i="1"/>
  <c r="K1704" i="1" s="1"/>
  <c r="F1713" i="1"/>
  <c r="K1713" i="1" s="1"/>
  <c r="F1721" i="1"/>
  <c r="K1721" i="1" s="1"/>
  <c r="F1729" i="1"/>
  <c r="K1729" i="1" s="1"/>
  <c r="F1737" i="1"/>
  <c r="K1737" i="1" s="1"/>
  <c r="F1745" i="1"/>
  <c r="K1745" i="1" s="1"/>
  <c r="F1753" i="1"/>
  <c r="K1753" i="1" s="1"/>
  <c r="F1761" i="1"/>
  <c r="K1761" i="1" s="1"/>
  <c r="F1769" i="1"/>
  <c r="K1769" i="1" s="1"/>
  <c r="F1777" i="1"/>
  <c r="K1777" i="1" s="1"/>
  <c r="F1785" i="1"/>
  <c r="K1785" i="1" s="1"/>
  <c r="F1793" i="1"/>
  <c r="K1793" i="1" s="1"/>
  <c r="F1801" i="1"/>
  <c r="K1801" i="1" s="1"/>
  <c r="F1809" i="1"/>
  <c r="K1809" i="1" s="1"/>
  <c r="F1817" i="1"/>
  <c r="K1817" i="1" s="1"/>
  <c r="F1825" i="1"/>
  <c r="K1825" i="1" s="1"/>
  <c r="F1833" i="1"/>
  <c r="K1833" i="1" s="1"/>
  <c r="F1841" i="1"/>
  <c r="K1841" i="1" s="1"/>
  <c r="F1849" i="1"/>
  <c r="K1849" i="1" s="1"/>
  <c r="F1857" i="1"/>
  <c r="K1857" i="1" s="1"/>
  <c r="F1865" i="1"/>
  <c r="K1865" i="1" s="1"/>
  <c r="F1873" i="1"/>
  <c r="K1873" i="1" s="1"/>
  <c r="F1881" i="1"/>
  <c r="K1881" i="1" s="1"/>
  <c r="F1889" i="1"/>
  <c r="K1889" i="1" s="1"/>
  <c r="F1897" i="1"/>
  <c r="K1897" i="1" s="1"/>
  <c r="F1905" i="1"/>
  <c r="K1905" i="1" s="1"/>
  <c r="F1913" i="1"/>
  <c r="K1913" i="1" s="1"/>
  <c r="F1921" i="1"/>
  <c r="K1921" i="1" s="1"/>
  <c r="F1940" i="1"/>
  <c r="K1940" i="1" s="1"/>
  <c r="F1953" i="1"/>
  <c r="K1953" i="1" s="1"/>
  <c r="F1972" i="1"/>
  <c r="K1972" i="1" s="1"/>
  <c r="F1430" i="1"/>
  <c r="K1430" i="1" s="1"/>
  <c r="F1478" i="1"/>
  <c r="K1478" i="1" s="1"/>
  <c r="F1510" i="1"/>
  <c r="K1510" i="1" s="1"/>
  <c r="F1526" i="1"/>
  <c r="K1526" i="1" s="1"/>
  <c r="F1558" i="1"/>
  <c r="K1558" i="1" s="1"/>
  <c r="F1590" i="1"/>
  <c r="K1590" i="1" s="1"/>
  <c r="F1656" i="1"/>
  <c r="K1656" i="1" s="1"/>
  <c r="F1688" i="1"/>
  <c r="K1688" i="1" s="1"/>
  <c r="F1709" i="1"/>
  <c r="K1709" i="1" s="1"/>
  <c r="F1725" i="1"/>
  <c r="K1725" i="1" s="1"/>
  <c r="F1741" i="1"/>
  <c r="K1741" i="1" s="1"/>
  <c r="F1757" i="1"/>
  <c r="K1757" i="1" s="1"/>
  <c r="F1773" i="1"/>
  <c r="K1773" i="1" s="1"/>
  <c r="F1789" i="1"/>
  <c r="K1789" i="1" s="1"/>
  <c r="F1797" i="1"/>
  <c r="K1797" i="1" s="1"/>
  <c r="F1813" i="1"/>
  <c r="K1813" i="1" s="1"/>
  <c r="F1829" i="1"/>
  <c r="K1829" i="1" s="1"/>
  <c r="F1845" i="1"/>
  <c r="K1845" i="1" s="1"/>
  <c r="F1861" i="1"/>
  <c r="K1861" i="1" s="1"/>
  <c r="F1869" i="1"/>
  <c r="K1869" i="1" s="1"/>
  <c r="F1885" i="1"/>
  <c r="K1885" i="1" s="1"/>
  <c r="F1901" i="1"/>
  <c r="K1901" i="1" s="1"/>
  <c r="F1917" i="1"/>
  <c r="K1917" i="1" s="1"/>
  <c r="F1434" i="1"/>
  <c r="K1434" i="1" s="1"/>
  <c r="F1450" i="1"/>
  <c r="K1450" i="1" s="1"/>
  <c r="F1466" i="1"/>
  <c r="K1466" i="1" s="1"/>
  <c r="F1498" i="1"/>
  <c r="K1498" i="1" s="1"/>
  <c r="F1530" i="1"/>
  <c r="K1530" i="1" s="1"/>
  <c r="F1562" i="1"/>
  <c r="K1562" i="1" s="1"/>
  <c r="F1594" i="1"/>
  <c r="K1594" i="1" s="1"/>
  <c r="F1648" i="1"/>
  <c r="K1648" i="1" s="1"/>
  <c r="F1711" i="1"/>
  <c r="K1711" i="1" s="1"/>
  <c r="F1727" i="1"/>
  <c r="K1727" i="1" s="1"/>
  <c r="F1751" i="1"/>
  <c r="K1751" i="1" s="1"/>
  <c r="F1767" i="1"/>
  <c r="K1767" i="1" s="1"/>
  <c r="F1783" i="1"/>
  <c r="K1783" i="1" s="1"/>
  <c r="F1799" i="1"/>
  <c r="K1799" i="1" s="1"/>
  <c r="F1807" i="1"/>
  <c r="K1807" i="1" s="1"/>
  <c r="F1823" i="1"/>
  <c r="K1823" i="1" s="1"/>
  <c r="F1839" i="1"/>
  <c r="K1839" i="1" s="1"/>
  <c r="F1855" i="1"/>
  <c r="K1855" i="1" s="1"/>
  <c r="F1871" i="1"/>
  <c r="K1871" i="1" s="1"/>
  <c r="F1887" i="1"/>
  <c r="K1887" i="1" s="1"/>
  <c r="F1903" i="1"/>
  <c r="K1903" i="1" s="1"/>
  <c r="F1919" i="1"/>
  <c r="K1919" i="1" s="1"/>
  <c r="F1932" i="1"/>
  <c r="K1932" i="1" s="1"/>
  <c r="F1945" i="1"/>
  <c r="K1945" i="1" s="1"/>
  <c r="W50" i="1"/>
  <c r="W61" i="1"/>
  <c r="Y61" i="1"/>
  <c r="W70" i="1"/>
  <c r="W68" i="1"/>
  <c r="F56" i="1"/>
  <c r="F72" i="1"/>
  <c r="F58" i="1"/>
  <c r="F78" i="1"/>
  <c r="F67" i="1"/>
  <c r="F57" i="1"/>
  <c r="F77" i="1"/>
  <c r="F60" i="1"/>
  <c r="F76" i="1"/>
  <c r="F62" i="1"/>
  <c r="F55" i="1"/>
  <c r="F71" i="1"/>
  <c r="F61" i="1"/>
  <c r="F54" i="1"/>
  <c r="F64" i="1"/>
  <c r="F53" i="1"/>
  <c r="F66" i="1"/>
  <c r="F59" i="1"/>
  <c r="F75" i="1"/>
  <c r="F65" i="1"/>
  <c r="F70" i="1"/>
  <c r="F68" i="1"/>
  <c r="F73" i="1"/>
  <c r="F74" i="1"/>
  <c r="F63" i="1"/>
  <c r="F52" i="1"/>
  <c r="F69" i="1"/>
  <c r="W53" i="1" l="1"/>
  <c r="K46" i="1"/>
  <c r="T78" i="1"/>
  <c r="T60" i="1"/>
  <c r="T72" i="1"/>
  <c r="T71" i="1"/>
  <c r="T54" i="1"/>
  <c r="T74" i="1"/>
  <c r="T81" i="1"/>
  <c r="T65" i="1"/>
  <c r="T56" i="1"/>
  <c r="T68" i="1"/>
  <c r="T53" i="1"/>
  <c r="T58" i="1"/>
  <c r="T69" i="1"/>
  <c r="T79" i="1"/>
  <c r="T75" i="1"/>
  <c r="T70" i="1"/>
  <c r="T77" i="1"/>
  <c r="T57" i="1"/>
  <c r="T63" i="1"/>
  <c r="T62" i="1"/>
  <c r="T55" i="1"/>
  <c r="T80" i="1"/>
  <c r="T61" i="1"/>
  <c r="T76" i="1"/>
  <c r="T67" i="1"/>
  <c r="T66" i="1"/>
  <c r="T73" i="1"/>
  <c r="T64" i="1"/>
  <c r="T59" i="1"/>
  <c r="Y65" i="1" l="1"/>
  <c r="W73" i="1" s="1"/>
  <c r="W71" i="1"/>
  <c r="J52" i="1" s="1"/>
  <c r="W55" i="1"/>
  <c r="Y55" i="1"/>
  <c r="Y56" i="1" s="1"/>
  <c r="Y63" i="1"/>
  <c r="J91" i="1"/>
  <c r="K91" i="1" s="1"/>
  <c r="X55" i="1"/>
  <c r="J1983" i="1"/>
  <c r="J1986" i="1"/>
  <c r="J1988" i="1"/>
  <c r="J1989" i="1"/>
  <c r="J1999" i="1"/>
  <c r="J2002" i="1"/>
  <c r="J2004" i="1"/>
  <c r="J2005" i="1"/>
  <c r="J2015" i="1"/>
  <c r="J2018" i="1"/>
  <c r="J2020" i="1"/>
  <c r="J2021" i="1"/>
  <c r="J2031" i="1"/>
  <c r="J2034" i="1"/>
  <c r="J2036" i="1"/>
  <c r="J2037" i="1"/>
  <c r="J2047" i="1"/>
  <c r="J2050" i="1"/>
  <c r="J1981" i="1"/>
  <c r="J1994" i="1"/>
  <c r="J1997" i="1"/>
  <c r="J2010" i="1"/>
  <c r="J2013" i="1"/>
  <c r="J2026" i="1"/>
  <c r="J2029" i="1"/>
  <c r="J2042" i="1"/>
  <c r="J2045" i="1"/>
  <c r="J1990" i="1"/>
  <c r="J1993" i="1"/>
  <c r="J2006" i="1"/>
  <c r="J2009" i="1"/>
  <c r="J2022" i="1"/>
  <c r="J2025" i="1"/>
  <c r="J2038" i="1"/>
  <c r="J2041" i="1"/>
  <c r="J1982" i="1"/>
  <c r="J1984" i="1"/>
  <c r="J1985" i="1"/>
  <c r="J1995" i="1"/>
  <c r="J1998" i="1"/>
  <c r="J2000" i="1"/>
  <c r="J2001" i="1"/>
  <c r="J2011" i="1"/>
  <c r="J2014" i="1"/>
  <c r="J2016" i="1"/>
  <c r="J2017" i="1"/>
  <c r="J2027" i="1"/>
  <c r="J2030" i="1"/>
  <c r="J2032" i="1"/>
  <c r="J2033" i="1"/>
  <c r="J2043" i="1"/>
  <c r="J2046" i="1"/>
  <c r="J2048" i="1"/>
  <c r="J2049" i="1"/>
  <c r="J1980" i="1"/>
  <c r="J1991" i="1"/>
  <c r="J1996" i="1"/>
  <c r="J2007" i="1"/>
  <c r="J2012" i="1"/>
  <c r="J2023" i="1"/>
  <c r="J2028" i="1"/>
  <c r="J2039" i="1"/>
  <c r="J2044" i="1"/>
  <c r="J1987" i="1"/>
  <c r="J1992" i="1"/>
  <c r="J2003" i="1"/>
  <c r="J2008" i="1"/>
  <c r="J2019" i="1"/>
  <c r="J2024" i="1"/>
  <c r="J2035" i="1"/>
  <c r="J2040" i="1"/>
  <c r="J2051" i="1"/>
  <c r="J95" i="1"/>
  <c r="J117" i="1"/>
  <c r="J128" i="1"/>
  <c r="J156" i="1"/>
  <c r="J180" i="1"/>
  <c r="J202" i="1"/>
  <c r="J94" i="1"/>
  <c r="J108" i="1"/>
  <c r="J130" i="1"/>
  <c r="J141" i="1"/>
  <c r="J152" i="1"/>
  <c r="J164" i="1"/>
  <c r="J174" i="1"/>
  <c r="J185" i="1"/>
  <c r="J197" i="1"/>
  <c r="J116" i="1"/>
  <c r="J154" i="1"/>
  <c r="J196" i="1"/>
  <c r="J217" i="1"/>
  <c r="J233" i="1"/>
  <c r="J237" i="1"/>
  <c r="J241" i="1"/>
  <c r="J245" i="1"/>
  <c r="J107" i="1"/>
  <c r="J142" i="1"/>
  <c r="J160" i="1"/>
  <c r="J183" i="1"/>
  <c r="J207" i="1"/>
  <c r="J223" i="1"/>
  <c r="J102" i="1"/>
  <c r="J184" i="1"/>
  <c r="J249" i="1"/>
  <c r="J267" i="1"/>
  <c r="J289" i="1"/>
  <c r="J300" i="1"/>
  <c r="J317" i="1"/>
  <c r="J112" i="1"/>
  <c r="J175" i="1"/>
  <c r="J231" i="1"/>
  <c r="J261" i="1"/>
  <c r="J276" i="1"/>
  <c r="J287" i="1"/>
  <c r="J307" i="1"/>
  <c r="J318" i="1"/>
  <c r="J115" i="1"/>
  <c r="J178" i="1"/>
  <c r="J222" i="1"/>
  <c r="J280" i="1"/>
  <c r="J308" i="1"/>
  <c r="J331" i="1"/>
  <c r="J353" i="1"/>
  <c r="J374" i="1"/>
  <c r="J386" i="1"/>
  <c r="J401" i="1"/>
  <c r="J418" i="1"/>
  <c r="J433" i="1"/>
  <c r="J450" i="1"/>
  <c r="J465" i="1"/>
  <c r="J482" i="1"/>
  <c r="J498" i="1"/>
  <c r="J517" i="1"/>
  <c r="J533" i="1"/>
  <c r="J201" i="1"/>
  <c r="J259" i="1"/>
  <c r="J294" i="1"/>
  <c r="J337" i="1"/>
  <c r="J348" i="1"/>
  <c r="J360" i="1"/>
  <c r="J377" i="1"/>
  <c r="J397" i="1"/>
  <c r="J411" i="1"/>
  <c r="J429" i="1"/>
  <c r="J443" i="1"/>
  <c r="J461" i="1"/>
  <c r="J475" i="1"/>
  <c r="J492" i="1"/>
  <c r="J508" i="1"/>
  <c r="J522" i="1"/>
  <c r="J538" i="1"/>
  <c r="J299" i="1"/>
  <c r="J350" i="1"/>
  <c r="J388" i="1"/>
  <c r="J415" i="1"/>
  <c r="J452" i="1"/>
  <c r="J479" i="1"/>
  <c r="J514" i="1"/>
  <c r="J545" i="1"/>
  <c r="J561" i="1"/>
  <c r="J573" i="1"/>
  <c r="J589" i="1"/>
  <c r="J608" i="1"/>
  <c r="J624" i="1"/>
  <c r="J638" i="1"/>
  <c r="J654" i="1"/>
  <c r="J673" i="1"/>
  <c r="J269" i="1"/>
  <c r="J325" i="1"/>
  <c r="J341" i="1"/>
  <c r="J378" i="1"/>
  <c r="J412" i="1"/>
  <c r="J439" i="1"/>
  <c r="J476" i="1"/>
  <c r="J504" i="1"/>
  <c r="J532" i="1"/>
  <c r="J551" i="1"/>
  <c r="J567" i="1"/>
  <c r="J584" i="1"/>
  <c r="J600" i="1"/>
  <c r="J612" i="1"/>
  <c r="J628" i="1"/>
  <c r="J649" i="1"/>
  <c r="J665" i="1"/>
  <c r="J679" i="1"/>
  <c r="J143" i="1"/>
  <c r="J296" i="1"/>
  <c r="J373" i="1"/>
  <c r="J427" i="1"/>
  <c r="J495" i="1"/>
  <c r="J537" i="1"/>
  <c r="J569" i="1"/>
  <c r="J604" i="1"/>
  <c r="J632" i="1"/>
  <c r="J660" i="1"/>
  <c r="J696" i="1"/>
  <c r="J733" i="1"/>
  <c r="J750" i="1"/>
  <c r="J767" i="1"/>
  <c r="J786" i="1"/>
  <c r="J802" i="1"/>
  <c r="J818" i="1"/>
  <c r="J278" i="1"/>
  <c r="J390" i="1"/>
  <c r="J451" i="1"/>
  <c r="J506" i="1"/>
  <c r="J550" i="1"/>
  <c r="J585" i="1"/>
  <c r="J613" i="1"/>
  <c r="J648" i="1"/>
  <c r="J676" i="1"/>
  <c r="J694" i="1"/>
  <c r="J706" i="1"/>
  <c r="J723" i="1"/>
  <c r="J736" i="1"/>
  <c r="J753" i="1"/>
  <c r="J763" i="1"/>
  <c r="J777" i="1"/>
  <c r="J793" i="1"/>
  <c r="J809" i="1"/>
  <c r="J825" i="1"/>
  <c r="J248" i="1"/>
  <c r="J361" i="1"/>
  <c r="J481" i="1"/>
  <c r="J587" i="1"/>
  <c r="J622" i="1"/>
  <c r="J650" i="1"/>
  <c r="J678" i="1"/>
  <c r="J710" i="1"/>
  <c r="J730" i="1"/>
  <c r="J771" i="1"/>
  <c r="J799" i="1"/>
  <c r="J831" i="1"/>
  <c r="J848" i="1"/>
  <c r="J864" i="1"/>
  <c r="J880" i="1"/>
  <c r="J896" i="1"/>
  <c r="J912" i="1"/>
  <c r="J928" i="1"/>
  <c r="J944" i="1"/>
  <c r="J960" i="1"/>
  <c r="J976" i="1"/>
  <c r="J992" i="1"/>
  <c r="J1008" i="1"/>
  <c r="J1024" i="1"/>
  <c r="J1040" i="1"/>
  <c r="J1056" i="1"/>
  <c r="J1072" i="1"/>
  <c r="J1088" i="1"/>
  <c r="J1104" i="1"/>
  <c r="J1120" i="1"/>
  <c r="J1136" i="1"/>
  <c r="J1152" i="1"/>
  <c r="J1168" i="1"/>
  <c r="J1184" i="1"/>
  <c r="J1200" i="1"/>
  <c r="J1216" i="1"/>
  <c r="J1232" i="1"/>
  <c r="J1243" i="1"/>
  <c r="J1254" i="1"/>
  <c r="J1264" i="1"/>
  <c r="J1275" i="1"/>
  <c r="J302" i="1"/>
  <c r="J430" i="1"/>
  <c r="J546" i="1"/>
  <c r="J581" i="1"/>
  <c r="J637" i="1"/>
  <c r="J717" i="1"/>
  <c r="J744" i="1"/>
  <c r="J789" i="1"/>
  <c r="J821" i="1"/>
  <c r="J843" i="1"/>
  <c r="J859" i="1"/>
  <c r="J875" i="1"/>
  <c r="J891" i="1"/>
  <c r="J907" i="1"/>
  <c r="J923" i="1"/>
  <c r="J939" i="1"/>
  <c r="J955" i="1"/>
  <c r="J971" i="1"/>
  <c r="J987" i="1"/>
  <c r="J1003" i="1"/>
  <c r="J1019" i="1"/>
  <c r="J1035" i="1"/>
  <c r="J1051" i="1"/>
  <c r="J1067" i="1"/>
  <c r="J1083" i="1"/>
  <c r="J1099" i="1"/>
  <c r="J1115" i="1"/>
  <c r="J1131" i="1"/>
  <c r="J1147" i="1"/>
  <c r="J1163" i="1"/>
  <c r="J1179" i="1"/>
  <c r="J1195" i="1"/>
  <c r="J1211" i="1"/>
  <c r="J1227" i="1"/>
  <c r="J1253" i="1"/>
  <c r="J548" i="1"/>
  <c r="J715" i="1"/>
  <c r="J769" i="1"/>
  <c r="J840" i="1"/>
  <c r="J872" i="1"/>
  <c r="J904" i="1"/>
  <c r="J936" i="1"/>
  <c r="J968" i="1"/>
  <c r="J1000" i="1"/>
  <c r="J1032" i="1"/>
  <c r="J1064" i="1"/>
  <c r="J1096" i="1"/>
  <c r="J1128" i="1"/>
  <c r="J1160" i="1"/>
  <c r="J1192" i="1"/>
  <c r="J1224" i="1"/>
  <c r="J1247" i="1"/>
  <c r="J1266" i="1"/>
  <c r="J1284" i="1"/>
  <c r="J1295" i="1"/>
  <c r="J1306" i="1"/>
  <c r="J1316" i="1"/>
  <c r="J1327" i="1"/>
  <c r="J1338" i="1"/>
  <c r="J1348" i="1"/>
  <c r="J1359" i="1"/>
  <c r="J1370" i="1"/>
  <c r="J1380" i="1"/>
  <c r="J1391" i="1"/>
  <c r="J1400" i="1"/>
  <c r="J1408" i="1"/>
  <c r="J1416" i="1"/>
  <c r="J1424" i="1"/>
  <c r="J1432" i="1"/>
  <c r="J1440" i="1"/>
  <c r="J1448" i="1"/>
  <c r="J1456" i="1"/>
  <c r="J1464" i="1"/>
  <c r="J1472" i="1"/>
  <c r="J1480" i="1"/>
  <c r="J1488" i="1"/>
  <c r="J1496" i="1"/>
  <c r="J1504" i="1"/>
  <c r="J1512" i="1"/>
  <c r="J1520" i="1"/>
  <c r="J1528" i="1"/>
  <c r="J1536" i="1"/>
  <c r="J1544" i="1"/>
  <c r="J1552" i="1"/>
  <c r="J1560" i="1"/>
  <c r="J1568" i="1"/>
  <c r="J1576" i="1"/>
  <c r="J1584" i="1"/>
  <c r="J1592" i="1"/>
  <c r="J634" i="1"/>
  <c r="J749" i="1"/>
  <c r="J819" i="1"/>
  <c r="J844" i="1"/>
  <c r="J876" i="1"/>
  <c r="J908" i="1"/>
  <c r="J940" i="1"/>
  <c r="J972" i="1"/>
  <c r="J1004" i="1"/>
  <c r="J1036" i="1"/>
  <c r="J1068" i="1"/>
  <c r="J1100" i="1"/>
  <c r="J1132" i="1"/>
  <c r="J1164" i="1"/>
  <c r="J1196" i="1"/>
  <c r="J1228" i="1"/>
  <c r="J1289" i="1"/>
  <c r="J1321" i="1"/>
  <c r="J1353" i="1"/>
  <c r="J1385" i="1"/>
  <c r="J434" i="1"/>
  <c r="J739" i="1"/>
  <c r="J849" i="1"/>
  <c r="J913" i="1"/>
  <c r="J977" i="1"/>
  <c r="J1041" i="1"/>
  <c r="J1105" i="1"/>
  <c r="J1169" i="1"/>
  <c r="J1239" i="1"/>
  <c r="J1283" i="1"/>
  <c r="J1302" i="1"/>
  <c r="J1328" i="1"/>
  <c r="J1347" i="1"/>
  <c r="J1366" i="1"/>
  <c r="J1392" i="1"/>
  <c r="J1407" i="1"/>
  <c r="J1423" i="1"/>
  <c r="J1439" i="1"/>
  <c r="J1455" i="1"/>
  <c r="J1471" i="1"/>
  <c r="J1487" i="1"/>
  <c r="J1503" i="1"/>
  <c r="J1519" i="1"/>
  <c r="J1535" i="1"/>
  <c r="J1551" i="1"/>
  <c r="J1567" i="1"/>
  <c r="J1583" i="1"/>
  <c r="J1600" i="1"/>
  <c r="J1616" i="1"/>
  <c r="J1632" i="1"/>
  <c r="J1648" i="1"/>
  <c r="J1664" i="1"/>
  <c r="J1680" i="1"/>
  <c r="J1696" i="1"/>
  <c r="J1709" i="1"/>
  <c r="J1717" i="1"/>
  <c r="J1725" i="1"/>
  <c r="J1733" i="1"/>
  <c r="J1741" i="1"/>
  <c r="J1749" i="1"/>
  <c r="J1757" i="1"/>
  <c r="J1765" i="1"/>
  <c r="J1773" i="1"/>
  <c r="J1781" i="1"/>
  <c r="J1789" i="1"/>
  <c r="J1797" i="1"/>
  <c r="J1805" i="1"/>
  <c r="J1813" i="1"/>
  <c r="J1821" i="1"/>
  <c r="J1829" i="1"/>
  <c r="J1837" i="1"/>
  <c r="J1845" i="1"/>
  <c r="J1853" i="1"/>
  <c r="J1861" i="1"/>
  <c r="J1869" i="1"/>
  <c r="J1877" i="1"/>
  <c r="J1885" i="1"/>
  <c r="J1893" i="1"/>
  <c r="J1901" i="1"/>
  <c r="J1909" i="1"/>
  <c r="J1917" i="1"/>
  <c r="J1932" i="1"/>
  <c r="J1948" i="1"/>
  <c r="J1964" i="1"/>
  <c r="J1720" i="1"/>
  <c r="J1738" i="1"/>
  <c r="J1754" i="1"/>
  <c r="J1768" i="1"/>
  <c r="J1784" i="1"/>
  <c r="J1800" i="1"/>
  <c r="J1816" i="1"/>
  <c r="J1832" i="1"/>
  <c r="J1846" i="1"/>
  <c r="J1862" i="1"/>
  <c r="J1878" i="1"/>
  <c r="J1894" i="1"/>
  <c r="J1910" i="1"/>
  <c r="J1928" i="1"/>
  <c r="J1952" i="1"/>
  <c r="J719" i="1"/>
  <c r="J853" i="1"/>
  <c r="J917" i="1"/>
  <c r="J981" i="1"/>
  <c r="J1066" i="1"/>
  <c r="J1194" i="1"/>
  <c r="J1317" i="1"/>
  <c r="J571" i="1"/>
  <c r="J683" i="1"/>
  <c r="J794" i="1"/>
  <c r="J892" i="1"/>
  <c r="J956" i="1"/>
  <c r="J1020" i="1"/>
  <c r="J1084" i="1"/>
  <c r="J1148" i="1"/>
  <c r="J1212" i="1"/>
  <c r="J1265" i="1"/>
  <c r="J1341" i="1"/>
  <c r="J1598" i="1"/>
  <c r="J1614" i="1"/>
  <c r="J1630" i="1"/>
  <c r="J1646" i="1"/>
  <c r="J1662" i="1"/>
  <c r="J1678" i="1"/>
  <c r="J1694" i="1"/>
  <c r="J1921" i="1"/>
  <c r="J1937" i="1"/>
  <c r="J1953" i="1"/>
  <c r="J1969" i="1"/>
  <c r="J407" i="1"/>
  <c r="J759" i="1"/>
  <c r="J881" i="1"/>
  <c r="J945" i="1"/>
  <c r="J1009" i="1"/>
  <c r="J1073" i="1"/>
  <c r="J1137" i="1"/>
  <c r="J1201" i="1"/>
  <c r="J1236" i="1"/>
  <c r="J1274" i="1"/>
  <c r="J1304" i="1"/>
  <c r="J1323" i="1"/>
  <c r="J1342" i="1"/>
  <c r="J1368" i="1"/>
  <c r="J1387" i="1"/>
  <c r="J1405" i="1"/>
  <c r="J1421" i="1"/>
  <c r="J1437" i="1"/>
  <c r="J1453" i="1"/>
  <c r="J1469" i="1"/>
  <c r="J1485" i="1"/>
  <c r="J1501" i="1"/>
  <c r="J1517" i="1"/>
  <c r="J1533" i="1"/>
  <c r="J1549" i="1"/>
  <c r="J1565" i="1"/>
  <c r="J1581" i="1"/>
  <c r="J1596" i="1"/>
  <c r="J1612" i="1"/>
  <c r="J1628" i="1"/>
  <c r="J1644" i="1"/>
  <c r="J1660" i="1"/>
  <c r="J1676" i="1"/>
  <c r="J1692" i="1"/>
  <c r="J1708" i="1"/>
  <c r="J1716" i="1"/>
  <c r="J1728" i="1"/>
  <c r="J1744" i="1"/>
  <c r="J1762" i="1"/>
  <c r="J1778" i="1"/>
  <c r="J1794" i="1"/>
  <c r="J1810" i="1"/>
  <c r="J1826" i="1"/>
  <c r="J1844" i="1"/>
  <c r="J1860" i="1"/>
  <c r="J1876" i="1"/>
  <c r="J1892" i="1"/>
  <c r="J1908" i="1"/>
  <c r="J1936" i="1"/>
  <c r="J1963" i="1"/>
  <c r="J988" i="1"/>
  <c r="J1130" i="1"/>
  <c r="J1333" i="1"/>
  <c r="J1621" i="1"/>
  <c r="J1685" i="1"/>
  <c r="J1954" i="1"/>
  <c r="J1677" i="1"/>
  <c r="J1690" i="1"/>
  <c r="J1618" i="1"/>
  <c r="J1682" i="1"/>
  <c r="J1965" i="1"/>
  <c r="J1666" i="1"/>
  <c r="J1605" i="1"/>
  <c r="J1957" i="1"/>
  <c r="J391" i="1"/>
  <c r="J438" i="1"/>
  <c r="J470" i="1"/>
  <c r="J507" i="1"/>
  <c r="J99" i="1"/>
  <c r="J285" i="1"/>
  <c r="J343" i="1"/>
  <c r="J366" i="1"/>
  <c r="J404" i="1"/>
  <c r="J436" i="1"/>
  <c r="J468" i="1"/>
  <c r="J501" i="1"/>
  <c r="J531" i="1"/>
  <c r="J344" i="1"/>
  <c r="J398" i="1"/>
  <c r="J462" i="1"/>
  <c r="J528" i="1"/>
  <c r="J568" i="1"/>
  <c r="J596" i="1"/>
  <c r="J633" i="1"/>
  <c r="J663" i="1"/>
  <c r="J256" i="1"/>
  <c r="J335" i="1"/>
  <c r="J402" i="1"/>
  <c r="J466" i="1"/>
  <c r="J518" i="1"/>
  <c r="J558" i="1"/>
  <c r="J593" i="1"/>
  <c r="J621" i="1"/>
  <c r="J656" i="1"/>
  <c r="J686" i="1"/>
  <c r="J342" i="1"/>
  <c r="J447" i="1"/>
  <c r="J555" i="1"/>
  <c r="J618" i="1"/>
  <c r="J681" i="1"/>
  <c r="J725" i="1"/>
  <c r="J760" i="1"/>
  <c r="J795" i="1"/>
  <c r="J827" i="1"/>
  <c r="J437" i="1"/>
  <c r="J534" i="1"/>
  <c r="J603" i="1"/>
  <c r="J666" i="1"/>
  <c r="J699" i="1"/>
  <c r="J729" i="1"/>
  <c r="J758" i="1"/>
  <c r="J784" i="1"/>
  <c r="J816" i="1"/>
  <c r="J322" i="1"/>
  <c r="J559" i="1"/>
  <c r="J636" i="1"/>
  <c r="J690" i="1"/>
  <c r="J747" i="1"/>
  <c r="J817" i="1"/>
  <c r="J857" i="1"/>
  <c r="J889" i="1"/>
  <c r="J921" i="1"/>
  <c r="J953" i="1"/>
  <c r="J985" i="1"/>
  <c r="J1017" i="1"/>
  <c r="J1049" i="1"/>
  <c r="J1081" i="1"/>
  <c r="J1113" i="1"/>
  <c r="J1145" i="1"/>
  <c r="J1177" i="1"/>
  <c r="J1209" i="1"/>
  <c r="J1238" i="1"/>
  <c r="J1259" i="1"/>
  <c r="J1280" i="1"/>
  <c r="J484" i="1"/>
  <c r="J609" i="1"/>
  <c r="J734" i="1"/>
  <c r="J803" i="1"/>
  <c r="J850" i="1"/>
  <c r="J882" i="1"/>
  <c r="J914" i="1"/>
  <c r="J946" i="1"/>
  <c r="J978" i="1"/>
  <c r="J1010" i="1"/>
  <c r="J1042" i="1"/>
  <c r="J1074" i="1"/>
  <c r="J1106" i="1"/>
  <c r="J1138" i="1"/>
  <c r="J1170" i="1"/>
  <c r="J1202" i="1"/>
  <c r="J1237" i="1"/>
  <c r="J688" i="1"/>
  <c r="J783" i="1"/>
  <c r="J886" i="1"/>
  <c r="J950" i="1"/>
  <c r="J1014" i="1"/>
  <c r="J1078" i="1"/>
  <c r="J1142" i="1"/>
  <c r="J1206" i="1"/>
  <c r="J1260" i="1"/>
  <c r="J1290" i="1"/>
  <c r="J1311" i="1"/>
  <c r="J1332" i="1"/>
  <c r="J1354" i="1"/>
  <c r="J1375" i="1"/>
  <c r="J1396" i="1"/>
  <c r="J1412" i="1"/>
  <c r="J1428" i="1"/>
  <c r="J1444" i="1"/>
  <c r="J1460" i="1"/>
  <c r="J1476" i="1"/>
  <c r="J1492" i="1"/>
  <c r="J1508" i="1"/>
  <c r="J1524" i="1"/>
  <c r="J1540" i="1"/>
  <c r="J1556" i="1"/>
  <c r="J1572" i="1"/>
  <c r="J1588" i="1"/>
  <c r="J702" i="1"/>
  <c r="J833" i="1"/>
  <c r="J890" i="1"/>
  <c r="J954" i="1"/>
  <c r="J1018" i="1"/>
  <c r="J1082" i="1"/>
  <c r="J1146" i="1"/>
  <c r="J1210" i="1"/>
  <c r="J1305" i="1"/>
  <c r="J1369" i="1"/>
  <c r="J541" i="1"/>
  <c r="J863" i="1"/>
  <c r="J991" i="1"/>
  <c r="J1119" i="1"/>
  <c r="J1258" i="1"/>
  <c r="J1315" i="1"/>
  <c r="J1360" i="1"/>
  <c r="J1399" i="1"/>
  <c r="J1431" i="1"/>
  <c r="J1463" i="1"/>
  <c r="J1495" i="1"/>
  <c r="J1527" i="1"/>
  <c r="J1559" i="1"/>
  <c r="J1591" i="1"/>
  <c r="J1624" i="1"/>
  <c r="J1656" i="1"/>
  <c r="J1688" i="1"/>
  <c r="J1713" i="1"/>
  <c r="J1729" i="1"/>
  <c r="J1745" i="1"/>
  <c r="J1761" i="1"/>
  <c r="J1777" i="1"/>
  <c r="J1793" i="1"/>
  <c r="J1809" i="1"/>
  <c r="J1825" i="1"/>
  <c r="J1841" i="1"/>
  <c r="J1857" i="1"/>
  <c r="J1873" i="1"/>
  <c r="J1889" i="1"/>
  <c r="J1905" i="1"/>
  <c r="J1924" i="1"/>
  <c r="J1956" i="1"/>
  <c r="J1730" i="1"/>
  <c r="J1760" i="1"/>
  <c r="J1792" i="1"/>
  <c r="J1824" i="1"/>
  <c r="J1854" i="1"/>
  <c r="J1886" i="1"/>
  <c r="J1918" i="1"/>
  <c r="J410" i="1"/>
  <c r="J867" i="1"/>
  <c r="J1002" i="1"/>
  <c r="J1281" i="1"/>
  <c r="J627" i="1"/>
  <c r="J842" i="1"/>
  <c r="J970" i="1"/>
  <c r="J1098" i="1"/>
  <c r="J1226" i="1"/>
  <c r="J1373" i="1"/>
  <c r="J1622" i="1"/>
  <c r="J1654" i="1"/>
  <c r="J1686" i="1"/>
  <c r="J1929" i="1"/>
  <c r="J1961" i="1"/>
  <c r="J705" i="1"/>
  <c r="J895" i="1"/>
  <c r="J1023" i="1"/>
  <c r="J1151" i="1"/>
  <c r="J1255" i="1"/>
  <c r="J1310" i="1"/>
  <c r="J1355" i="1"/>
  <c r="J1397" i="1"/>
  <c r="J1429" i="1"/>
  <c r="J1461" i="1"/>
  <c r="J1493" i="1"/>
  <c r="J1525" i="1"/>
  <c r="J1557" i="1"/>
  <c r="J1589" i="1"/>
  <c r="J1620" i="1"/>
  <c r="J1652" i="1"/>
  <c r="J1684" i="1"/>
  <c r="J1712" i="1"/>
  <c r="J1736" i="1"/>
  <c r="J1770" i="1"/>
  <c r="J1802" i="1"/>
  <c r="J1834" i="1"/>
  <c r="J1868" i="1"/>
  <c r="J1900" i="1"/>
  <c r="J1955" i="1"/>
  <c r="J1059" i="1"/>
  <c r="J1381" i="1"/>
  <c r="J1922" i="1"/>
  <c r="J1637" i="1"/>
  <c r="J97" i="1"/>
  <c r="J120" i="1"/>
  <c r="J131" i="1"/>
  <c r="J159" i="1"/>
  <c r="J188" i="1"/>
  <c r="J204" i="1"/>
  <c r="J100" i="1"/>
  <c r="J111" i="1"/>
  <c r="J133" i="1"/>
  <c r="J144" i="1"/>
  <c r="J155" i="1"/>
  <c r="J167" i="1"/>
  <c r="J177" i="1"/>
  <c r="J187" i="1"/>
  <c r="J199" i="1"/>
  <c r="J119" i="1"/>
  <c r="J157" i="1"/>
  <c r="J203" i="1"/>
  <c r="J219" i="1"/>
  <c r="J234" i="1"/>
  <c r="J238" i="1"/>
  <c r="J242" i="1"/>
  <c r="J246" i="1"/>
  <c r="J98" i="1"/>
  <c r="J126" i="1"/>
  <c r="J145" i="1"/>
  <c r="J163" i="1"/>
  <c r="J186" i="1"/>
  <c r="J214" i="1"/>
  <c r="J230" i="1"/>
  <c r="J121" i="1"/>
  <c r="J211" i="1"/>
  <c r="J253" i="1"/>
  <c r="J270" i="1"/>
  <c r="J292" i="1"/>
  <c r="J303" i="1"/>
  <c r="J323" i="1"/>
  <c r="J118" i="1"/>
  <c r="J181" i="1"/>
  <c r="J250" i="1"/>
  <c r="J263" i="1"/>
  <c r="J279" i="1"/>
  <c r="J290" i="1"/>
  <c r="J310" i="1"/>
  <c r="J320" i="1"/>
  <c r="J140" i="1"/>
  <c r="J191" i="1"/>
  <c r="J229" i="1"/>
  <c r="J283" i="1"/>
  <c r="J311" i="1"/>
  <c r="J334" i="1"/>
  <c r="J356" i="1"/>
  <c r="J376" i="1"/>
  <c r="J389" i="1"/>
  <c r="J403" i="1"/>
  <c r="J421" i="1"/>
  <c r="J435" i="1"/>
  <c r="J453" i="1"/>
  <c r="J467" i="1"/>
  <c r="J489" i="1"/>
  <c r="J505" i="1"/>
  <c r="J519" i="1"/>
  <c r="J535" i="1"/>
  <c r="J220" i="1"/>
  <c r="J266" i="1"/>
  <c r="J304" i="1"/>
  <c r="J340" i="1"/>
  <c r="J351" i="1"/>
  <c r="J363" i="1"/>
  <c r="J382" i="1"/>
  <c r="J399" i="1"/>
  <c r="J414" i="1"/>
  <c r="J431" i="1"/>
  <c r="J446" i="1"/>
  <c r="J463" i="1"/>
  <c r="J478" i="1"/>
  <c r="J494" i="1"/>
  <c r="J513" i="1"/>
  <c r="J529" i="1"/>
  <c r="J255" i="1"/>
  <c r="J324" i="1"/>
  <c r="J359" i="1"/>
  <c r="J395" i="1"/>
  <c r="J425" i="1"/>
  <c r="J459" i="1"/>
  <c r="J486" i="1"/>
  <c r="J521" i="1"/>
  <c r="J547" i="1"/>
  <c r="J563" i="1"/>
  <c r="J575" i="1"/>
  <c r="J591" i="1"/>
  <c r="J610" i="1"/>
  <c r="J626" i="1"/>
  <c r="J645" i="1"/>
  <c r="J661" i="1"/>
  <c r="J675" i="1"/>
  <c r="J109" i="1"/>
  <c r="J275" i="1"/>
  <c r="J332" i="1"/>
  <c r="J369" i="1"/>
  <c r="J385" i="1"/>
  <c r="J419" i="1"/>
  <c r="J449" i="1"/>
  <c r="J483" i="1"/>
  <c r="J511" i="1"/>
  <c r="J539" i="1"/>
  <c r="J556" i="1"/>
  <c r="J572" i="1"/>
  <c r="J586" i="1"/>
  <c r="J602" i="1"/>
  <c r="J614" i="1"/>
  <c r="J630" i="1"/>
  <c r="J651" i="1"/>
  <c r="J667" i="1"/>
  <c r="J684" i="1"/>
  <c r="J194" i="1"/>
  <c r="J321" i="1"/>
  <c r="J393" i="1"/>
  <c r="J440" i="1"/>
  <c r="J502" i="1"/>
  <c r="J544" i="1"/>
  <c r="J583" i="1"/>
  <c r="J611" i="1"/>
  <c r="J639" i="1"/>
  <c r="J674" i="1"/>
  <c r="J701" i="1"/>
  <c r="J718" i="1"/>
  <c r="J735" i="1"/>
  <c r="J757" i="1"/>
  <c r="J772" i="1"/>
  <c r="J788" i="1"/>
  <c r="J804" i="1"/>
  <c r="J820" i="1"/>
  <c r="J316" i="1"/>
  <c r="J417" i="1"/>
  <c r="J464" i="1"/>
  <c r="J527" i="1"/>
  <c r="J557" i="1"/>
  <c r="J592" i="1"/>
  <c r="J620" i="1"/>
  <c r="J659" i="1"/>
  <c r="J687" i="1"/>
  <c r="J697" i="1"/>
  <c r="J711" i="1"/>
  <c r="J726" i="1"/>
  <c r="J738" i="1"/>
  <c r="J755" i="1"/>
  <c r="J768" i="1"/>
  <c r="J782" i="1"/>
  <c r="J798" i="1"/>
  <c r="J814" i="1"/>
  <c r="J830" i="1"/>
  <c r="J297" i="1"/>
  <c r="J387" i="1"/>
  <c r="J509" i="1"/>
  <c r="J594" i="1"/>
  <c r="J629" i="1"/>
  <c r="J657" i="1"/>
  <c r="J685" i="1"/>
  <c r="J713" i="1"/>
  <c r="J737" i="1"/>
  <c r="J774" i="1"/>
  <c r="J806" i="1"/>
  <c r="J839" i="1"/>
  <c r="J855" i="1"/>
  <c r="J871" i="1"/>
  <c r="J887" i="1"/>
  <c r="J903" i="1"/>
  <c r="J919" i="1"/>
  <c r="J935" i="1"/>
  <c r="J951" i="1"/>
  <c r="J967" i="1"/>
  <c r="J983" i="1"/>
  <c r="J999" i="1"/>
  <c r="J1015" i="1"/>
  <c r="J1031" i="1"/>
  <c r="J1047" i="1"/>
  <c r="J1063" i="1"/>
  <c r="J1079" i="1"/>
  <c r="J1095" i="1"/>
  <c r="J1111" i="1"/>
  <c r="J1127" i="1"/>
  <c r="J1143" i="1"/>
  <c r="J1159" i="1"/>
  <c r="J1175" i="1"/>
  <c r="J1191" i="1"/>
  <c r="J1207" i="1"/>
  <c r="J1223" i="1"/>
  <c r="J1235" i="1"/>
  <c r="J1246" i="1"/>
  <c r="J1256" i="1"/>
  <c r="J1267" i="1"/>
  <c r="J1278" i="1"/>
  <c r="J339" i="1"/>
  <c r="J457" i="1"/>
  <c r="J553" i="1"/>
  <c r="J588" i="1"/>
  <c r="J644" i="1"/>
  <c r="J724" i="1"/>
  <c r="J751" i="1"/>
  <c r="J796" i="1"/>
  <c r="J828" i="1"/>
  <c r="J845" i="1"/>
  <c r="J861" i="1"/>
  <c r="J877" i="1"/>
  <c r="J893" i="1"/>
  <c r="J909" i="1"/>
  <c r="J925" i="1"/>
  <c r="J941" i="1"/>
  <c r="J957" i="1"/>
  <c r="J973" i="1"/>
  <c r="J989" i="1"/>
  <c r="J1005" i="1"/>
  <c r="J1021" i="1"/>
  <c r="J1037" i="1"/>
  <c r="J1053" i="1"/>
  <c r="J1069" i="1"/>
  <c r="J1085" i="1"/>
  <c r="J1101" i="1"/>
  <c r="J1117" i="1"/>
  <c r="J1133" i="1"/>
  <c r="J1149" i="1"/>
  <c r="J1165" i="1"/>
  <c r="J1181" i="1"/>
  <c r="J1197" i="1"/>
  <c r="J1213" i="1"/>
  <c r="J1229" i="1"/>
  <c r="J1261" i="1"/>
  <c r="J576" i="1"/>
  <c r="J722" i="1"/>
  <c r="J776" i="1"/>
  <c r="J847" i="1"/>
  <c r="J879" i="1"/>
  <c r="J911" i="1"/>
  <c r="J943" i="1"/>
  <c r="J975" i="1"/>
  <c r="J1007" i="1"/>
  <c r="J1039" i="1"/>
  <c r="J1071" i="1"/>
  <c r="J1103" i="1"/>
  <c r="J1135" i="1"/>
  <c r="J1167" i="1"/>
  <c r="J1199" i="1"/>
  <c r="J1231" i="1"/>
  <c r="J1250" i="1"/>
  <c r="J1276" i="1"/>
  <c r="J1287" i="1"/>
  <c r="J1298" i="1"/>
  <c r="J1308" i="1"/>
  <c r="J1319" i="1"/>
  <c r="J1330" i="1"/>
  <c r="J1340" i="1"/>
  <c r="J1351" i="1"/>
  <c r="J1362" i="1"/>
  <c r="J1372" i="1"/>
  <c r="J1383" i="1"/>
  <c r="J1394" i="1"/>
  <c r="J1402" i="1"/>
  <c r="J1410" i="1"/>
  <c r="J1418" i="1"/>
  <c r="J1426" i="1"/>
  <c r="J1434" i="1"/>
  <c r="J1442" i="1"/>
  <c r="J1450" i="1"/>
  <c r="J1458" i="1"/>
  <c r="J1466" i="1"/>
  <c r="J1474" i="1"/>
  <c r="J1482" i="1"/>
  <c r="J1490" i="1"/>
  <c r="J1498" i="1"/>
  <c r="J1506" i="1"/>
  <c r="J1514" i="1"/>
  <c r="J1522" i="1"/>
  <c r="J1530" i="1"/>
  <c r="J1538" i="1"/>
  <c r="J1546" i="1"/>
  <c r="J1554" i="1"/>
  <c r="J1562" i="1"/>
  <c r="J1570" i="1"/>
  <c r="J1578" i="1"/>
  <c r="J1586" i="1"/>
  <c r="J1594" i="1"/>
  <c r="J662" i="1"/>
  <c r="J756" i="1"/>
  <c r="J826" i="1"/>
  <c r="J851" i="1"/>
  <c r="J883" i="1"/>
  <c r="J915" i="1"/>
  <c r="J947" i="1"/>
  <c r="J979" i="1"/>
  <c r="J1011" i="1"/>
  <c r="J1043" i="1"/>
  <c r="J1075" i="1"/>
  <c r="J1107" i="1"/>
  <c r="J1139" i="1"/>
  <c r="J1171" i="1"/>
  <c r="J1203" i="1"/>
  <c r="J1241" i="1"/>
  <c r="J1297" i="1"/>
  <c r="J1329" i="1"/>
  <c r="J1361" i="1"/>
  <c r="J1393" i="1"/>
  <c r="J488" i="1"/>
  <c r="J752" i="1"/>
  <c r="J856" i="1"/>
  <c r="J920" i="1"/>
  <c r="J984" i="1"/>
  <c r="J1048" i="1"/>
  <c r="J1112" i="1"/>
  <c r="J1176" i="1"/>
  <c r="J1252" i="1"/>
  <c r="J1286" i="1"/>
  <c r="J1312" i="1"/>
  <c r="J1331" i="1"/>
  <c r="J1350" i="1"/>
  <c r="J1376" i="1"/>
  <c r="J1395" i="1"/>
  <c r="J1411" i="1"/>
  <c r="J1427" i="1"/>
  <c r="J1443" i="1"/>
  <c r="J1459" i="1"/>
  <c r="J1475" i="1"/>
  <c r="J1491" i="1"/>
  <c r="J1507" i="1"/>
  <c r="J1523" i="1"/>
  <c r="J1539" i="1"/>
  <c r="J1555" i="1"/>
  <c r="J1571" i="1"/>
  <c r="J1587" i="1"/>
  <c r="J1603" i="1"/>
  <c r="J1619" i="1"/>
  <c r="J1635" i="1"/>
  <c r="J1651" i="1"/>
  <c r="J1667" i="1"/>
  <c r="J1683" i="1"/>
  <c r="J1699" i="1"/>
  <c r="J1711" i="1"/>
  <c r="J1719" i="1"/>
  <c r="J1727" i="1"/>
  <c r="J1735" i="1"/>
  <c r="J1743" i="1"/>
  <c r="J1751" i="1"/>
  <c r="J1759" i="1"/>
  <c r="J1767" i="1"/>
  <c r="J1775" i="1"/>
  <c r="J1783" i="1"/>
  <c r="J1791" i="1"/>
  <c r="J1799" i="1"/>
  <c r="J1807" i="1"/>
  <c r="J1815" i="1"/>
  <c r="J1823" i="1"/>
  <c r="J1831" i="1"/>
  <c r="J1839" i="1"/>
  <c r="J1847" i="1"/>
  <c r="J1855" i="1"/>
  <c r="J1863" i="1"/>
  <c r="J1871" i="1"/>
  <c r="J1879" i="1"/>
  <c r="J1887" i="1"/>
  <c r="J1895" i="1"/>
  <c r="J1903" i="1"/>
  <c r="J1911" i="1"/>
  <c r="J1919" i="1"/>
  <c r="J1935" i="1"/>
  <c r="J1951" i="1"/>
  <c r="J1967" i="1"/>
  <c r="J1726" i="1"/>
  <c r="J1742" i="1"/>
  <c r="J1758" i="1"/>
  <c r="J1772" i="1"/>
  <c r="J1788" i="1"/>
  <c r="J1804" i="1"/>
  <c r="J1820" i="1"/>
  <c r="J1836" i="1"/>
  <c r="J1850" i="1"/>
  <c r="J1866" i="1"/>
  <c r="J1882" i="1"/>
  <c r="J1898" i="1"/>
  <c r="J1914" i="1"/>
  <c r="J1931" i="1"/>
  <c r="J1979" i="1"/>
  <c r="J732" i="1"/>
  <c r="J860" i="1"/>
  <c r="J924" i="1"/>
  <c r="J995" i="1"/>
  <c r="J1109" i="1"/>
  <c r="J1249" i="1"/>
  <c r="J1349" i="1"/>
  <c r="J599" i="1"/>
  <c r="J712" i="1"/>
  <c r="J835" i="1"/>
  <c r="J899" i="1"/>
  <c r="J963" i="1"/>
  <c r="J1027" i="1"/>
  <c r="J1091" i="1"/>
  <c r="J1155" i="1"/>
  <c r="J1219" i="1"/>
  <c r="J1293" i="1"/>
  <c r="J1357" i="1"/>
  <c r="J1601" i="1"/>
  <c r="J1617" i="1"/>
  <c r="J1633" i="1"/>
  <c r="J1649" i="1"/>
  <c r="J1665" i="1"/>
  <c r="J1681" i="1"/>
  <c r="J1697" i="1"/>
  <c r="J1926" i="1"/>
  <c r="J1942" i="1"/>
  <c r="J1958" i="1"/>
  <c r="J1974" i="1"/>
  <c r="J516" i="1"/>
  <c r="J801" i="1"/>
  <c r="J888" i="1"/>
  <c r="J952" i="1"/>
  <c r="J1016" i="1"/>
  <c r="J1080" i="1"/>
  <c r="J1144" i="1"/>
  <c r="J1208" i="1"/>
  <c r="J1242" i="1"/>
  <c r="J1288" i="1"/>
  <c r="J1307" i="1"/>
  <c r="J1326" i="1"/>
  <c r="J1352" i="1"/>
  <c r="J1371" i="1"/>
  <c r="J1390" i="1"/>
  <c r="J1409" i="1"/>
  <c r="J1425" i="1"/>
  <c r="J1441" i="1"/>
  <c r="J1457" i="1"/>
  <c r="J1473" i="1"/>
  <c r="J1489" i="1"/>
  <c r="J1505" i="1"/>
  <c r="J1521" i="1"/>
  <c r="J1537" i="1"/>
  <c r="J1553" i="1"/>
  <c r="J1569" i="1"/>
  <c r="J1585" i="1"/>
  <c r="J1599" i="1"/>
  <c r="J1615" i="1"/>
  <c r="J1631" i="1"/>
  <c r="J1647" i="1"/>
  <c r="J1663" i="1"/>
  <c r="J1679" i="1"/>
  <c r="J1695" i="1"/>
  <c r="J1710" i="1"/>
  <c r="J1718" i="1"/>
  <c r="J1732" i="1"/>
  <c r="J1748" i="1"/>
  <c r="J1766" i="1"/>
  <c r="J1782" i="1"/>
  <c r="J1798" i="1"/>
  <c r="J1814" i="1"/>
  <c r="J1830" i="1"/>
  <c r="J1848" i="1"/>
  <c r="J1864" i="1"/>
  <c r="J1880" i="1"/>
  <c r="J1896" i="1"/>
  <c r="J1912" i="1"/>
  <c r="J1939" i="1"/>
  <c r="J1968" i="1"/>
  <c r="J1045" i="1"/>
  <c r="J1173" i="1"/>
  <c r="J1365" i="1"/>
  <c r="J1642" i="1"/>
  <c r="J1706" i="1"/>
  <c r="J1973" i="1"/>
  <c r="J1698" i="1"/>
  <c r="J1925" i="1"/>
  <c r="J1629" i="1"/>
  <c r="J1693" i="1"/>
  <c r="J1978" i="1"/>
  <c r="J1930" i="1"/>
  <c r="J1626" i="1"/>
  <c r="J1970" i="1"/>
  <c r="J106" i="1"/>
  <c r="J123" i="1"/>
  <c r="J134" i="1"/>
  <c r="J162" i="1"/>
  <c r="J193" i="1"/>
  <c r="J209" i="1"/>
  <c r="J103" i="1"/>
  <c r="J113" i="1"/>
  <c r="J136" i="1"/>
  <c r="J147" i="1"/>
  <c r="J158" i="1"/>
  <c r="J169" i="1"/>
  <c r="J179" i="1"/>
  <c r="J190" i="1"/>
  <c r="J206" i="1"/>
  <c r="J129" i="1"/>
  <c r="J166" i="1"/>
  <c r="J210" i="1"/>
  <c r="J226" i="1"/>
  <c r="J235" i="1"/>
  <c r="J239" i="1"/>
  <c r="J243" i="1"/>
  <c r="J101" i="1"/>
  <c r="J132" i="1"/>
  <c r="J148" i="1"/>
  <c r="J170" i="1"/>
  <c r="J189" i="1"/>
  <c r="J216" i="1"/>
  <c r="J232" i="1"/>
  <c r="J127" i="1"/>
  <c r="J218" i="1"/>
  <c r="J257" i="1"/>
  <c r="J272" i="1"/>
  <c r="J295" i="1"/>
  <c r="J306" i="1"/>
  <c r="J326" i="1"/>
  <c r="J137" i="1"/>
  <c r="J213" i="1"/>
  <c r="J254" i="1"/>
  <c r="J265" i="1"/>
  <c r="J282" i="1"/>
  <c r="J293" i="1"/>
  <c r="J312" i="1"/>
  <c r="J153" i="1"/>
  <c r="J205" i="1"/>
  <c r="J252" i="1"/>
  <c r="J286" i="1"/>
  <c r="J314" i="1"/>
  <c r="J336" i="1"/>
  <c r="J365" i="1"/>
  <c r="J379" i="1"/>
  <c r="J406" i="1"/>
  <c r="J423" i="1"/>
  <c r="J455" i="1"/>
  <c r="J491" i="1"/>
  <c r="J524" i="1"/>
  <c r="J227" i="1"/>
  <c r="J313" i="1"/>
  <c r="J354" i="1"/>
  <c r="J392" i="1"/>
  <c r="J424" i="1"/>
  <c r="J456" i="1"/>
  <c r="J485" i="1"/>
  <c r="J515" i="1"/>
  <c r="J268" i="1"/>
  <c r="J362" i="1"/>
  <c r="J442" i="1"/>
  <c r="J493" i="1"/>
  <c r="J552" i="1"/>
  <c r="J580" i="1"/>
  <c r="J617" i="1"/>
  <c r="J647" i="1"/>
  <c r="J680" i="1"/>
  <c r="J288" i="1"/>
  <c r="J372" i="1"/>
  <c r="J422" i="1"/>
  <c r="J490" i="1"/>
  <c r="J542" i="1"/>
  <c r="J577" i="1"/>
  <c r="J605" i="1"/>
  <c r="J640" i="1"/>
  <c r="J670" i="1"/>
  <c r="J247" i="1"/>
  <c r="J413" i="1"/>
  <c r="J523" i="1"/>
  <c r="J590" i="1"/>
  <c r="J646" i="1"/>
  <c r="J703" i="1"/>
  <c r="J740" i="1"/>
  <c r="J779" i="1"/>
  <c r="J811" i="1"/>
  <c r="J327" i="1"/>
  <c r="J471" i="1"/>
  <c r="J564" i="1"/>
  <c r="J631" i="1"/>
  <c r="J689" i="1"/>
  <c r="J714" i="1"/>
  <c r="J743" i="1"/>
  <c r="J770" i="1"/>
  <c r="J800" i="1"/>
  <c r="J832" i="1"/>
  <c r="J400" i="1"/>
  <c r="J601" i="1"/>
  <c r="J664" i="1"/>
  <c r="J720" i="1"/>
  <c r="J785" i="1"/>
  <c r="J841" i="1"/>
  <c r="J873" i="1"/>
  <c r="J905" i="1"/>
  <c r="J937" i="1"/>
  <c r="J969" i="1"/>
  <c r="J1001" i="1"/>
  <c r="J1033" i="1"/>
  <c r="J1065" i="1"/>
  <c r="J1097" i="1"/>
  <c r="J1129" i="1"/>
  <c r="J1161" i="1"/>
  <c r="J1193" i="1"/>
  <c r="J1225" i="1"/>
  <c r="J1248" i="1"/>
  <c r="J1270" i="1"/>
  <c r="J352" i="1"/>
  <c r="J560" i="1"/>
  <c r="J672" i="1"/>
  <c r="J764" i="1"/>
  <c r="J834" i="1"/>
  <c r="J866" i="1"/>
  <c r="J898" i="1"/>
  <c r="J930" i="1"/>
  <c r="J962" i="1"/>
  <c r="J994" i="1"/>
  <c r="J1026" i="1"/>
  <c r="J1058" i="1"/>
  <c r="J1090" i="1"/>
  <c r="J1122" i="1"/>
  <c r="J1154" i="1"/>
  <c r="J1186" i="1"/>
  <c r="J1218" i="1"/>
  <c r="J1269" i="1"/>
  <c r="J742" i="1"/>
  <c r="J854" i="1"/>
  <c r="J918" i="1"/>
  <c r="J982" i="1"/>
  <c r="J1046" i="1"/>
  <c r="J1110" i="1"/>
  <c r="J1174" i="1"/>
  <c r="J1234" i="1"/>
  <c r="J1279" i="1"/>
  <c r="J1300" i="1"/>
  <c r="J1322" i="1"/>
  <c r="J1343" i="1"/>
  <c r="J1364" i="1"/>
  <c r="J1386" i="1"/>
  <c r="J1404" i="1"/>
  <c r="J1420" i="1"/>
  <c r="J1436" i="1"/>
  <c r="J1452" i="1"/>
  <c r="J1468" i="1"/>
  <c r="J1484" i="1"/>
  <c r="J1500" i="1"/>
  <c r="J1516" i="1"/>
  <c r="J1532" i="1"/>
  <c r="J1548" i="1"/>
  <c r="J1564" i="1"/>
  <c r="J1580" i="1"/>
  <c r="J370" i="1"/>
  <c r="J805" i="1"/>
  <c r="J858" i="1"/>
  <c r="J922" i="1"/>
  <c r="J986" i="1"/>
  <c r="J1050" i="1"/>
  <c r="J1114" i="1"/>
  <c r="J1178" i="1"/>
  <c r="J1257" i="1"/>
  <c r="J1337" i="1"/>
  <c r="J330" i="1"/>
  <c r="J808" i="1"/>
  <c r="J927" i="1"/>
  <c r="J1055" i="1"/>
  <c r="J1183" i="1"/>
  <c r="J1296" i="1"/>
  <c r="J1334" i="1"/>
  <c r="J1379" i="1"/>
  <c r="J1415" i="1"/>
  <c r="J1447" i="1"/>
  <c r="J1479" i="1"/>
  <c r="J1511" i="1"/>
  <c r="J1543" i="1"/>
  <c r="J1575" i="1"/>
  <c r="J1608" i="1"/>
  <c r="J1640" i="1"/>
  <c r="J1672" i="1"/>
  <c r="J1704" i="1"/>
  <c r="J1721" i="1"/>
  <c r="J1737" i="1"/>
  <c r="J1753" i="1"/>
  <c r="J1769" i="1"/>
  <c r="J1785" i="1"/>
  <c r="J1801" i="1"/>
  <c r="J1817" i="1"/>
  <c r="J1833" i="1"/>
  <c r="J1849" i="1"/>
  <c r="J1865" i="1"/>
  <c r="J1881" i="1"/>
  <c r="J1897" i="1"/>
  <c r="J1913" i="1"/>
  <c r="J1940" i="1"/>
  <c r="J1972" i="1"/>
  <c r="J1746" i="1"/>
  <c r="J1776" i="1"/>
  <c r="J1808" i="1"/>
  <c r="J1838" i="1"/>
  <c r="J1870" i="1"/>
  <c r="J1902" i="1"/>
  <c r="J1944" i="1"/>
  <c r="J773" i="1"/>
  <c r="J931" i="1"/>
  <c r="J1123" i="1"/>
  <c r="J333" i="1"/>
  <c r="J766" i="1"/>
  <c r="J906" i="1"/>
  <c r="J1034" i="1"/>
  <c r="J1162" i="1"/>
  <c r="J1309" i="1"/>
  <c r="J1606" i="1"/>
  <c r="J1638" i="1"/>
  <c r="J1670" i="1"/>
  <c r="J1702" i="1"/>
  <c r="J1945" i="1"/>
  <c r="J1977" i="1"/>
  <c r="J815" i="1"/>
  <c r="J959" i="1"/>
  <c r="J1087" i="1"/>
  <c r="J1215" i="1"/>
  <c r="J1291" i="1"/>
  <c r="J1336" i="1"/>
  <c r="J1374" i="1"/>
  <c r="J1413" i="1"/>
  <c r="J1445" i="1"/>
  <c r="J1477" i="1"/>
  <c r="J1509" i="1"/>
  <c r="J1541" i="1"/>
  <c r="J1573" i="1"/>
  <c r="J1604" i="1"/>
  <c r="J1636" i="1"/>
  <c r="J1668" i="1"/>
  <c r="J1700" i="1"/>
  <c r="J1722" i="1"/>
  <c r="J1752" i="1"/>
  <c r="J1786" i="1"/>
  <c r="J1818" i="1"/>
  <c r="J1852" i="1"/>
  <c r="J1884" i="1"/>
  <c r="J1916" i="1"/>
  <c r="J1971" i="1"/>
  <c r="J1187" i="1"/>
  <c r="J1653" i="1"/>
  <c r="J1602" i="1"/>
  <c r="J1938" i="1"/>
  <c r="J150" i="1"/>
  <c r="J105" i="1"/>
  <c r="J161" i="1"/>
  <c r="J208" i="1"/>
  <c r="J212" i="1"/>
  <c r="J244" i="1"/>
  <c r="J151" i="1"/>
  <c r="J96" i="1"/>
  <c r="J281" i="1"/>
  <c r="J168" i="1"/>
  <c r="J284" i="1"/>
  <c r="J165" i="1"/>
  <c r="J328" i="1"/>
  <c r="J396" i="1"/>
  <c r="J460" i="1"/>
  <c r="J526" i="1"/>
  <c r="J329" i="1"/>
  <c r="J394" i="1"/>
  <c r="J458" i="1"/>
  <c r="J520" i="1"/>
  <c r="J381" i="1"/>
  <c r="J500" i="1"/>
  <c r="J582" i="1"/>
  <c r="J652" i="1"/>
  <c r="J319" i="1"/>
  <c r="J432" i="1"/>
  <c r="J549" i="1"/>
  <c r="J607" i="1"/>
  <c r="J677" i="1"/>
  <c r="J420" i="1"/>
  <c r="J597" i="1"/>
  <c r="J708" i="1"/>
  <c r="J781" i="1"/>
  <c r="J358" i="1"/>
  <c r="J578" i="1"/>
  <c r="J691" i="1"/>
  <c r="J746" i="1"/>
  <c r="J807" i="1"/>
  <c r="J454" i="1"/>
  <c r="J671" i="1"/>
  <c r="J792" i="1"/>
  <c r="J878" i="1"/>
  <c r="J942" i="1"/>
  <c r="J1006" i="1"/>
  <c r="J1070" i="1"/>
  <c r="J1134" i="1"/>
  <c r="J1198" i="1"/>
  <c r="J1251" i="1"/>
  <c r="J364" i="1"/>
  <c r="J700" i="1"/>
  <c r="J836" i="1"/>
  <c r="J900" i="1"/>
  <c r="J964" i="1"/>
  <c r="J1028" i="1"/>
  <c r="J1092" i="1"/>
  <c r="J1156" i="1"/>
  <c r="J1220" i="1"/>
  <c r="J762" i="1"/>
  <c r="J929" i="1"/>
  <c r="J1057" i="1"/>
  <c r="J1185" i="1"/>
  <c r="J1282" i="1"/>
  <c r="J1324" i="1"/>
  <c r="J1367" i="1"/>
  <c r="J1406" i="1"/>
  <c r="J1438" i="1"/>
  <c r="J1470" i="1"/>
  <c r="J1502" i="1"/>
  <c r="J1534" i="1"/>
  <c r="J1566" i="1"/>
  <c r="J477" i="1"/>
  <c r="J869" i="1"/>
  <c r="J997" i="1"/>
  <c r="J1125" i="1"/>
  <c r="J1273" i="1"/>
  <c r="J380" i="1"/>
  <c r="J934" i="1"/>
  <c r="J1190" i="1"/>
  <c r="J1344" i="1"/>
  <c r="J1419" i="1"/>
  <c r="J1483" i="1"/>
  <c r="J1547" i="1"/>
  <c r="J1611" i="1"/>
  <c r="J1675" i="1"/>
  <c r="J1723" i="1"/>
  <c r="J1755" i="1"/>
  <c r="J1787" i="1"/>
  <c r="J1819" i="1"/>
  <c r="J1851" i="1"/>
  <c r="J1883" i="1"/>
  <c r="J1915" i="1"/>
  <c r="J1975" i="1"/>
  <c r="J1780" i="1"/>
  <c r="J1842" i="1"/>
  <c r="J1906" i="1"/>
  <c r="J787" i="1"/>
  <c r="J1180" i="1"/>
  <c r="J780" i="1"/>
  <c r="J1077" i="1"/>
  <c r="J1325" i="1"/>
  <c r="J1641" i="1"/>
  <c r="J1705" i="1"/>
  <c r="J355" i="1"/>
  <c r="J966" i="1"/>
  <c r="J1222" i="1"/>
  <c r="J1339" i="1"/>
  <c r="J1417" i="1"/>
  <c r="J1481" i="1"/>
  <c r="J1545" i="1"/>
  <c r="J1607" i="1"/>
  <c r="J1671" i="1"/>
  <c r="J1724" i="1"/>
  <c r="J1790" i="1"/>
  <c r="J1856" i="1"/>
  <c r="J1920" i="1"/>
  <c r="J1285" i="1"/>
  <c r="J1645" i="1"/>
  <c r="J1661" i="1"/>
  <c r="J1634" i="1"/>
  <c r="J1701" i="1"/>
  <c r="J579" i="1"/>
  <c r="J271" i="1"/>
  <c r="J653" i="1"/>
  <c r="J813" i="1"/>
  <c r="J641" i="1"/>
  <c r="J775" i="1"/>
  <c r="J615" i="1"/>
  <c r="J846" i="1"/>
  <c r="J974" i="1"/>
  <c r="J1102" i="1"/>
  <c r="J1230" i="1"/>
  <c r="J574" i="1"/>
  <c r="J868" i="1"/>
  <c r="J996" i="1"/>
  <c r="J1124" i="1"/>
  <c r="J1277" i="1"/>
  <c r="J993" i="1"/>
  <c r="J1244" i="1"/>
  <c r="J1388" i="1"/>
  <c r="J1454" i="1"/>
  <c r="J1518" i="1"/>
  <c r="J1582" i="1"/>
  <c r="J933" i="1"/>
  <c r="J1345" i="1"/>
  <c r="J1062" i="1"/>
  <c r="J1382" i="1"/>
  <c r="J1515" i="1"/>
  <c r="J1643" i="1"/>
  <c r="J1739" i="1"/>
  <c r="J1803" i="1"/>
  <c r="J1867" i="1"/>
  <c r="J1943" i="1"/>
  <c r="J1812" i="1"/>
  <c r="J1947" i="1"/>
  <c r="J383" i="1"/>
  <c r="J1205" i="1"/>
  <c r="J1673" i="1"/>
  <c r="J838" i="1"/>
  <c r="J1294" i="1"/>
  <c r="J1449" i="1"/>
  <c r="J1577" i="1"/>
  <c r="J1703" i="1"/>
  <c r="J1822" i="1"/>
  <c r="J1976" i="1"/>
  <c r="J1597" i="1"/>
  <c r="J1962" i="1"/>
  <c r="J192" i="1"/>
  <c r="J240" i="1"/>
  <c r="J221" i="1"/>
  <c r="J503" i="1"/>
  <c r="J472" i="1"/>
  <c r="J635" i="1"/>
  <c r="J405" i="1"/>
  <c r="J595" i="1"/>
  <c r="J367" i="1"/>
  <c r="J693" i="1"/>
  <c r="J829" i="1"/>
  <c r="J669" i="1"/>
  <c r="J791" i="1"/>
  <c r="J643" i="1"/>
  <c r="J862" i="1"/>
  <c r="J990" i="1"/>
  <c r="J1118" i="1"/>
  <c r="J1240" i="1"/>
  <c r="J616" i="1"/>
  <c r="J884" i="1"/>
  <c r="J1012" i="1"/>
  <c r="J1140" i="1"/>
  <c r="J695" i="1"/>
  <c r="J1025" i="1"/>
  <c r="J1263" i="1"/>
  <c r="J1356" i="1"/>
  <c r="J1430" i="1"/>
  <c r="J1494" i="1"/>
  <c r="J1558" i="1"/>
  <c r="J965" i="1"/>
  <c r="J1221" i="1"/>
  <c r="J870" i="1"/>
  <c r="J1318" i="1"/>
  <c r="J1467" i="1"/>
  <c r="J1595" i="1"/>
  <c r="J1715" i="1"/>
  <c r="J1779" i="1"/>
  <c r="J1843" i="1"/>
  <c r="J1907" i="1"/>
  <c r="J1764" i="1"/>
  <c r="J1890" i="1"/>
  <c r="J1052" i="1"/>
  <c r="J1013" i="1"/>
  <c r="J1625" i="1"/>
  <c r="J1966" i="1"/>
  <c r="J1158" i="1"/>
  <c r="J1401" i="1"/>
  <c r="J1529" i="1"/>
  <c r="J1655" i="1"/>
  <c r="J1774" i="1"/>
  <c r="J1904" i="1"/>
  <c r="J1941" i="1"/>
  <c r="J1613" i="1"/>
  <c r="J172" i="1"/>
  <c r="J122" i="1"/>
  <c r="J171" i="1"/>
  <c r="J110" i="1"/>
  <c r="J228" i="1"/>
  <c r="J173" i="1"/>
  <c r="J146" i="1"/>
  <c r="J298" i="1"/>
  <c r="J224" i="1"/>
  <c r="J301" i="1"/>
  <c r="J215" i="1"/>
  <c r="J345" i="1"/>
  <c r="J416" i="1"/>
  <c r="J480" i="1"/>
  <c r="J124" i="1"/>
  <c r="J346" i="1"/>
  <c r="J409" i="1"/>
  <c r="J473" i="1"/>
  <c r="J536" i="1"/>
  <c r="J408" i="1"/>
  <c r="J540" i="1"/>
  <c r="J598" i="1"/>
  <c r="J668" i="1"/>
  <c r="J338" i="1"/>
  <c r="J469" i="1"/>
  <c r="J565" i="1"/>
  <c r="J623" i="1"/>
  <c r="J474" i="1"/>
  <c r="J625" i="1"/>
  <c r="J728" i="1"/>
  <c r="J797" i="1"/>
  <c r="J444" i="1"/>
  <c r="J606" i="1"/>
  <c r="J704" i="1"/>
  <c r="J761" i="1"/>
  <c r="J823" i="1"/>
  <c r="J566" i="1"/>
  <c r="J707" i="1"/>
  <c r="J824" i="1"/>
  <c r="J894" i="1"/>
  <c r="J958" i="1"/>
  <c r="J1022" i="1"/>
  <c r="J1086" i="1"/>
  <c r="J1150" i="1"/>
  <c r="J1214" i="1"/>
  <c r="J1262" i="1"/>
  <c r="J512" i="1"/>
  <c r="J741" i="1"/>
  <c r="J852" i="1"/>
  <c r="J916" i="1"/>
  <c r="J980" i="1"/>
  <c r="J1044" i="1"/>
  <c r="J1108" i="1"/>
  <c r="J1172" i="1"/>
  <c r="J1245" i="1"/>
  <c r="J790" i="1"/>
  <c r="J961" i="1"/>
  <c r="J1089" i="1"/>
  <c r="J1217" i="1"/>
  <c r="J1292" i="1"/>
  <c r="J1335" i="1"/>
  <c r="J1378" i="1"/>
  <c r="J1414" i="1"/>
  <c r="J1446" i="1"/>
  <c r="J1478" i="1"/>
  <c r="J1510" i="1"/>
  <c r="J1542" i="1"/>
  <c r="J1574" i="1"/>
  <c r="J709" i="1"/>
  <c r="J901" i="1"/>
  <c r="J1029" i="1"/>
  <c r="J1157" i="1"/>
  <c r="J1313" i="1"/>
  <c r="J698" i="1"/>
  <c r="J998" i="1"/>
  <c r="J1271" i="1"/>
  <c r="J1363" i="1"/>
  <c r="J1435" i="1"/>
  <c r="J1499" i="1"/>
  <c r="J1563" i="1"/>
  <c r="J1627" i="1"/>
  <c r="J1691" i="1"/>
  <c r="J1731" i="1"/>
  <c r="J1763" i="1"/>
  <c r="J1795" i="1"/>
  <c r="J1827" i="1"/>
  <c r="J1859" i="1"/>
  <c r="J1891" i="1"/>
  <c r="J1927" i="1"/>
  <c r="J1734" i="1"/>
  <c r="J1796" i="1"/>
  <c r="J1858" i="1"/>
  <c r="J1923" i="1"/>
  <c r="J874" i="1"/>
  <c r="J1301" i="1"/>
  <c r="J885" i="1"/>
  <c r="J1141" i="1"/>
  <c r="J1389" i="1"/>
  <c r="J1657" i="1"/>
  <c r="J1934" i="1"/>
  <c r="J745" i="1"/>
  <c r="J1030" i="1"/>
  <c r="J1268" i="1"/>
  <c r="J1358" i="1"/>
  <c r="J1433" i="1"/>
  <c r="J1497" i="1"/>
  <c r="J1561" i="1"/>
  <c r="J1623" i="1"/>
  <c r="J1687" i="1"/>
  <c r="J1740" i="1"/>
  <c r="J1806" i="1"/>
  <c r="J1872" i="1"/>
  <c r="J1960" i="1"/>
  <c r="J1610" i="1"/>
  <c r="J1658" i="1"/>
  <c r="J1933" i="1"/>
  <c r="J1949" i="1"/>
  <c r="J114" i="1"/>
  <c r="J195" i="1"/>
  <c r="J139" i="1"/>
  <c r="J182" i="1"/>
  <c r="J138" i="1"/>
  <c r="J236" i="1"/>
  <c r="J104" i="1"/>
  <c r="J200" i="1"/>
  <c r="J225" i="1"/>
  <c r="J309" i="1"/>
  <c r="J258" i="1"/>
  <c r="J315" i="1"/>
  <c r="J260" i="1"/>
  <c r="J371" i="1"/>
  <c r="J428" i="1"/>
  <c r="J496" i="1"/>
  <c r="J251" i="1"/>
  <c r="J357" i="1"/>
  <c r="J426" i="1"/>
  <c r="J487" i="1"/>
  <c r="J274" i="1"/>
  <c r="J445" i="1"/>
  <c r="J554" i="1"/>
  <c r="J619" i="1"/>
  <c r="J682" i="1"/>
  <c r="J375" i="1"/>
  <c r="J497" i="1"/>
  <c r="J642" i="1"/>
  <c r="J530" i="1"/>
  <c r="J748" i="1"/>
  <c r="J499" i="1"/>
  <c r="J721" i="1"/>
  <c r="J198" i="1"/>
  <c r="J727" i="1"/>
  <c r="J910" i="1"/>
  <c r="J1038" i="1"/>
  <c r="J1166" i="1"/>
  <c r="J1272" i="1"/>
  <c r="J778" i="1"/>
  <c r="J932" i="1"/>
  <c r="J1060" i="1"/>
  <c r="J1188" i="1"/>
  <c r="J865" i="1"/>
  <c r="J1121" i="1"/>
  <c r="J1303" i="1"/>
  <c r="J1346" i="1"/>
  <c r="J1422" i="1"/>
  <c r="J1486" i="1"/>
  <c r="J1550" i="1"/>
  <c r="J812" i="1"/>
  <c r="J1061" i="1"/>
  <c r="J1189" i="1"/>
  <c r="J822" i="1"/>
  <c r="J1299" i="1"/>
  <c r="J1451" i="1"/>
  <c r="J1579" i="1"/>
  <c r="J1707" i="1"/>
  <c r="J1771" i="1"/>
  <c r="J1835" i="1"/>
  <c r="J1899" i="1"/>
  <c r="J1750" i="1"/>
  <c r="J1874" i="1"/>
  <c r="J938" i="1"/>
  <c r="J949" i="1"/>
  <c r="J1609" i="1"/>
  <c r="J1950" i="1"/>
  <c r="J1094" i="1"/>
  <c r="J1384" i="1"/>
  <c r="J1513" i="1"/>
  <c r="J1639" i="1"/>
  <c r="J1756" i="1"/>
  <c r="J1888" i="1"/>
  <c r="J1674" i="1"/>
  <c r="J1946" i="1"/>
  <c r="J125" i="1"/>
  <c r="J149" i="1"/>
  <c r="J176" i="1"/>
  <c r="J135" i="1"/>
  <c r="J264" i="1"/>
  <c r="J273" i="1"/>
  <c r="J305" i="1"/>
  <c r="J384" i="1"/>
  <c r="J448" i="1"/>
  <c r="J510" i="1"/>
  <c r="J291" i="1"/>
  <c r="J368" i="1"/>
  <c r="J441" i="1"/>
  <c r="J347" i="1"/>
  <c r="J570" i="1"/>
  <c r="J262" i="1"/>
  <c r="J525" i="1"/>
  <c r="J658" i="1"/>
  <c r="J562" i="1"/>
  <c r="J765" i="1"/>
  <c r="J543" i="1"/>
  <c r="J731" i="1"/>
  <c r="J349" i="1"/>
  <c r="J754" i="1"/>
  <c r="J926" i="1"/>
  <c r="J1054" i="1"/>
  <c r="J1182" i="1"/>
  <c r="J277" i="1"/>
  <c r="J810" i="1"/>
  <c r="J948" i="1"/>
  <c r="J1076" i="1"/>
  <c r="J1204" i="1"/>
  <c r="J897" i="1"/>
  <c r="J1153" i="1"/>
  <c r="J1314" i="1"/>
  <c r="J1398" i="1"/>
  <c r="J1462" i="1"/>
  <c r="J1526" i="1"/>
  <c r="J1590" i="1"/>
  <c r="J837" i="1"/>
  <c r="J1093" i="1"/>
  <c r="J1377" i="1"/>
  <c r="J1126" i="1"/>
  <c r="J1403" i="1"/>
  <c r="J1531" i="1"/>
  <c r="J1659" i="1"/>
  <c r="J1747" i="1"/>
  <c r="J1811" i="1"/>
  <c r="J1875" i="1"/>
  <c r="J1959" i="1"/>
  <c r="J1828" i="1"/>
  <c r="J692" i="1"/>
  <c r="J655" i="1"/>
  <c r="J1233" i="1"/>
  <c r="J1689" i="1"/>
  <c r="J902" i="1"/>
  <c r="J1320" i="1"/>
  <c r="J1465" i="1"/>
  <c r="J1593" i="1"/>
  <c r="J1714" i="1"/>
  <c r="J1840" i="1"/>
  <c r="J1116" i="1"/>
  <c r="J1650" i="1"/>
  <c r="J1669" i="1"/>
  <c r="J73" i="1"/>
  <c r="K73" i="1" s="1"/>
  <c r="X56" i="1" l="1"/>
  <c r="H48" i="1"/>
  <c r="W56" i="1"/>
  <c r="J67" i="1"/>
  <c r="K67" i="1" s="1"/>
  <c r="J716" i="1"/>
  <c r="K716" i="1" s="1"/>
  <c r="J72" i="1"/>
  <c r="K72" i="1" s="1"/>
  <c r="J90" i="1"/>
  <c r="K90" i="1" s="1"/>
  <c r="J55" i="1"/>
  <c r="K55" i="1" s="1"/>
  <c r="W72" i="1"/>
  <c r="Y66" i="1" s="1"/>
  <c r="Y69" i="1" s="1"/>
  <c r="Y59" i="1"/>
  <c r="J60" i="1"/>
  <c r="K60" i="1" s="1"/>
  <c r="J92" i="1"/>
  <c r="K92" i="1" s="1"/>
  <c r="J57" i="1"/>
  <c r="K57" i="1" s="1"/>
  <c r="J79" i="1"/>
  <c r="K79" i="1" s="1"/>
  <c r="K52" i="1"/>
  <c r="J58" i="1"/>
  <c r="K58" i="1" s="1"/>
  <c r="J63" i="1"/>
  <c r="K63" i="1" s="1"/>
  <c r="J74" i="1"/>
  <c r="K74" i="1" s="1"/>
  <c r="J62" i="1"/>
  <c r="K62" i="1" s="1"/>
  <c r="J65" i="1"/>
  <c r="K65" i="1" s="1"/>
  <c r="J76" i="1"/>
  <c r="K76" i="1" s="1"/>
  <c r="J77" i="1"/>
  <c r="K77" i="1" s="1"/>
  <c r="J54" i="1"/>
  <c r="K54" i="1" s="1"/>
  <c r="J56" i="1"/>
  <c r="K56" i="1" s="1"/>
  <c r="J75" i="1"/>
  <c r="K75" i="1" s="1"/>
  <c r="J81" i="1"/>
  <c r="K81" i="1" s="1"/>
  <c r="J80" i="1"/>
  <c r="K80" i="1" s="1"/>
  <c r="J89" i="1"/>
  <c r="K89" i="1" s="1"/>
  <c r="J88" i="1"/>
  <c r="K88" i="1" s="1"/>
  <c r="J85" i="1"/>
  <c r="K85" i="1" s="1"/>
  <c r="W59" i="1"/>
  <c r="J78" i="1"/>
  <c r="K78" i="1" s="1"/>
  <c r="J68" i="1"/>
  <c r="K68" i="1" s="1"/>
  <c r="J53" i="1"/>
  <c r="K53" i="1" s="1"/>
  <c r="W58" i="1"/>
  <c r="J71" i="1"/>
  <c r="K71" i="1" s="1"/>
  <c r="J66" i="1"/>
  <c r="K66" i="1" s="1"/>
  <c r="J70" i="1"/>
  <c r="K70" i="1" s="1"/>
  <c r="J59" i="1"/>
  <c r="K59" i="1" s="1"/>
  <c r="J69" i="1"/>
  <c r="K69" i="1" s="1"/>
  <c r="J64" i="1"/>
  <c r="K64" i="1" s="1"/>
  <c r="J61" i="1"/>
  <c r="K61" i="1" s="1"/>
  <c r="J93" i="1"/>
  <c r="K93" i="1" s="1"/>
  <c r="J82" i="1"/>
  <c r="K82" i="1" s="1"/>
  <c r="J86" i="1"/>
  <c r="K86" i="1" s="1"/>
  <c r="J87" i="1"/>
  <c r="K87" i="1" s="1"/>
  <c r="J84" i="1"/>
  <c r="K84" i="1" s="1"/>
  <c r="J83" i="1"/>
  <c r="K83" i="1" s="1"/>
  <c r="W60" i="1"/>
  <c r="H2051" i="1"/>
  <c r="I2051" i="1"/>
  <c r="H2019" i="1"/>
  <c r="I2019" i="1"/>
  <c r="H1987" i="1"/>
  <c r="I1987" i="1"/>
  <c r="H2023" i="1"/>
  <c r="I2023" i="1"/>
  <c r="H1991" i="1"/>
  <c r="I1991" i="1"/>
  <c r="H2046" i="1"/>
  <c r="I2046" i="1"/>
  <c r="I2030" i="1"/>
  <c r="H2030" i="1"/>
  <c r="I2014" i="1"/>
  <c r="H2014" i="1"/>
  <c r="I1998" i="1"/>
  <c r="H1998" i="1"/>
  <c r="I1982" i="1"/>
  <c r="H1982" i="1"/>
  <c r="I2022" i="1"/>
  <c r="H2022" i="1"/>
  <c r="I1990" i="1"/>
  <c r="H1990" i="1"/>
  <c r="H2026" i="1"/>
  <c r="I2026" i="1"/>
  <c r="H1994" i="1"/>
  <c r="I1994" i="1"/>
  <c r="H2037" i="1"/>
  <c r="I2037" i="1"/>
  <c r="H2021" i="1"/>
  <c r="I2021" i="1"/>
  <c r="H2005" i="1"/>
  <c r="I2005" i="1"/>
  <c r="H1989" i="1"/>
  <c r="I1989" i="1"/>
  <c r="I2040" i="1"/>
  <c r="H2040" i="1"/>
  <c r="I2008" i="1"/>
  <c r="H2008" i="1"/>
  <c r="H2044" i="1"/>
  <c r="I2044" i="1"/>
  <c r="H2012" i="1"/>
  <c r="I2012" i="1"/>
  <c r="H1980" i="1"/>
  <c r="I1980" i="1"/>
  <c r="H2043" i="1"/>
  <c r="I2043" i="1"/>
  <c r="H2027" i="1"/>
  <c r="I2027" i="1"/>
  <c r="H2011" i="1"/>
  <c r="I2011" i="1"/>
  <c r="H1995" i="1"/>
  <c r="I1995" i="1"/>
  <c r="H2041" i="1"/>
  <c r="I2041" i="1"/>
  <c r="H2009" i="1"/>
  <c r="I2009" i="1"/>
  <c r="H2045" i="1"/>
  <c r="I2045" i="1"/>
  <c r="H2013" i="1"/>
  <c r="I2013" i="1"/>
  <c r="H1981" i="1"/>
  <c r="I1981" i="1"/>
  <c r="I2036" i="1"/>
  <c r="H2036" i="1"/>
  <c r="I2020" i="1"/>
  <c r="H2020" i="1"/>
  <c r="I2004" i="1"/>
  <c r="H2004" i="1"/>
  <c r="I1988" i="1"/>
  <c r="H1988" i="1"/>
  <c r="H2035" i="1"/>
  <c r="I2035" i="1"/>
  <c r="H2003" i="1"/>
  <c r="I2003" i="1"/>
  <c r="H2039" i="1"/>
  <c r="I2039" i="1"/>
  <c r="H2007" i="1"/>
  <c r="I2007" i="1"/>
  <c r="H2049" i="1"/>
  <c r="I2049" i="1"/>
  <c r="H2033" i="1"/>
  <c r="I2033" i="1"/>
  <c r="H2017" i="1"/>
  <c r="I2017" i="1"/>
  <c r="H2001" i="1"/>
  <c r="I2001" i="1"/>
  <c r="H1985" i="1"/>
  <c r="I1985" i="1"/>
  <c r="H2038" i="1"/>
  <c r="I2038" i="1"/>
  <c r="I2006" i="1"/>
  <c r="H2006" i="1"/>
  <c r="H2042" i="1"/>
  <c r="I2042" i="1"/>
  <c r="H2010" i="1"/>
  <c r="I2010" i="1"/>
  <c r="H2050" i="1"/>
  <c r="I2050" i="1"/>
  <c r="H2034" i="1"/>
  <c r="I2034" i="1"/>
  <c r="I2018" i="1"/>
  <c r="H2018" i="1"/>
  <c r="I2002" i="1"/>
  <c r="H2002" i="1"/>
  <c r="I1986" i="1"/>
  <c r="H1986" i="1"/>
  <c r="I2024" i="1"/>
  <c r="H2024" i="1"/>
  <c r="I1992" i="1"/>
  <c r="H1992" i="1"/>
  <c r="H2028" i="1"/>
  <c r="I2028" i="1"/>
  <c r="H1996" i="1"/>
  <c r="I1996" i="1"/>
  <c r="I2048" i="1"/>
  <c r="H2048" i="1"/>
  <c r="I2032" i="1"/>
  <c r="H2032" i="1"/>
  <c r="I2016" i="1"/>
  <c r="H2016" i="1"/>
  <c r="I2000" i="1"/>
  <c r="H2000" i="1"/>
  <c r="I1984" i="1"/>
  <c r="H1984" i="1"/>
  <c r="H2025" i="1"/>
  <c r="I2025" i="1"/>
  <c r="H1993" i="1"/>
  <c r="I1993" i="1"/>
  <c r="H2029" i="1"/>
  <c r="I2029" i="1"/>
  <c r="H1997" i="1"/>
  <c r="I1997" i="1"/>
  <c r="H2047" i="1"/>
  <c r="I2047" i="1"/>
  <c r="H2031" i="1"/>
  <c r="I2031" i="1"/>
  <c r="H2015" i="1"/>
  <c r="I2015" i="1"/>
  <c r="H1999" i="1"/>
  <c r="I1999" i="1"/>
  <c r="I1983" i="1"/>
  <c r="H1983" i="1"/>
  <c r="I1875" i="1"/>
  <c r="H1875" i="1"/>
  <c r="H897" i="1"/>
  <c r="I897" i="1"/>
  <c r="H926" i="1"/>
  <c r="I926" i="1"/>
  <c r="I149" i="1"/>
  <c r="H149" i="1"/>
  <c r="I1899" i="1"/>
  <c r="H1899" i="1"/>
  <c r="I1486" i="1"/>
  <c r="H1486" i="1"/>
  <c r="H642" i="1"/>
  <c r="I642" i="1"/>
  <c r="I315" i="1"/>
  <c r="H315" i="1"/>
  <c r="H1960" i="1"/>
  <c r="I1960" i="1"/>
  <c r="H1141" i="1"/>
  <c r="I1141" i="1"/>
  <c r="I1627" i="1"/>
  <c r="H1627" i="1"/>
  <c r="I1478" i="1"/>
  <c r="H1478" i="1"/>
  <c r="H852" i="1"/>
  <c r="I852" i="1"/>
  <c r="H625" i="1"/>
  <c r="I625" i="1"/>
  <c r="I1650" i="1"/>
  <c r="H1650" i="1"/>
  <c r="I1593" i="1"/>
  <c r="H1593" i="1"/>
  <c r="I1689" i="1"/>
  <c r="H1689" i="1"/>
  <c r="I1828" i="1"/>
  <c r="H1828" i="1"/>
  <c r="I1747" i="1"/>
  <c r="H1747" i="1"/>
  <c r="H1126" i="1"/>
  <c r="I1126" i="1"/>
  <c r="H1590" i="1"/>
  <c r="I1590" i="1"/>
  <c r="H1314" i="1"/>
  <c r="I1314" i="1"/>
  <c r="H1076" i="1"/>
  <c r="I1076" i="1"/>
  <c r="H1182" i="1"/>
  <c r="I1182" i="1"/>
  <c r="H349" i="1"/>
  <c r="I349" i="1"/>
  <c r="I562" i="1"/>
  <c r="H562" i="1"/>
  <c r="I570" i="1"/>
  <c r="H570" i="1"/>
  <c r="H291" i="1"/>
  <c r="I291" i="1"/>
  <c r="H305" i="1"/>
  <c r="I305" i="1"/>
  <c r="H135" i="1"/>
  <c r="I135" i="1"/>
  <c r="H1946" i="1"/>
  <c r="I1946" i="1"/>
  <c r="I1639" i="1"/>
  <c r="H1639" i="1"/>
  <c r="H1950" i="1"/>
  <c r="I1950" i="1"/>
  <c r="H1874" i="1"/>
  <c r="I1874" i="1"/>
  <c r="H1771" i="1"/>
  <c r="I1771" i="1"/>
  <c r="I1299" i="1"/>
  <c r="H1299" i="1"/>
  <c r="H812" i="1"/>
  <c r="I812" i="1"/>
  <c r="H1346" i="1"/>
  <c r="I1346" i="1"/>
  <c r="H1188" i="1"/>
  <c r="I1188" i="1"/>
  <c r="H1272" i="1"/>
  <c r="I1272" i="1"/>
  <c r="H727" i="1"/>
  <c r="I727" i="1"/>
  <c r="I748" i="1"/>
  <c r="H748" i="1"/>
  <c r="H375" i="1"/>
  <c r="I375" i="1"/>
  <c r="H445" i="1"/>
  <c r="I445" i="1"/>
  <c r="H357" i="1"/>
  <c r="I357" i="1"/>
  <c r="H371" i="1"/>
  <c r="I371" i="1"/>
  <c r="H309" i="1"/>
  <c r="I309" i="1"/>
  <c r="I236" i="1"/>
  <c r="H236" i="1"/>
  <c r="I195" i="1"/>
  <c r="H195" i="1"/>
  <c r="I1658" i="1"/>
  <c r="H1658" i="1"/>
  <c r="H1806" i="1"/>
  <c r="I1806" i="1"/>
  <c r="I1561" i="1"/>
  <c r="H1561" i="1"/>
  <c r="H1268" i="1"/>
  <c r="I1268" i="1"/>
  <c r="I1657" i="1"/>
  <c r="H1657" i="1"/>
  <c r="H1301" i="1"/>
  <c r="I1301" i="1"/>
  <c r="I1796" i="1"/>
  <c r="H1796" i="1"/>
  <c r="H1859" i="1"/>
  <c r="I1859" i="1"/>
  <c r="I1731" i="1"/>
  <c r="H1731" i="1"/>
  <c r="H1499" i="1"/>
  <c r="I1499" i="1"/>
  <c r="H998" i="1"/>
  <c r="I998" i="1"/>
  <c r="H1029" i="1"/>
  <c r="I1029" i="1"/>
  <c r="I1542" i="1"/>
  <c r="H1542" i="1"/>
  <c r="H1414" i="1"/>
  <c r="I1414" i="1"/>
  <c r="H1217" i="1"/>
  <c r="I1217" i="1"/>
  <c r="H1245" i="1"/>
  <c r="I1245" i="1"/>
  <c r="H980" i="1"/>
  <c r="I980" i="1"/>
  <c r="H512" i="1"/>
  <c r="I512" i="1"/>
  <c r="H1086" i="1"/>
  <c r="I1086" i="1"/>
  <c r="H824" i="1"/>
  <c r="I824" i="1"/>
  <c r="I761" i="1"/>
  <c r="H761" i="1"/>
  <c r="H797" i="1"/>
  <c r="I797" i="1"/>
  <c r="H338" i="1"/>
  <c r="I338" i="1"/>
  <c r="H408" i="1"/>
  <c r="I408" i="1"/>
  <c r="H346" i="1"/>
  <c r="I346" i="1"/>
  <c r="H345" i="1"/>
  <c r="I345" i="1"/>
  <c r="H298" i="1"/>
  <c r="I298" i="1"/>
  <c r="I228" i="1"/>
  <c r="H228" i="1"/>
  <c r="I172" i="1"/>
  <c r="H172" i="1"/>
  <c r="H1904" i="1"/>
  <c r="I1904" i="1"/>
  <c r="H1401" i="1"/>
  <c r="I1401" i="1"/>
  <c r="H1013" i="1"/>
  <c r="I1013" i="1"/>
  <c r="I1907" i="1"/>
  <c r="H1907" i="1"/>
  <c r="H1595" i="1"/>
  <c r="I1595" i="1"/>
  <c r="H1221" i="1"/>
  <c r="I1221" i="1"/>
  <c r="I1430" i="1"/>
  <c r="H1430" i="1"/>
  <c r="I695" i="1"/>
  <c r="H695" i="1"/>
  <c r="H616" i="1"/>
  <c r="I616" i="1"/>
  <c r="H862" i="1"/>
  <c r="I862" i="1"/>
  <c r="H829" i="1"/>
  <c r="I829" i="1"/>
  <c r="H405" i="1"/>
  <c r="I405" i="1"/>
  <c r="H1822" i="1"/>
  <c r="I1822" i="1"/>
  <c r="H1294" i="1"/>
  <c r="I1294" i="1"/>
  <c r="H383" i="1"/>
  <c r="I383" i="1"/>
  <c r="I1867" i="1"/>
  <c r="H1867" i="1"/>
  <c r="H1515" i="1"/>
  <c r="I1515" i="1"/>
  <c r="H933" i="1"/>
  <c r="I933" i="1"/>
  <c r="H1388" i="1"/>
  <c r="I1388" i="1"/>
  <c r="H1124" i="1"/>
  <c r="I1124" i="1"/>
  <c r="H1230" i="1"/>
  <c r="I1230" i="1"/>
  <c r="H615" i="1"/>
  <c r="I615" i="1"/>
  <c r="H653" i="1"/>
  <c r="I653" i="1"/>
  <c r="H1634" i="1"/>
  <c r="I1634" i="1"/>
  <c r="I1920" i="1"/>
  <c r="H1920" i="1"/>
  <c r="H1671" i="1"/>
  <c r="I1671" i="1"/>
  <c r="I1417" i="1"/>
  <c r="H1417" i="1"/>
  <c r="H355" i="1"/>
  <c r="I355" i="1"/>
  <c r="H1077" i="1"/>
  <c r="I1077" i="1"/>
  <c r="I1906" i="1"/>
  <c r="H1906" i="1"/>
  <c r="I1915" i="1"/>
  <c r="H1915" i="1"/>
  <c r="I1787" i="1"/>
  <c r="H1787" i="1"/>
  <c r="I1611" i="1"/>
  <c r="H1611" i="1"/>
  <c r="H1344" i="1"/>
  <c r="I1344" i="1"/>
  <c r="H1273" i="1"/>
  <c r="I1273" i="1"/>
  <c r="H477" i="1"/>
  <c r="I477" i="1"/>
  <c r="I1470" i="1"/>
  <c r="H1470" i="1"/>
  <c r="H1324" i="1"/>
  <c r="I1324" i="1"/>
  <c r="H929" i="1"/>
  <c r="I929" i="1"/>
  <c r="H1092" i="1"/>
  <c r="I1092" i="1"/>
  <c r="H836" i="1"/>
  <c r="I836" i="1"/>
  <c r="H1198" i="1"/>
  <c r="I1198" i="1"/>
  <c r="H942" i="1"/>
  <c r="I942" i="1"/>
  <c r="I454" i="1"/>
  <c r="H454" i="1"/>
  <c r="I578" i="1"/>
  <c r="H578" i="1"/>
  <c r="H597" i="1"/>
  <c r="I597" i="1"/>
  <c r="I549" i="1"/>
  <c r="H549" i="1"/>
  <c r="I582" i="1"/>
  <c r="H582" i="1"/>
  <c r="I458" i="1"/>
  <c r="H458" i="1"/>
  <c r="H460" i="1"/>
  <c r="I460" i="1"/>
  <c r="H284" i="1"/>
  <c r="I284" i="1"/>
  <c r="H151" i="1"/>
  <c r="I151" i="1"/>
  <c r="H161" i="1"/>
  <c r="I161" i="1"/>
  <c r="I1602" i="1"/>
  <c r="H1602" i="1"/>
  <c r="I1916" i="1"/>
  <c r="H1916" i="1"/>
  <c r="H1786" i="1"/>
  <c r="I1786" i="1"/>
  <c r="H1668" i="1"/>
  <c r="I1668" i="1"/>
  <c r="I1541" i="1"/>
  <c r="H1541" i="1"/>
  <c r="H1413" i="1"/>
  <c r="I1413" i="1"/>
  <c r="I1215" i="1"/>
  <c r="H1215" i="1"/>
  <c r="H1977" i="1"/>
  <c r="I1977" i="1"/>
  <c r="H1638" i="1"/>
  <c r="I1638" i="1"/>
  <c r="H1034" i="1"/>
  <c r="I1034" i="1"/>
  <c r="I1123" i="1"/>
  <c r="H1123" i="1"/>
  <c r="H1902" i="1"/>
  <c r="I1902" i="1"/>
  <c r="I1776" i="1"/>
  <c r="H1776" i="1"/>
  <c r="I1913" i="1"/>
  <c r="H1913" i="1"/>
  <c r="H1849" i="1"/>
  <c r="I1849" i="1"/>
  <c r="I1785" i="1"/>
  <c r="H1785" i="1"/>
  <c r="I1721" i="1"/>
  <c r="H1721" i="1"/>
  <c r="I1608" i="1"/>
  <c r="H1608" i="1"/>
  <c r="I1479" i="1"/>
  <c r="H1479" i="1"/>
  <c r="H1334" i="1"/>
  <c r="I1334" i="1"/>
  <c r="H927" i="1"/>
  <c r="I927" i="1"/>
  <c r="H1257" i="1"/>
  <c r="I1257" i="1"/>
  <c r="H986" i="1"/>
  <c r="I986" i="1"/>
  <c r="H370" i="1"/>
  <c r="I370" i="1"/>
  <c r="H1532" i="1"/>
  <c r="I1532" i="1"/>
  <c r="H1468" i="1"/>
  <c r="I1468" i="1"/>
  <c r="H1404" i="1"/>
  <c r="I1404" i="1"/>
  <c r="H1322" i="1"/>
  <c r="I1322" i="1"/>
  <c r="H1174" i="1"/>
  <c r="I1174" i="1"/>
  <c r="H918" i="1"/>
  <c r="I918" i="1"/>
  <c r="H1218" i="1"/>
  <c r="I1218" i="1"/>
  <c r="H1090" i="1"/>
  <c r="I1090" i="1"/>
  <c r="H962" i="1"/>
  <c r="I962" i="1"/>
  <c r="H834" i="1"/>
  <c r="I834" i="1"/>
  <c r="H352" i="1"/>
  <c r="I352" i="1"/>
  <c r="H1193" i="1"/>
  <c r="I1193" i="1"/>
  <c r="H1065" i="1"/>
  <c r="I1065" i="1"/>
  <c r="H937" i="1"/>
  <c r="I937" i="1"/>
  <c r="H785" i="1"/>
  <c r="I785" i="1"/>
  <c r="H400" i="1"/>
  <c r="I400" i="1"/>
  <c r="I743" i="1"/>
  <c r="H743" i="1"/>
  <c r="H564" i="1"/>
  <c r="I564" i="1"/>
  <c r="H779" i="1"/>
  <c r="I779" i="1"/>
  <c r="I590" i="1"/>
  <c r="H590" i="1"/>
  <c r="I670" i="1"/>
  <c r="H670" i="1"/>
  <c r="I542" i="1"/>
  <c r="H542" i="1"/>
  <c r="H288" i="1"/>
  <c r="I288" i="1"/>
  <c r="H580" i="1"/>
  <c r="I580" i="1"/>
  <c r="H362" i="1"/>
  <c r="I362" i="1"/>
  <c r="H456" i="1"/>
  <c r="I456" i="1"/>
  <c r="H313" i="1"/>
  <c r="I313" i="1"/>
  <c r="H455" i="1"/>
  <c r="I455" i="1"/>
  <c r="H365" i="1"/>
  <c r="I365" i="1"/>
  <c r="I252" i="1"/>
  <c r="H252" i="1"/>
  <c r="I312" i="1"/>
  <c r="H312" i="1"/>
  <c r="H254" i="1"/>
  <c r="I254" i="1"/>
  <c r="H306" i="1"/>
  <c r="I306" i="1"/>
  <c r="H218" i="1"/>
  <c r="I218" i="1"/>
  <c r="I189" i="1"/>
  <c r="H189" i="1"/>
  <c r="H101" i="1"/>
  <c r="I101" i="1"/>
  <c r="H235" i="1"/>
  <c r="I235" i="1"/>
  <c r="H129" i="1"/>
  <c r="I129" i="1"/>
  <c r="I179" i="1"/>
  <c r="H179" i="1"/>
  <c r="H136" i="1"/>
  <c r="I136" i="1"/>
  <c r="I193" i="1"/>
  <c r="H193" i="1"/>
  <c r="H106" i="1"/>
  <c r="I106" i="1"/>
  <c r="H1930" i="1"/>
  <c r="I1930" i="1"/>
  <c r="H1925" i="1"/>
  <c r="I1925" i="1"/>
  <c r="I1642" i="1"/>
  <c r="H1642" i="1"/>
  <c r="H1968" i="1"/>
  <c r="I1968" i="1"/>
  <c r="I1880" i="1"/>
  <c r="H1880" i="1"/>
  <c r="I1814" i="1"/>
  <c r="H1814" i="1"/>
  <c r="H1748" i="1"/>
  <c r="I1748" i="1"/>
  <c r="H1695" i="1"/>
  <c r="I1695" i="1"/>
  <c r="I1631" i="1"/>
  <c r="H1631" i="1"/>
  <c r="H1569" i="1"/>
  <c r="I1569" i="1"/>
  <c r="H1505" i="1"/>
  <c r="I1505" i="1"/>
  <c r="I1441" i="1"/>
  <c r="H1441" i="1"/>
  <c r="I1371" i="1"/>
  <c r="H1371" i="1"/>
  <c r="H1288" i="1"/>
  <c r="I1288" i="1"/>
  <c r="H1080" i="1"/>
  <c r="I1080" i="1"/>
  <c r="H801" i="1"/>
  <c r="I801" i="1"/>
  <c r="H1942" i="1"/>
  <c r="I1942" i="1"/>
  <c r="I1665" i="1"/>
  <c r="H1665" i="1"/>
  <c r="H1601" i="1"/>
  <c r="I1601" i="1"/>
  <c r="H1155" i="1"/>
  <c r="I1155" i="1"/>
  <c r="H899" i="1"/>
  <c r="I899" i="1"/>
  <c r="H1349" i="1"/>
  <c r="I1349" i="1"/>
  <c r="H924" i="1"/>
  <c r="I924" i="1"/>
  <c r="H1931" i="1"/>
  <c r="I1931" i="1"/>
  <c r="I1866" i="1"/>
  <c r="H1866" i="1"/>
  <c r="H1804" i="1"/>
  <c r="I1804" i="1"/>
  <c r="I1742" i="1"/>
  <c r="H1742" i="1"/>
  <c r="H1935" i="1"/>
  <c r="I1935" i="1"/>
  <c r="H1895" i="1"/>
  <c r="I1895" i="1"/>
  <c r="H1863" i="1"/>
  <c r="I1863" i="1"/>
  <c r="H1831" i="1"/>
  <c r="I1831" i="1"/>
  <c r="I1799" i="1"/>
  <c r="H1799" i="1"/>
  <c r="H1767" i="1"/>
  <c r="I1767" i="1"/>
  <c r="H1735" i="1"/>
  <c r="I1735" i="1"/>
  <c r="I1699" i="1"/>
  <c r="H1699" i="1"/>
  <c r="H1635" i="1"/>
  <c r="I1635" i="1"/>
  <c r="H1571" i="1"/>
  <c r="I1571" i="1"/>
  <c r="I1507" i="1"/>
  <c r="H1507" i="1"/>
  <c r="H1443" i="1"/>
  <c r="I1443" i="1"/>
  <c r="H1376" i="1"/>
  <c r="I1376" i="1"/>
  <c r="H1286" i="1"/>
  <c r="I1286" i="1"/>
  <c r="H1048" i="1"/>
  <c r="I1048" i="1"/>
  <c r="I752" i="1"/>
  <c r="H752" i="1"/>
  <c r="H1329" i="1"/>
  <c r="I1329" i="1"/>
  <c r="I1171" i="1"/>
  <c r="H1171" i="1"/>
  <c r="I1043" i="1"/>
  <c r="H1043" i="1"/>
  <c r="I915" i="1"/>
  <c r="H915" i="1"/>
  <c r="I756" i="1"/>
  <c r="H756" i="1"/>
  <c r="H1578" i="1"/>
  <c r="I1578" i="1"/>
  <c r="I1546" i="1"/>
  <c r="H1546" i="1"/>
  <c r="I1514" i="1"/>
  <c r="H1514" i="1"/>
  <c r="I1482" i="1"/>
  <c r="H1482" i="1"/>
  <c r="I1450" i="1"/>
  <c r="H1450" i="1"/>
  <c r="I1418" i="1"/>
  <c r="H1418" i="1"/>
  <c r="H1383" i="1"/>
  <c r="I1383" i="1"/>
  <c r="H1340" i="1"/>
  <c r="I1340" i="1"/>
  <c r="H1298" i="1"/>
  <c r="I1298" i="1"/>
  <c r="I1231" i="1"/>
  <c r="H1231" i="1"/>
  <c r="I1103" i="1"/>
  <c r="H1103" i="1"/>
  <c r="I975" i="1"/>
  <c r="H975" i="1"/>
  <c r="I847" i="1"/>
  <c r="H847" i="1"/>
  <c r="H1261" i="1"/>
  <c r="I1261" i="1"/>
  <c r="H1181" i="1"/>
  <c r="I1181" i="1"/>
  <c r="H1117" i="1"/>
  <c r="I1117" i="1"/>
  <c r="H1053" i="1"/>
  <c r="I1053" i="1"/>
  <c r="H989" i="1"/>
  <c r="I989" i="1"/>
  <c r="H925" i="1"/>
  <c r="I925" i="1"/>
  <c r="H861" i="1"/>
  <c r="I861" i="1"/>
  <c r="H751" i="1"/>
  <c r="I751" i="1"/>
  <c r="H553" i="1"/>
  <c r="I553" i="1"/>
  <c r="I1267" i="1"/>
  <c r="H1267" i="1"/>
  <c r="H1223" i="1"/>
  <c r="I1223" i="1"/>
  <c r="H1159" i="1"/>
  <c r="I1159" i="1"/>
  <c r="I1095" i="1"/>
  <c r="H1095" i="1"/>
  <c r="H1031" i="1"/>
  <c r="I1031" i="1"/>
  <c r="H967" i="1"/>
  <c r="I967" i="1"/>
  <c r="H903" i="1"/>
  <c r="I903" i="1"/>
  <c r="H839" i="1"/>
  <c r="I839" i="1"/>
  <c r="I713" i="1"/>
  <c r="H713" i="1"/>
  <c r="H594" i="1"/>
  <c r="I594" i="1"/>
  <c r="H830" i="1"/>
  <c r="I830" i="1"/>
  <c r="I768" i="1"/>
  <c r="H768" i="1"/>
  <c r="I711" i="1"/>
  <c r="H711" i="1"/>
  <c r="H620" i="1"/>
  <c r="I620" i="1"/>
  <c r="H464" i="1"/>
  <c r="I464" i="1"/>
  <c r="H804" i="1"/>
  <c r="I804" i="1"/>
  <c r="I735" i="1"/>
  <c r="H735" i="1"/>
  <c r="H639" i="1"/>
  <c r="I639" i="1"/>
  <c r="H502" i="1"/>
  <c r="I502" i="1"/>
  <c r="H194" i="1"/>
  <c r="I194" i="1"/>
  <c r="I630" i="1"/>
  <c r="H630" i="1"/>
  <c r="H572" i="1"/>
  <c r="I572" i="1"/>
  <c r="H483" i="1"/>
  <c r="I483" i="1"/>
  <c r="H369" i="1"/>
  <c r="I369" i="1"/>
  <c r="H675" i="1"/>
  <c r="I675" i="1"/>
  <c r="I610" i="1"/>
  <c r="H610" i="1"/>
  <c r="H547" i="1"/>
  <c r="I547" i="1"/>
  <c r="H425" i="1"/>
  <c r="I425" i="1"/>
  <c r="H255" i="1"/>
  <c r="I255" i="1"/>
  <c r="I478" i="1"/>
  <c r="H478" i="1"/>
  <c r="I414" i="1"/>
  <c r="H414" i="1"/>
  <c r="H351" i="1"/>
  <c r="I351" i="1"/>
  <c r="I220" i="1"/>
  <c r="H220" i="1"/>
  <c r="I489" i="1"/>
  <c r="H489" i="1"/>
  <c r="H421" i="1"/>
  <c r="I421" i="1"/>
  <c r="I356" i="1"/>
  <c r="H356" i="1"/>
  <c r="I229" i="1"/>
  <c r="H229" i="1"/>
  <c r="H310" i="1"/>
  <c r="I310" i="1"/>
  <c r="H250" i="1"/>
  <c r="I250" i="1"/>
  <c r="H303" i="1"/>
  <c r="I303" i="1"/>
  <c r="I211" i="1"/>
  <c r="H211" i="1"/>
  <c r="I186" i="1"/>
  <c r="H186" i="1"/>
  <c r="H98" i="1"/>
  <c r="I98" i="1"/>
  <c r="I234" i="1"/>
  <c r="H234" i="1"/>
  <c r="H119" i="1"/>
  <c r="I119" i="1"/>
  <c r="I177" i="1"/>
  <c r="H177" i="1"/>
  <c r="H133" i="1"/>
  <c r="I133" i="1"/>
  <c r="I188" i="1"/>
  <c r="H188" i="1"/>
  <c r="I97" i="1"/>
  <c r="H97" i="1"/>
  <c r="H1381" i="1"/>
  <c r="I1381" i="1"/>
  <c r="H1868" i="1"/>
  <c r="I1868" i="1"/>
  <c r="H1736" i="1"/>
  <c r="I1736" i="1"/>
  <c r="I1620" i="1"/>
  <c r="H1620" i="1"/>
  <c r="H1493" i="1"/>
  <c r="I1493" i="1"/>
  <c r="H1355" i="1"/>
  <c r="I1355" i="1"/>
  <c r="H1023" i="1"/>
  <c r="I1023" i="1"/>
  <c r="H1929" i="1"/>
  <c r="I1929" i="1"/>
  <c r="H1373" i="1"/>
  <c r="I1373" i="1"/>
  <c r="H842" i="1"/>
  <c r="I842" i="1"/>
  <c r="I867" i="1"/>
  <c r="H867" i="1"/>
  <c r="I1854" i="1"/>
  <c r="H1854" i="1"/>
  <c r="I1730" i="1"/>
  <c r="H1730" i="1"/>
  <c r="I1889" i="1"/>
  <c r="H1889" i="1"/>
  <c r="H1825" i="1"/>
  <c r="I1825" i="1"/>
  <c r="H1761" i="1"/>
  <c r="I1761" i="1"/>
  <c r="I1688" i="1"/>
  <c r="H1688" i="1"/>
  <c r="I1559" i="1"/>
  <c r="H1559" i="1"/>
  <c r="I1431" i="1"/>
  <c r="H1431" i="1"/>
  <c r="H1258" i="1"/>
  <c r="I1258" i="1"/>
  <c r="H541" i="1"/>
  <c r="I541" i="1"/>
  <c r="H1146" i="1"/>
  <c r="I1146" i="1"/>
  <c r="H890" i="1"/>
  <c r="I890" i="1"/>
  <c r="H1572" i="1"/>
  <c r="I1572" i="1"/>
  <c r="H1508" i="1"/>
  <c r="I1508" i="1"/>
  <c r="H1444" i="1"/>
  <c r="I1444" i="1"/>
  <c r="I1375" i="1"/>
  <c r="H1375" i="1"/>
  <c r="H1290" i="1"/>
  <c r="I1290" i="1"/>
  <c r="H1078" i="1"/>
  <c r="I1078" i="1"/>
  <c r="I783" i="1"/>
  <c r="H783" i="1"/>
  <c r="H1170" i="1"/>
  <c r="I1170" i="1"/>
  <c r="H1042" i="1"/>
  <c r="I1042" i="1"/>
  <c r="H914" i="1"/>
  <c r="I914" i="1"/>
  <c r="I734" i="1"/>
  <c r="H734" i="1"/>
  <c r="H1259" i="1"/>
  <c r="I1259" i="1"/>
  <c r="H1145" i="1"/>
  <c r="I1145" i="1"/>
  <c r="H1017" i="1"/>
  <c r="I1017" i="1"/>
  <c r="H889" i="1"/>
  <c r="I889" i="1"/>
  <c r="H690" i="1"/>
  <c r="I690" i="1"/>
  <c r="H816" i="1"/>
  <c r="I816" i="1"/>
  <c r="I699" i="1"/>
  <c r="H699" i="1"/>
  <c r="H437" i="1"/>
  <c r="I437" i="1"/>
  <c r="I725" i="1"/>
  <c r="H725" i="1"/>
  <c r="H447" i="1"/>
  <c r="I447" i="1"/>
  <c r="H621" i="1"/>
  <c r="I621" i="1"/>
  <c r="H466" i="1"/>
  <c r="I466" i="1"/>
  <c r="H663" i="1"/>
  <c r="I663" i="1"/>
  <c r="H528" i="1"/>
  <c r="I528" i="1"/>
  <c r="H531" i="1"/>
  <c r="I531" i="1"/>
  <c r="H404" i="1"/>
  <c r="I404" i="1"/>
  <c r="H99" i="1"/>
  <c r="I99" i="1"/>
  <c r="H391" i="1"/>
  <c r="I391" i="1"/>
  <c r="H1965" i="1"/>
  <c r="I1965" i="1"/>
  <c r="I1677" i="1"/>
  <c r="H1677" i="1"/>
  <c r="H1333" i="1"/>
  <c r="I1333" i="1"/>
  <c r="H1936" i="1"/>
  <c r="I1936" i="1"/>
  <c r="H1860" i="1"/>
  <c r="I1860" i="1"/>
  <c r="H1794" i="1"/>
  <c r="I1794" i="1"/>
  <c r="I1728" i="1"/>
  <c r="H1728" i="1"/>
  <c r="H1676" i="1"/>
  <c r="I1676" i="1"/>
  <c r="H1612" i="1"/>
  <c r="I1612" i="1"/>
  <c r="H1549" i="1"/>
  <c r="I1549" i="1"/>
  <c r="H1485" i="1"/>
  <c r="I1485" i="1"/>
  <c r="H1421" i="1"/>
  <c r="I1421" i="1"/>
  <c r="H1342" i="1"/>
  <c r="I1342" i="1"/>
  <c r="H1236" i="1"/>
  <c r="I1236" i="1"/>
  <c r="H1009" i="1"/>
  <c r="I1009" i="1"/>
  <c r="H407" i="1"/>
  <c r="I407" i="1"/>
  <c r="H1921" i="1"/>
  <c r="I1921" i="1"/>
  <c r="I1646" i="1"/>
  <c r="H1646" i="1"/>
  <c r="H1341" i="1"/>
  <c r="I1341" i="1"/>
  <c r="H1084" i="1"/>
  <c r="I1084" i="1"/>
  <c r="H794" i="1"/>
  <c r="I794" i="1"/>
  <c r="H1194" i="1"/>
  <c r="I1194" i="1"/>
  <c r="H853" i="1"/>
  <c r="I853" i="1"/>
  <c r="H1910" i="1"/>
  <c r="I1910" i="1"/>
  <c r="I1846" i="1"/>
  <c r="H1846" i="1"/>
  <c r="I1784" i="1"/>
  <c r="H1784" i="1"/>
  <c r="H1720" i="1"/>
  <c r="I1720" i="1"/>
  <c r="H1917" i="1"/>
  <c r="I1917" i="1"/>
  <c r="H1885" i="1"/>
  <c r="I1885" i="1"/>
  <c r="H1853" i="1"/>
  <c r="I1853" i="1"/>
  <c r="H1821" i="1"/>
  <c r="I1821" i="1"/>
  <c r="I1789" i="1"/>
  <c r="H1789" i="1"/>
  <c r="H1757" i="1"/>
  <c r="I1757" i="1"/>
  <c r="H1725" i="1"/>
  <c r="I1725" i="1"/>
  <c r="I1680" i="1"/>
  <c r="H1680" i="1"/>
  <c r="I1616" i="1"/>
  <c r="H1616" i="1"/>
  <c r="I1551" i="1"/>
  <c r="H1551" i="1"/>
  <c r="I1487" i="1"/>
  <c r="H1487" i="1"/>
  <c r="I1423" i="1"/>
  <c r="H1423" i="1"/>
  <c r="H1347" i="1"/>
  <c r="I1347" i="1"/>
  <c r="H1239" i="1"/>
  <c r="I1239" i="1"/>
  <c r="H977" i="1"/>
  <c r="I977" i="1"/>
  <c r="H434" i="1"/>
  <c r="I434" i="1"/>
  <c r="H1289" i="1"/>
  <c r="I1289" i="1"/>
  <c r="H1132" i="1"/>
  <c r="I1132" i="1"/>
  <c r="H1004" i="1"/>
  <c r="I1004" i="1"/>
  <c r="H876" i="1"/>
  <c r="I876" i="1"/>
  <c r="H634" i="1"/>
  <c r="I634" i="1"/>
  <c r="H1568" i="1"/>
  <c r="I1568" i="1"/>
  <c r="I1536" i="1"/>
  <c r="H1536" i="1"/>
  <c r="I1504" i="1"/>
  <c r="H1504" i="1"/>
  <c r="I1472" i="1"/>
  <c r="H1472" i="1"/>
  <c r="I1440" i="1"/>
  <c r="H1440" i="1"/>
  <c r="H1408" i="1"/>
  <c r="I1408" i="1"/>
  <c r="H1370" i="1"/>
  <c r="I1370" i="1"/>
  <c r="I1327" i="1"/>
  <c r="H1327" i="1"/>
  <c r="H1284" i="1"/>
  <c r="I1284" i="1"/>
  <c r="H1192" i="1"/>
  <c r="I1192" i="1"/>
  <c r="H1064" i="1"/>
  <c r="I1064" i="1"/>
  <c r="H936" i="1"/>
  <c r="I936" i="1"/>
  <c r="I769" i="1"/>
  <c r="H769" i="1"/>
  <c r="I1227" i="1"/>
  <c r="H1227" i="1"/>
  <c r="I1163" i="1"/>
  <c r="H1163" i="1"/>
  <c r="I1099" i="1"/>
  <c r="H1099" i="1"/>
  <c r="I1035" i="1"/>
  <c r="H1035" i="1"/>
  <c r="I971" i="1"/>
  <c r="H971" i="1"/>
  <c r="I907" i="1"/>
  <c r="H907" i="1"/>
  <c r="I843" i="1"/>
  <c r="H843" i="1"/>
  <c r="I717" i="1"/>
  <c r="H717" i="1"/>
  <c r="H430" i="1"/>
  <c r="I430" i="1"/>
  <c r="H1254" i="1"/>
  <c r="I1254" i="1"/>
  <c r="H1200" i="1"/>
  <c r="I1200" i="1"/>
  <c r="H1136" i="1"/>
  <c r="I1136" i="1"/>
  <c r="H1072" i="1"/>
  <c r="I1072" i="1"/>
  <c r="H1008" i="1"/>
  <c r="I1008" i="1"/>
  <c r="H944" i="1"/>
  <c r="I944" i="1"/>
  <c r="H880" i="1"/>
  <c r="I880" i="1"/>
  <c r="H799" i="1"/>
  <c r="I799" i="1"/>
  <c r="I678" i="1"/>
  <c r="H678" i="1"/>
  <c r="I481" i="1"/>
  <c r="H481" i="1"/>
  <c r="H809" i="1"/>
  <c r="I809" i="1"/>
  <c r="I753" i="1"/>
  <c r="H753" i="1"/>
  <c r="I694" i="1"/>
  <c r="H694" i="1"/>
  <c r="H585" i="1"/>
  <c r="I585" i="1"/>
  <c r="H390" i="1"/>
  <c r="I390" i="1"/>
  <c r="H786" i="1"/>
  <c r="I786" i="1"/>
  <c r="I716" i="1"/>
  <c r="H716" i="1"/>
  <c r="H604" i="1"/>
  <c r="I604" i="1"/>
  <c r="H427" i="1"/>
  <c r="I427" i="1"/>
  <c r="H679" i="1"/>
  <c r="I679" i="1"/>
  <c r="H612" i="1"/>
  <c r="I612" i="1"/>
  <c r="H551" i="1"/>
  <c r="I551" i="1"/>
  <c r="H439" i="1"/>
  <c r="I439" i="1"/>
  <c r="H325" i="1"/>
  <c r="I325" i="1"/>
  <c r="H654" i="1"/>
  <c r="I654" i="1"/>
  <c r="H589" i="1"/>
  <c r="I589" i="1"/>
  <c r="H514" i="1"/>
  <c r="I514" i="1"/>
  <c r="H388" i="1"/>
  <c r="I388" i="1"/>
  <c r="H522" i="1"/>
  <c r="I522" i="1"/>
  <c r="H461" i="1"/>
  <c r="I461" i="1"/>
  <c r="H397" i="1"/>
  <c r="I397" i="1"/>
  <c r="H337" i="1"/>
  <c r="I337" i="1"/>
  <c r="H533" i="1"/>
  <c r="I533" i="1"/>
  <c r="I465" i="1"/>
  <c r="H465" i="1"/>
  <c r="H401" i="1"/>
  <c r="I401" i="1"/>
  <c r="H331" i="1"/>
  <c r="I331" i="1"/>
  <c r="I178" i="1"/>
  <c r="H178" i="1"/>
  <c r="H287" i="1"/>
  <c r="I287" i="1"/>
  <c r="I175" i="1"/>
  <c r="H175" i="1"/>
  <c r="H289" i="1"/>
  <c r="I289" i="1"/>
  <c r="H102" i="1"/>
  <c r="I102" i="1"/>
  <c r="H160" i="1"/>
  <c r="I160" i="1"/>
  <c r="H245" i="1"/>
  <c r="I245" i="1"/>
  <c r="I217" i="1"/>
  <c r="H217" i="1"/>
  <c r="H164" i="1"/>
  <c r="I164" i="1"/>
  <c r="H108" i="1"/>
  <c r="I108" i="1"/>
  <c r="H156" i="1"/>
  <c r="I156" i="1"/>
  <c r="H1320" i="1"/>
  <c r="I1320" i="1"/>
  <c r="H1093" i="1"/>
  <c r="I1093" i="1"/>
  <c r="H525" i="1"/>
  <c r="I525" i="1"/>
  <c r="H448" i="1"/>
  <c r="I448" i="1"/>
  <c r="H1384" i="1"/>
  <c r="I1384" i="1"/>
  <c r="H1189" i="1"/>
  <c r="I1189" i="1"/>
  <c r="H1038" i="1"/>
  <c r="I1038" i="1"/>
  <c r="H487" i="1"/>
  <c r="I487" i="1"/>
  <c r="H182" i="1"/>
  <c r="I182" i="1"/>
  <c r="H1433" i="1"/>
  <c r="I1433" i="1"/>
  <c r="H1927" i="1"/>
  <c r="I1927" i="1"/>
  <c r="H1313" i="1"/>
  <c r="I1313" i="1"/>
  <c r="H961" i="1"/>
  <c r="I961" i="1"/>
  <c r="H958" i="1"/>
  <c r="I958" i="1"/>
  <c r="H565" i="1"/>
  <c r="I565" i="1"/>
  <c r="H1116" i="1"/>
  <c r="I1116" i="1"/>
  <c r="I1465" i="1"/>
  <c r="H1465" i="1"/>
  <c r="H1233" i="1"/>
  <c r="I1233" i="1"/>
  <c r="H1959" i="1"/>
  <c r="I1959" i="1"/>
  <c r="I1659" i="1"/>
  <c r="H1659" i="1"/>
  <c r="H1377" i="1"/>
  <c r="I1377" i="1"/>
  <c r="I1526" i="1"/>
  <c r="H1526" i="1"/>
  <c r="H1153" i="1"/>
  <c r="I1153" i="1"/>
  <c r="H948" i="1"/>
  <c r="I948" i="1"/>
  <c r="H1054" i="1"/>
  <c r="I1054" i="1"/>
  <c r="I731" i="1"/>
  <c r="H731" i="1"/>
  <c r="I658" i="1"/>
  <c r="H658" i="1"/>
  <c r="H347" i="1"/>
  <c r="I347" i="1"/>
  <c r="H510" i="1"/>
  <c r="I510" i="1"/>
  <c r="I176" i="1"/>
  <c r="H176" i="1"/>
  <c r="I1674" i="1"/>
  <c r="H1674" i="1"/>
  <c r="I1513" i="1"/>
  <c r="H1513" i="1"/>
  <c r="H1609" i="1"/>
  <c r="I1609" i="1"/>
  <c r="H1750" i="1"/>
  <c r="I1750" i="1"/>
  <c r="I1707" i="1"/>
  <c r="H1707" i="1"/>
  <c r="H822" i="1"/>
  <c r="I822" i="1"/>
  <c r="I1550" i="1"/>
  <c r="H1550" i="1"/>
  <c r="H1303" i="1"/>
  <c r="I1303" i="1"/>
  <c r="H1060" i="1"/>
  <c r="I1060" i="1"/>
  <c r="H1166" i="1"/>
  <c r="I1166" i="1"/>
  <c r="H198" i="1"/>
  <c r="I198" i="1"/>
  <c r="I530" i="1"/>
  <c r="H530" i="1"/>
  <c r="I682" i="1"/>
  <c r="H682" i="1"/>
  <c r="H274" i="1"/>
  <c r="I274" i="1"/>
  <c r="H251" i="1"/>
  <c r="I251" i="1"/>
  <c r="I260" i="1"/>
  <c r="H260" i="1"/>
  <c r="I225" i="1"/>
  <c r="H225" i="1"/>
  <c r="H138" i="1"/>
  <c r="I138" i="1"/>
  <c r="H114" i="1"/>
  <c r="I114" i="1"/>
  <c r="H1610" i="1"/>
  <c r="I1610" i="1"/>
  <c r="H1740" i="1"/>
  <c r="I1740" i="1"/>
  <c r="I1497" i="1"/>
  <c r="H1497" i="1"/>
  <c r="H1030" i="1"/>
  <c r="I1030" i="1"/>
  <c r="H1389" i="1"/>
  <c r="I1389" i="1"/>
  <c r="H874" i="1"/>
  <c r="I874" i="1"/>
  <c r="H1734" i="1"/>
  <c r="I1734" i="1"/>
  <c r="I1827" i="1"/>
  <c r="H1827" i="1"/>
  <c r="I1691" i="1"/>
  <c r="H1691" i="1"/>
  <c r="H1435" i="1"/>
  <c r="I1435" i="1"/>
  <c r="H698" i="1"/>
  <c r="I698" i="1"/>
  <c r="H901" i="1"/>
  <c r="I901" i="1"/>
  <c r="I1510" i="1"/>
  <c r="H1510" i="1"/>
  <c r="H1378" i="1"/>
  <c r="I1378" i="1"/>
  <c r="H1089" i="1"/>
  <c r="I1089" i="1"/>
  <c r="H1172" i="1"/>
  <c r="I1172" i="1"/>
  <c r="H916" i="1"/>
  <c r="I916" i="1"/>
  <c r="H1262" i="1"/>
  <c r="I1262" i="1"/>
  <c r="H1022" i="1"/>
  <c r="I1022" i="1"/>
  <c r="I707" i="1"/>
  <c r="H707" i="1"/>
  <c r="I704" i="1"/>
  <c r="H704" i="1"/>
  <c r="I728" i="1"/>
  <c r="H728" i="1"/>
  <c r="H623" i="1"/>
  <c r="I623" i="1"/>
  <c r="H668" i="1"/>
  <c r="I668" i="1"/>
  <c r="H536" i="1"/>
  <c r="I536" i="1"/>
  <c r="H124" i="1"/>
  <c r="I124" i="1"/>
  <c r="I215" i="1"/>
  <c r="H215" i="1"/>
  <c r="H146" i="1"/>
  <c r="I146" i="1"/>
  <c r="H110" i="1"/>
  <c r="I110" i="1"/>
  <c r="I1774" i="1"/>
  <c r="H1774" i="1"/>
  <c r="H1158" i="1"/>
  <c r="I1158" i="1"/>
  <c r="H1052" i="1"/>
  <c r="I1052" i="1"/>
  <c r="I1843" i="1"/>
  <c r="H1843" i="1"/>
  <c r="H1467" i="1"/>
  <c r="I1467" i="1"/>
  <c r="H965" i="1"/>
  <c r="I965" i="1"/>
  <c r="H1356" i="1"/>
  <c r="I1356" i="1"/>
  <c r="H1140" i="1"/>
  <c r="I1140" i="1"/>
  <c r="H1240" i="1"/>
  <c r="I1240" i="1"/>
  <c r="H643" i="1"/>
  <c r="I643" i="1"/>
  <c r="I693" i="1"/>
  <c r="H693" i="1"/>
  <c r="H635" i="1"/>
  <c r="I635" i="1"/>
  <c r="I221" i="1"/>
  <c r="H221" i="1"/>
  <c r="H1962" i="1"/>
  <c r="I1962" i="1"/>
  <c r="H1703" i="1"/>
  <c r="I1703" i="1"/>
  <c r="H838" i="1"/>
  <c r="I838" i="1"/>
  <c r="H1947" i="1"/>
  <c r="I1947" i="1"/>
  <c r="I1803" i="1"/>
  <c r="H1803" i="1"/>
  <c r="H1382" i="1"/>
  <c r="I1382" i="1"/>
  <c r="I1582" i="1"/>
  <c r="H1582" i="1"/>
  <c r="H1244" i="1"/>
  <c r="I1244" i="1"/>
  <c r="H996" i="1"/>
  <c r="I996" i="1"/>
  <c r="H1102" i="1"/>
  <c r="I1102" i="1"/>
  <c r="I775" i="1"/>
  <c r="H775" i="1"/>
  <c r="H271" i="1"/>
  <c r="I271" i="1"/>
  <c r="I1661" i="1"/>
  <c r="H1661" i="1"/>
  <c r="I1856" i="1"/>
  <c r="H1856" i="1"/>
  <c r="I1607" i="1"/>
  <c r="H1607" i="1"/>
  <c r="H1339" i="1"/>
  <c r="I1339" i="1"/>
  <c r="I1705" i="1"/>
  <c r="H1705" i="1"/>
  <c r="H780" i="1"/>
  <c r="I780" i="1"/>
  <c r="I1842" i="1"/>
  <c r="H1842" i="1"/>
  <c r="H1883" i="1"/>
  <c r="I1883" i="1"/>
  <c r="H1755" i="1"/>
  <c r="I1755" i="1"/>
  <c r="H1547" i="1"/>
  <c r="I1547" i="1"/>
  <c r="H1190" i="1"/>
  <c r="I1190" i="1"/>
  <c r="H1125" i="1"/>
  <c r="I1125" i="1"/>
  <c r="I1566" i="1"/>
  <c r="H1566" i="1"/>
  <c r="I1438" i="1"/>
  <c r="H1438" i="1"/>
  <c r="H1282" i="1"/>
  <c r="I1282" i="1"/>
  <c r="H762" i="1"/>
  <c r="I762" i="1"/>
  <c r="H1028" i="1"/>
  <c r="I1028" i="1"/>
  <c r="I700" i="1"/>
  <c r="H700" i="1"/>
  <c r="H1134" i="1"/>
  <c r="I1134" i="1"/>
  <c r="H878" i="1"/>
  <c r="I878" i="1"/>
  <c r="H807" i="1"/>
  <c r="I807" i="1"/>
  <c r="H358" i="1"/>
  <c r="I358" i="1"/>
  <c r="H420" i="1"/>
  <c r="I420" i="1"/>
  <c r="H432" i="1"/>
  <c r="I432" i="1"/>
  <c r="H500" i="1"/>
  <c r="I500" i="1"/>
  <c r="I394" i="1"/>
  <c r="H394" i="1"/>
  <c r="H396" i="1"/>
  <c r="I396" i="1"/>
  <c r="H168" i="1"/>
  <c r="I168" i="1"/>
  <c r="I244" i="1"/>
  <c r="H244" i="1"/>
  <c r="H105" i="1"/>
  <c r="I105" i="1"/>
  <c r="H1653" i="1"/>
  <c r="I1653" i="1"/>
  <c r="I1884" i="1"/>
  <c r="H1884" i="1"/>
  <c r="H1752" i="1"/>
  <c r="I1752" i="1"/>
  <c r="H1636" i="1"/>
  <c r="I1636" i="1"/>
  <c r="H1509" i="1"/>
  <c r="I1509" i="1"/>
  <c r="H1374" i="1"/>
  <c r="I1374" i="1"/>
  <c r="I1087" i="1"/>
  <c r="H1087" i="1"/>
  <c r="H1945" i="1"/>
  <c r="I1945" i="1"/>
  <c r="I1606" i="1"/>
  <c r="H1606" i="1"/>
  <c r="H906" i="1"/>
  <c r="I906" i="1"/>
  <c r="H931" i="1"/>
  <c r="I931" i="1"/>
  <c r="I1870" i="1"/>
  <c r="H1870" i="1"/>
  <c r="I1746" i="1"/>
  <c r="H1746" i="1"/>
  <c r="I1897" i="1"/>
  <c r="H1897" i="1"/>
  <c r="I1833" i="1"/>
  <c r="H1833" i="1"/>
  <c r="I1769" i="1"/>
  <c r="H1769" i="1"/>
  <c r="H1704" i="1"/>
  <c r="I1704" i="1"/>
  <c r="I1575" i="1"/>
  <c r="H1575" i="1"/>
  <c r="I1447" i="1"/>
  <c r="H1447" i="1"/>
  <c r="H1296" i="1"/>
  <c r="I1296" i="1"/>
  <c r="H808" i="1"/>
  <c r="I808" i="1"/>
  <c r="H1178" i="1"/>
  <c r="I1178" i="1"/>
  <c r="H922" i="1"/>
  <c r="I922" i="1"/>
  <c r="H1580" i="1"/>
  <c r="I1580" i="1"/>
  <c r="H1516" i="1"/>
  <c r="I1516" i="1"/>
  <c r="H1452" i="1"/>
  <c r="I1452" i="1"/>
  <c r="H1386" i="1"/>
  <c r="I1386" i="1"/>
  <c r="H1300" i="1"/>
  <c r="I1300" i="1"/>
  <c r="H1110" i="1"/>
  <c r="I1110" i="1"/>
  <c r="H854" i="1"/>
  <c r="I854" i="1"/>
  <c r="H1186" i="1"/>
  <c r="I1186" i="1"/>
  <c r="H1058" i="1"/>
  <c r="I1058" i="1"/>
  <c r="H930" i="1"/>
  <c r="I930" i="1"/>
  <c r="I764" i="1"/>
  <c r="H764" i="1"/>
  <c r="H1270" i="1"/>
  <c r="I1270" i="1"/>
  <c r="H1161" i="1"/>
  <c r="I1161" i="1"/>
  <c r="H1033" i="1"/>
  <c r="I1033" i="1"/>
  <c r="H905" i="1"/>
  <c r="I905" i="1"/>
  <c r="I720" i="1"/>
  <c r="H720" i="1"/>
  <c r="H832" i="1"/>
  <c r="I832" i="1"/>
  <c r="I714" i="1"/>
  <c r="H714" i="1"/>
  <c r="H471" i="1"/>
  <c r="I471" i="1"/>
  <c r="I740" i="1"/>
  <c r="H740" i="1"/>
  <c r="H523" i="1"/>
  <c r="I523" i="1"/>
  <c r="H640" i="1"/>
  <c r="I640" i="1"/>
  <c r="H490" i="1"/>
  <c r="I490" i="1"/>
  <c r="H680" i="1"/>
  <c r="I680" i="1"/>
  <c r="H552" i="1"/>
  <c r="I552" i="1"/>
  <c r="I268" i="1"/>
  <c r="H268" i="1"/>
  <c r="H424" i="1"/>
  <c r="I424" i="1"/>
  <c r="I227" i="1"/>
  <c r="H227" i="1"/>
  <c r="H423" i="1"/>
  <c r="I423" i="1"/>
  <c r="I336" i="1"/>
  <c r="H336" i="1"/>
  <c r="I205" i="1"/>
  <c r="H205" i="1"/>
  <c r="H293" i="1"/>
  <c r="I293" i="1"/>
  <c r="I213" i="1"/>
  <c r="H213" i="1"/>
  <c r="H295" i="1"/>
  <c r="I295" i="1"/>
  <c r="H127" i="1"/>
  <c r="I127" i="1"/>
  <c r="I170" i="1"/>
  <c r="H170" i="1"/>
  <c r="I79" i="1"/>
  <c r="I226" i="1"/>
  <c r="H226" i="1"/>
  <c r="H91" i="1"/>
  <c r="I91" i="1"/>
  <c r="I169" i="1"/>
  <c r="H169" i="1"/>
  <c r="I113" i="1"/>
  <c r="H113" i="1"/>
  <c r="H162" i="1"/>
  <c r="I162" i="1"/>
  <c r="H1978" i="1"/>
  <c r="I1978" i="1"/>
  <c r="I1698" i="1"/>
  <c r="H1698" i="1"/>
  <c r="H1365" i="1"/>
  <c r="I1365" i="1"/>
  <c r="H1939" i="1"/>
  <c r="I1939" i="1"/>
  <c r="I1864" i="1"/>
  <c r="H1864" i="1"/>
  <c r="H1798" i="1"/>
  <c r="I1798" i="1"/>
  <c r="H1732" i="1"/>
  <c r="I1732" i="1"/>
  <c r="H1679" i="1"/>
  <c r="I1679" i="1"/>
  <c r="I1615" i="1"/>
  <c r="H1615" i="1"/>
  <c r="H1553" i="1"/>
  <c r="I1553" i="1"/>
  <c r="H1489" i="1"/>
  <c r="I1489" i="1"/>
  <c r="I1425" i="1"/>
  <c r="H1425" i="1"/>
  <c r="H1352" i="1"/>
  <c r="I1352" i="1"/>
  <c r="H1242" i="1"/>
  <c r="I1242" i="1"/>
  <c r="H1016" i="1"/>
  <c r="I1016" i="1"/>
  <c r="H516" i="1"/>
  <c r="I516" i="1"/>
  <c r="H1926" i="1"/>
  <c r="I1926" i="1"/>
  <c r="H1649" i="1"/>
  <c r="I1649" i="1"/>
  <c r="H1357" i="1"/>
  <c r="I1357" i="1"/>
  <c r="H1091" i="1"/>
  <c r="I1091" i="1"/>
  <c r="H835" i="1"/>
  <c r="I835" i="1"/>
  <c r="H1249" i="1"/>
  <c r="I1249" i="1"/>
  <c r="H860" i="1"/>
  <c r="I860" i="1"/>
  <c r="I1914" i="1"/>
  <c r="H1914" i="1"/>
  <c r="H1850" i="1"/>
  <c r="I1850" i="1"/>
  <c r="I1788" i="1"/>
  <c r="H1788" i="1"/>
  <c r="I1726" i="1"/>
  <c r="H1726" i="1"/>
  <c r="I1919" i="1"/>
  <c r="H1919" i="1"/>
  <c r="H1887" i="1"/>
  <c r="I1887" i="1"/>
  <c r="I1855" i="1"/>
  <c r="H1855" i="1"/>
  <c r="H1823" i="1"/>
  <c r="I1823" i="1"/>
  <c r="H1791" i="1"/>
  <c r="I1791" i="1"/>
  <c r="I1759" i="1"/>
  <c r="H1759" i="1"/>
  <c r="I1727" i="1"/>
  <c r="H1727" i="1"/>
  <c r="I1683" i="1"/>
  <c r="H1683" i="1"/>
  <c r="H1619" i="1"/>
  <c r="I1619" i="1"/>
  <c r="H1555" i="1"/>
  <c r="I1555" i="1"/>
  <c r="I1491" i="1"/>
  <c r="H1491" i="1"/>
  <c r="H1427" i="1"/>
  <c r="I1427" i="1"/>
  <c r="H1350" i="1"/>
  <c r="I1350" i="1"/>
  <c r="H1252" i="1"/>
  <c r="I1252" i="1"/>
  <c r="H984" i="1"/>
  <c r="I984" i="1"/>
  <c r="H488" i="1"/>
  <c r="I488" i="1"/>
  <c r="H1297" i="1"/>
  <c r="I1297" i="1"/>
  <c r="H1139" i="1"/>
  <c r="I1139" i="1"/>
  <c r="H1011" i="1"/>
  <c r="I1011" i="1"/>
  <c r="H883" i="1"/>
  <c r="I883" i="1"/>
  <c r="I662" i="1"/>
  <c r="H662" i="1"/>
  <c r="I1570" i="1"/>
  <c r="H1570" i="1"/>
  <c r="I1538" i="1"/>
  <c r="H1538" i="1"/>
  <c r="I1506" i="1"/>
  <c r="H1506" i="1"/>
  <c r="H1474" i="1"/>
  <c r="I1474" i="1"/>
  <c r="I1442" i="1"/>
  <c r="H1442" i="1"/>
  <c r="I1410" i="1"/>
  <c r="H1410" i="1"/>
  <c r="H1372" i="1"/>
  <c r="I1372" i="1"/>
  <c r="H1330" i="1"/>
  <c r="I1330" i="1"/>
  <c r="I1287" i="1"/>
  <c r="H1287" i="1"/>
  <c r="I1199" i="1"/>
  <c r="H1199" i="1"/>
  <c r="I1071" i="1"/>
  <c r="H1071" i="1"/>
  <c r="I943" i="1"/>
  <c r="H943" i="1"/>
  <c r="H776" i="1"/>
  <c r="I776" i="1"/>
  <c r="H1229" i="1"/>
  <c r="I1229" i="1"/>
  <c r="H1165" i="1"/>
  <c r="I1165" i="1"/>
  <c r="H1101" i="1"/>
  <c r="I1101" i="1"/>
  <c r="H1037" i="1"/>
  <c r="I1037" i="1"/>
  <c r="H973" i="1"/>
  <c r="I973" i="1"/>
  <c r="H909" i="1"/>
  <c r="I909" i="1"/>
  <c r="H845" i="1"/>
  <c r="I845" i="1"/>
  <c r="I724" i="1"/>
  <c r="H724" i="1"/>
  <c r="I457" i="1"/>
  <c r="H457" i="1"/>
  <c r="H1256" i="1"/>
  <c r="I1256" i="1"/>
  <c r="I1207" i="1"/>
  <c r="H1207" i="1"/>
  <c r="I1143" i="1"/>
  <c r="H1143" i="1"/>
  <c r="I1079" i="1"/>
  <c r="H1079" i="1"/>
  <c r="I1015" i="1"/>
  <c r="H1015" i="1"/>
  <c r="I951" i="1"/>
  <c r="H951" i="1"/>
  <c r="I887" i="1"/>
  <c r="H887" i="1"/>
  <c r="H806" i="1"/>
  <c r="I806" i="1"/>
  <c r="H685" i="1"/>
  <c r="I685" i="1"/>
  <c r="H509" i="1"/>
  <c r="I509" i="1"/>
  <c r="H814" i="1"/>
  <c r="I814" i="1"/>
  <c r="H755" i="1"/>
  <c r="I755" i="1"/>
  <c r="I697" i="1"/>
  <c r="H697" i="1"/>
  <c r="H592" i="1"/>
  <c r="I592" i="1"/>
  <c r="I417" i="1"/>
  <c r="H417" i="1"/>
  <c r="H788" i="1"/>
  <c r="I788" i="1"/>
  <c r="I718" i="1"/>
  <c r="H718" i="1"/>
  <c r="H611" i="1"/>
  <c r="I611" i="1"/>
  <c r="H440" i="1"/>
  <c r="I440" i="1"/>
  <c r="H684" i="1"/>
  <c r="I684" i="1"/>
  <c r="I614" i="1"/>
  <c r="H614" i="1"/>
  <c r="H556" i="1"/>
  <c r="I556" i="1"/>
  <c r="I449" i="1"/>
  <c r="H449" i="1"/>
  <c r="I332" i="1"/>
  <c r="H332" i="1"/>
  <c r="H661" i="1"/>
  <c r="I661" i="1"/>
  <c r="H591" i="1"/>
  <c r="I591" i="1"/>
  <c r="I521" i="1"/>
  <c r="H521" i="1"/>
  <c r="H395" i="1"/>
  <c r="I395" i="1"/>
  <c r="I529" i="1"/>
  <c r="H529" i="1"/>
  <c r="H463" i="1"/>
  <c r="I463" i="1"/>
  <c r="H399" i="1"/>
  <c r="I399" i="1"/>
  <c r="H340" i="1"/>
  <c r="I340" i="1"/>
  <c r="H535" i="1"/>
  <c r="I535" i="1"/>
  <c r="H467" i="1"/>
  <c r="I467" i="1"/>
  <c r="H403" i="1"/>
  <c r="I403" i="1"/>
  <c r="H334" i="1"/>
  <c r="I334" i="1"/>
  <c r="I191" i="1"/>
  <c r="H191" i="1"/>
  <c r="H290" i="1"/>
  <c r="I290" i="1"/>
  <c r="I181" i="1"/>
  <c r="H181" i="1"/>
  <c r="H292" i="1"/>
  <c r="I292" i="1"/>
  <c r="H121" i="1"/>
  <c r="I121" i="1"/>
  <c r="H163" i="1"/>
  <c r="I163" i="1"/>
  <c r="H246" i="1"/>
  <c r="I246" i="1"/>
  <c r="I219" i="1"/>
  <c r="H219" i="1"/>
  <c r="H167" i="1"/>
  <c r="I167" i="1"/>
  <c r="H111" i="1"/>
  <c r="I111" i="1"/>
  <c r="H159" i="1"/>
  <c r="I159" i="1"/>
  <c r="H1059" i="1"/>
  <c r="I1059" i="1"/>
  <c r="H1834" i="1"/>
  <c r="I1834" i="1"/>
  <c r="I1712" i="1"/>
  <c r="H1712" i="1"/>
  <c r="H1589" i="1"/>
  <c r="I1589" i="1"/>
  <c r="H1461" i="1"/>
  <c r="I1461" i="1"/>
  <c r="H1310" i="1"/>
  <c r="I1310" i="1"/>
  <c r="I895" i="1"/>
  <c r="H895" i="1"/>
  <c r="I1686" i="1"/>
  <c r="H1686" i="1"/>
  <c r="H1226" i="1"/>
  <c r="I1226" i="1"/>
  <c r="H627" i="1"/>
  <c r="I627" i="1"/>
  <c r="I410" i="1"/>
  <c r="H410" i="1"/>
  <c r="I1824" i="1"/>
  <c r="H1824" i="1"/>
  <c r="H1956" i="1"/>
  <c r="I1956" i="1"/>
  <c r="I1873" i="1"/>
  <c r="H1873" i="1"/>
  <c r="H1809" i="1"/>
  <c r="I1809" i="1"/>
  <c r="I1745" i="1"/>
  <c r="H1745" i="1"/>
  <c r="H1656" i="1"/>
  <c r="I1656" i="1"/>
  <c r="I1527" i="1"/>
  <c r="H1527" i="1"/>
  <c r="I1399" i="1"/>
  <c r="H1399" i="1"/>
  <c r="H1119" i="1"/>
  <c r="I1119" i="1"/>
  <c r="H1369" i="1"/>
  <c r="I1369" i="1"/>
  <c r="H1082" i="1"/>
  <c r="I1082" i="1"/>
  <c r="H833" i="1"/>
  <c r="I833" i="1"/>
  <c r="H1556" i="1"/>
  <c r="I1556" i="1"/>
  <c r="H1492" i="1"/>
  <c r="I1492" i="1"/>
  <c r="H1428" i="1"/>
  <c r="I1428" i="1"/>
  <c r="H1354" i="1"/>
  <c r="I1354" i="1"/>
  <c r="H1260" i="1"/>
  <c r="I1260" i="1"/>
  <c r="H1014" i="1"/>
  <c r="I1014" i="1"/>
  <c r="H688" i="1"/>
  <c r="I688" i="1"/>
  <c r="H1138" i="1"/>
  <c r="I1138" i="1"/>
  <c r="H1010" i="1"/>
  <c r="I1010" i="1"/>
  <c r="H882" i="1"/>
  <c r="I882" i="1"/>
  <c r="H609" i="1"/>
  <c r="I609" i="1"/>
  <c r="H1238" i="1"/>
  <c r="I1238" i="1"/>
  <c r="H1113" i="1"/>
  <c r="I1113" i="1"/>
  <c r="H985" i="1"/>
  <c r="I985" i="1"/>
  <c r="H857" i="1"/>
  <c r="I857" i="1"/>
  <c r="H636" i="1"/>
  <c r="I636" i="1"/>
  <c r="H784" i="1"/>
  <c r="I784" i="1"/>
  <c r="I666" i="1"/>
  <c r="H666" i="1"/>
  <c r="H827" i="1"/>
  <c r="I827" i="1"/>
  <c r="H681" i="1"/>
  <c r="I681" i="1"/>
  <c r="H342" i="1"/>
  <c r="I342" i="1"/>
  <c r="H593" i="1"/>
  <c r="I593" i="1"/>
  <c r="H402" i="1"/>
  <c r="I402" i="1"/>
  <c r="I633" i="1"/>
  <c r="H633" i="1"/>
  <c r="H462" i="1"/>
  <c r="I462" i="1"/>
  <c r="H501" i="1"/>
  <c r="I501" i="1"/>
  <c r="H366" i="1"/>
  <c r="I366" i="1"/>
  <c r="H507" i="1"/>
  <c r="I507" i="1"/>
  <c r="H1957" i="1"/>
  <c r="I1957" i="1"/>
  <c r="H1682" i="1"/>
  <c r="I1682" i="1"/>
  <c r="H1954" i="1"/>
  <c r="I1954" i="1"/>
  <c r="H1130" i="1"/>
  <c r="I1130" i="1"/>
  <c r="H1908" i="1"/>
  <c r="I1908" i="1"/>
  <c r="I1844" i="1"/>
  <c r="H1844" i="1"/>
  <c r="I1778" i="1"/>
  <c r="H1778" i="1"/>
  <c r="H1716" i="1"/>
  <c r="I1716" i="1"/>
  <c r="H1660" i="1"/>
  <c r="I1660" i="1"/>
  <c r="H1596" i="1"/>
  <c r="I1596" i="1"/>
  <c r="H1533" i="1"/>
  <c r="I1533" i="1"/>
  <c r="H1469" i="1"/>
  <c r="I1469" i="1"/>
  <c r="I1405" i="1"/>
  <c r="H1405" i="1"/>
  <c r="I1323" i="1"/>
  <c r="H1323" i="1"/>
  <c r="H1201" i="1"/>
  <c r="I1201" i="1"/>
  <c r="H945" i="1"/>
  <c r="I945" i="1"/>
  <c r="H1969" i="1"/>
  <c r="I1969" i="1"/>
  <c r="I1694" i="1"/>
  <c r="H1694" i="1"/>
  <c r="I1630" i="1"/>
  <c r="H1630" i="1"/>
  <c r="H1265" i="1"/>
  <c r="I1265" i="1"/>
  <c r="H1020" i="1"/>
  <c r="I1020" i="1"/>
  <c r="H683" i="1"/>
  <c r="I683" i="1"/>
  <c r="H1066" i="1"/>
  <c r="I1066" i="1"/>
  <c r="I719" i="1"/>
  <c r="H719" i="1"/>
  <c r="H1894" i="1"/>
  <c r="I1894" i="1"/>
  <c r="H1832" i="1"/>
  <c r="I1832" i="1"/>
  <c r="H1768" i="1"/>
  <c r="I1768" i="1"/>
  <c r="H1964" i="1"/>
  <c r="I1964" i="1"/>
  <c r="H1909" i="1"/>
  <c r="I1909" i="1"/>
  <c r="I1877" i="1"/>
  <c r="H1877" i="1"/>
  <c r="I1845" i="1"/>
  <c r="H1845" i="1"/>
  <c r="H1813" i="1"/>
  <c r="I1813" i="1"/>
  <c r="I1781" i="1"/>
  <c r="H1781" i="1"/>
  <c r="I1749" i="1"/>
  <c r="H1749" i="1"/>
  <c r="I1717" i="1"/>
  <c r="H1717" i="1"/>
  <c r="I1664" i="1"/>
  <c r="H1664" i="1"/>
  <c r="I1600" i="1"/>
  <c r="H1600" i="1"/>
  <c r="I1535" i="1"/>
  <c r="H1535" i="1"/>
  <c r="I1471" i="1"/>
  <c r="H1471" i="1"/>
  <c r="H1407" i="1"/>
  <c r="I1407" i="1"/>
  <c r="H1328" i="1"/>
  <c r="I1328" i="1"/>
  <c r="H1169" i="1"/>
  <c r="I1169" i="1"/>
  <c r="H913" i="1"/>
  <c r="I913" i="1"/>
  <c r="H1385" i="1"/>
  <c r="I1385" i="1"/>
  <c r="H1228" i="1"/>
  <c r="I1228" i="1"/>
  <c r="H1100" i="1"/>
  <c r="I1100" i="1"/>
  <c r="H972" i="1"/>
  <c r="I972" i="1"/>
  <c r="H844" i="1"/>
  <c r="I844" i="1"/>
  <c r="I1592" i="1"/>
  <c r="H1592" i="1"/>
  <c r="I1560" i="1"/>
  <c r="H1560" i="1"/>
  <c r="H1528" i="1"/>
  <c r="I1528" i="1"/>
  <c r="H1496" i="1"/>
  <c r="I1496" i="1"/>
  <c r="H1464" i="1"/>
  <c r="I1464" i="1"/>
  <c r="I1432" i="1"/>
  <c r="H1432" i="1"/>
  <c r="I1400" i="1"/>
  <c r="H1400" i="1"/>
  <c r="H1359" i="1"/>
  <c r="I1359" i="1"/>
  <c r="H1316" i="1"/>
  <c r="I1316" i="1"/>
  <c r="H1266" i="1"/>
  <c r="I1266" i="1"/>
  <c r="H1160" i="1"/>
  <c r="I1160" i="1"/>
  <c r="H1032" i="1"/>
  <c r="I1032" i="1"/>
  <c r="H904" i="1"/>
  <c r="I904" i="1"/>
  <c r="I715" i="1"/>
  <c r="H715" i="1"/>
  <c r="H1211" i="1"/>
  <c r="I1211" i="1"/>
  <c r="H1147" i="1"/>
  <c r="I1147" i="1"/>
  <c r="H1083" i="1"/>
  <c r="I1083" i="1"/>
  <c r="H1019" i="1"/>
  <c r="I1019" i="1"/>
  <c r="H955" i="1"/>
  <c r="I955" i="1"/>
  <c r="H891" i="1"/>
  <c r="I891" i="1"/>
  <c r="H821" i="1"/>
  <c r="I821" i="1"/>
  <c r="H637" i="1"/>
  <c r="I637" i="1"/>
  <c r="H302" i="1"/>
  <c r="I302" i="1"/>
  <c r="I1243" i="1"/>
  <c r="H1243" i="1"/>
  <c r="H1184" i="1"/>
  <c r="I1184" i="1"/>
  <c r="H1120" i="1"/>
  <c r="I1120" i="1"/>
  <c r="H1056" i="1"/>
  <c r="I1056" i="1"/>
  <c r="H992" i="1"/>
  <c r="I992" i="1"/>
  <c r="H928" i="1"/>
  <c r="I928" i="1"/>
  <c r="H864" i="1"/>
  <c r="I864" i="1"/>
  <c r="H771" i="1"/>
  <c r="I771" i="1"/>
  <c r="H650" i="1"/>
  <c r="I650" i="1"/>
  <c r="H361" i="1"/>
  <c r="I361" i="1"/>
  <c r="H793" i="1"/>
  <c r="I793" i="1"/>
  <c r="I736" i="1"/>
  <c r="H736" i="1"/>
  <c r="H676" i="1"/>
  <c r="I676" i="1"/>
  <c r="I550" i="1"/>
  <c r="H550" i="1"/>
  <c r="H278" i="1"/>
  <c r="I278" i="1"/>
  <c r="H767" i="1"/>
  <c r="I767" i="1"/>
  <c r="I696" i="1"/>
  <c r="H696" i="1"/>
  <c r="I569" i="1"/>
  <c r="H569" i="1"/>
  <c r="H373" i="1"/>
  <c r="I373" i="1"/>
  <c r="I665" i="1"/>
  <c r="H665" i="1"/>
  <c r="H600" i="1"/>
  <c r="I600" i="1"/>
  <c r="H532" i="1"/>
  <c r="I532" i="1"/>
  <c r="H412" i="1"/>
  <c r="I412" i="1"/>
  <c r="H269" i="1"/>
  <c r="I269" i="1"/>
  <c r="I638" i="1"/>
  <c r="H638" i="1"/>
  <c r="H573" i="1"/>
  <c r="I573" i="1"/>
  <c r="H479" i="1"/>
  <c r="I479" i="1"/>
  <c r="H350" i="1"/>
  <c r="I350" i="1"/>
  <c r="H508" i="1"/>
  <c r="I508" i="1"/>
  <c r="H443" i="1"/>
  <c r="I443" i="1"/>
  <c r="H377" i="1"/>
  <c r="I377" i="1"/>
  <c r="H294" i="1"/>
  <c r="I294" i="1"/>
  <c r="H517" i="1"/>
  <c r="I517" i="1"/>
  <c r="I450" i="1"/>
  <c r="H450" i="1"/>
  <c r="H386" i="1"/>
  <c r="I386" i="1"/>
  <c r="I308" i="1"/>
  <c r="H308" i="1"/>
  <c r="H115" i="1"/>
  <c r="I115" i="1"/>
  <c r="H276" i="1"/>
  <c r="I276" i="1"/>
  <c r="H112" i="1"/>
  <c r="I112" i="1"/>
  <c r="I267" i="1"/>
  <c r="H267" i="1"/>
  <c r="I223" i="1"/>
  <c r="H223" i="1"/>
  <c r="H142" i="1"/>
  <c r="I142" i="1"/>
  <c r="H241" i="1"/>
  <c r="I241" i="1"/>
  <c r="I196" i="1"/>
  <c r="H196" i="1"/>
  <c r="I197" i="1"/>
  <c r="H197" i="1"/>
  <c r="H152" i="1"/>
  <c r="I152" i="1"/>
  <c r="H94" i="1"/>
  <c r="I94" i="1"/>
  <c r="H128" i="1"/>
  <c r="I128" i="1"/>
  <c r="H655" i="1"/>
  <c r="I655" i="1"/>
  <c r="H1462" i="1"/>
  <c r="I1462" i="1"/>
  <c r="H543" i="1"/>
  <c r="I543" i="1"/>
  <c r="H273" i="1"/>
  <c r="I273" i="1"/>
  <c r="H949" i="1"/>
  <c r="I949" i="1"/>
  <c r="H1121" i="1"/>
  <c r="I1121" i="1"/>
  <c r="I721" i="1"/>
  <c r="H721" i="1"/>
  <c r="H496" i="1"/>
  <c r="I496" i="1"/>
  <c r="H1949" i="1"/>
  <c r="I1949" i="1"/>
  <c r="I745" i="1"/>
  <c r="H745" i="1"/>
  <c r="I1795" i="1"/>
  <c r="H1795" i="1"/>
  <c r="I709" i="1"/>
  <c r="H709" i="1"/>
  <c r="H1108" i="1"/>
  <c r="I1108" i="1"/>
  <c r="I566" i="1"/>
  <c r="H566" i="1"/>
  <c r="H598" i="1"/>
  <c r="I598" i="1"/>
  <c r="H473" i="1"/>
  <c r="I473" i="1"/>
  <c r="H480" i="1"/>
  <c r="I480" i="1"/>
  <c r="H301" i="1"/>
  <c r="I301" i="1"/>
  <c r="I173" i="1"/>
  <c r="H173" i="1"/>
  <c r="I171" i="1"/>
  <c r="H171" i="1"/>
  <c r="I1613" i="1"/>
  <c r="H1613" i="1"/>
  <c r="I1655" i="1"/>
  <c r="H1655" i="1"/>
  <c r="H1966" i="1"/>
  <c r="I1966" i="1"/>
  <c r="H1890" i="1"/>
  <c r="I1890" i="1"/>
  <c r="H1779" i="1"/>
  <c r="I1779" i="1"/>
  <c r="H1318" i="1"/>
  <c r="I1318" i="1"/>
  <c r="H1558" i="1"/>
  <c r="I1558" i="1"/>
  <c r="I1263" i="1"/>
  <c r="H1263" i="1"/>
  <c r="H1012" i="1"/>
  <c r="I1012" i="1"/>
  <c r="H1118" i="1"/>
  <c r="I1118" i="1"/>
  <c r="I791" i="1"/>
  <c r="H791" i="1"/>
  <c r="H367" i="1"/>
  <c r="I367" i="1"/>
  <c r="H472" i="1"/>
  <c r="I472" i="1"/>
  <c r="H240" i="1"/>
  <c r="I240" i="1"/>
  <c r="H1597" i="1"/>
  <c r="I1597" i="1"/>
  <c r="I1577" i="1"/>
  <c r="H1577" i="1"/>
  <c r="I1673" i="1"/>
  <c r="H1673" i="1"/>
  <c r="I1812" i="1"/>
  <c r="H1812" i="1"/>
  <c r="I1739" i="1"/>
  <c r="H1739" i="1"/>
  <c r="H1062" i="1"/>
  <c r="I1062" i="1"/>
  <c r="I1518" i="1"/>
  <c r="H1518" i="1"/>
  <c r="H993" i="1"/>
  <c r="I993" i="1"/>
  <c r="H868" i="1"/>
  <c r="I868" i="1"/>
  <c r="H974" i="1"/>
  <c r="I974" i="1"/>
  <c r="I641" i="1"/>
  <c r="H641" i="1"/>
  <c r="H579" i="1"/>
  <c r="I579" i="1"/>
  <c r="H1645" i="1"/>
  <c r="I1645" i="1"/>
  <c r="H1790" i="1"/>
  <c r="I1790" i="1"/>
  <c r="I1545" i="1"/>
  <c r="H1545" i="1"/>
  <c r="H1222" i="1"/>
  <c r="I1222" i="1"/>
  <c r="I1641" i="1"/>
  <c r="H1641" i="1"/>
  <c r="H1180" i="1"/>
  <c r="I1180" i="1"/>
  <c r="H1780" i="1"/>
  <c r="I1780" i="1"/>
  <c r="I1851" i="1"/>
  <c r="H1851" i="1"/>
  <c r="I1723" i="1"/>
  <c r="H1723" i="1"/>
  <c r="H1483" i="1"/>
  <c r="I1483" i="1"/>
  <c r="H934" i="1"/>
  <c r="I934" i="1"/>
  <c r="H997" i="1"/>
  <c r="I997" i="1"/>
  <c r="H1534" i="1"/>
  <c r="I1534" i="1"/>
  <c r="I1406" i="1"/>
  <c r="H1406" i="1"/>
  <c r="H1185" i="1"/>
  <c r="I1185" i="1"/>
  <c r="H1220" i="1"/>
  <c r="I1220" i="1"/>
  <c r="H964" i="1"/>
  <c r="I964" i="1"/>
  <c r="H364" i="1"/>
  <c r="I364" i="1"/>
  <c r="H1070" i="1"/>
  <c r="I1070" i="1"/>
  <c r="H792" i="1"/>
  <c r="I792" i="1"/>
  <c r="I746" i="1"/>
  <c r="H746" i="1"/>
  <c r="H781" i="1"/>
  <c r="I781" i="1"/>
  <c r="I677" i="1"/>
  <c r="H677" i="1"/>
  <c r="H319" i="1"/>
  <c r="I319" i="1"/>
  <c r="H381" i="1"/>
  <c r="I381" i="1"/>
  <c r="H329" i="1"/>
  <c r="I329" i="1"/>
  <c r="H328" i="1"/>
  <c r="I328" i="1"/>
  <c r="H281" i="1"/>
  <c r="I281" i="1"/>
  <c r="I212" i="1"/>
  <c r="H212" i="1"/>
  <c r="H150" i="1"/>
  <c r="I150" i="1"/>
  <c r="H1187" i="1"/>
  <c r="I1187" i="1"/>
  <c r="I1852" i="1"/>
  <c r="H1852" i="1"/>
  <c r="I1722" i="1"/>
  <c r="H1722" i="1"/>
  <c r="H1604" i="1"/>
  <c r="I1604" i="1"/>
  <c r="H1477" i="1"/>
  <c r="I1477" i="1"/>
  <c r="H1336" i="1"/>
  <c r="I1336" i="1"/>
  <c r="H959" i="1"/>
  <c r="I959" i="1"/>
  <c r="H1702" i="1"/>
  <c r="I1702" i="1"/>
  <c r="H1309" i="1"/>
  <c r="I1309" i="1"/>
  <c r="I766" i="1"/>
  <c r="H766" i="1"/>
  <c r="I773" i="1"/>
  <c r="H773" i="1"/>
  <c r="I1838" i="1"/>
  <c r="H1838" i="1"/>
  <c r="H1972" i="1"/>
  <c r="I1972" i="1"/>
  <c r="H1881" i="1"/>
  <c r="I1881" i="1"/>
  <c r="H1817" i="1"/>
  <c r="I1817" i="1"/>
  <c r="I1753" i="1"/>
  <c r="H1753" i="1"/>
  <c r="H1672" i="1"/>
  <c r="I1672" i="1"/>
  <c r="I1543" i="1"/>
  <c r="H1543" i="1"/>
  <c r="H1415" i="1"/>
  <c r="I1415" i="1"/>
  <c r="H1183" i="1"/>
  <c r="I1183" i="1"/>
  <c r="H330" i="1"/>
  <c r="I330" i="1"/>
  <c r="H1114" i="1"/>
  <c r="I1114" i="1"/>
  <c r="H858" i="1"/>
  <c r="I858" i="1"/>
  <c r="H1564" i="1"/>
  <c r="I1564" i="1"/>
  <c r="H1500" i="1"/>
  <c r="I1500" i="1"/>
  <c r="H1436" i="1"/>
  <c r="I1436" i="1"/>
  <c r="H1364" i="1"/>
  <c r="I1364" i="1"/>
  <c r="I1279" i="1"/>
  <c r="H1279" i="1"/>
  <c r="H1046" i="1"/>
  <c r="I1046" i="1"/>
  <c r="I742" i="1"/>
  <c r="H742" i="1"/>
  <c r="H1154" i="1"/>
  <c r="I1154" i="1"/>
  <c r="H1026" i="1"/>
  <c r="I1026" i="1"/>
  <c r="H898" i="1"/>
  <c r="I898" i="1"/>
  <c r="H672" i="1"/>
  <c r="I672" i="1"/>
  <c r="H1248" i="1"/>
  <c r="I1248" i="1"/>
  <c r="H1129" i="1"/>
  <c r="I1129" i="1"/>
  <c r="H1001" i="1"/>
  <c r="I1001" i="1"/>
  <c r="H873" i="1"/>
  <c r="I873" i="1"/>
  <c r="H664" i="1"/>
  <c r="I664" i="1"/>
  <c r="H800" i="1"/>
  <c r="I800" i="1"/>
  <c r="I689" i="1"/>
  <c r="H689" i="1"/>
  <c r="H327" i="1"/>
  <c r="I327" i="1"/>
  <c r="H703" i="1"/>
  <c r="I703" i="1"/>
  <c r="H413" i="1"/>
  <c r="I413" i="1"/>
  <c r="H605" i="1"/>
  <c r="I605" i="1"/>
  <c r="H422" i="1"/>
  <c r="I422" i="1"/>
  <c r="H647" i="1"/>
  <c r="I647" i="1"/>
  <c r="H493" i="1"/>
  <c r="I493" i="1"/>
  <c r="H515" i="1"/>
  <c r="I515" i="1"/>
  <c r="H392" i="1"/>
  <c r="I392" i="1"/>
  <c r="H524" i="1"/>
  <c r="I524" i="1"/>
  <c r="H406" i="1"/>
  <c r="I406" i="1"/>
  <c r="H314" i="1"/>
  <c r="I314" i="1"/>
  <c r="H153" i="1"/>
  <c r="I153" i="1"/>
  <c r="H282" i="1"/>
  <c r="I282" i="1"/>
  <c r="I137" i="1"/>
  <c r="H137" i="1"/>
  <c r="I272" i="1"/>
  <c r="H272" i="1"/>
  <c r="I232" i="1"/>
  <c r="H232" i="1"/>
  <c r="I148" i="1"/>
  <c r="H148" i="1"/>
  <c r="H243" i="1"/>
  <c r="I243" i="1"/>
  <c r="H210" i="1"/>
  <c r="I210" i="1"/>
  <c r="I206" i="1"/>
  <c r="H206" i="1"/>
  <c r="H158" i="1"/>
  <c r="I158" i="1"/>
  <c r="H103" i="1"/>
  <c r="I103" i="1"/>
  <c r="H134" i="1"/>
  <c r="I134" i="1"/>
  <c r="H1970" i="1"/>
  <c r="I1970" i="1"/>
  <c r="I1693" i="1"/>
  <c r="H1693" i="1"/>
  <c r="H1973" i="1"/>
  <c r="I1973" i="1"/>
  <c r="H1173" i="1"/>
  <c r="I1173" i="1"/>
  <c r="I1912" i="1"/>
  <c r="H1912" i="1"/>
  <c r="H1848" i="1"/>
  <c r="I1848" i="1"/>
  <c r="H1782" i="1"/>
  <c r="I1782" i="1"/>
  <c r="H1718" i="1"/>
  <c r="I1718" i="1"/>
  <c r="H1663" i="1"/>
  <c r="I1663" i="1"/>
  <c r="I1599" i="1"/>
  <c r="H1599" i="1"/>
  <c r="H1537" i="1"/>
  <c r="I1537" i="1"/>
  <c r="I1473" i="1"/>
  <c r="H1473" i="1"/>
  <c r="H1409" i="1"/>
  <c r="I1409" i="1"/>
  <c r="H1326" i="1"/>
  <c r="I1326" i="1"/>
  <c r="H1208" i="1"/>
  <c r="I1208" i="1"/>
  <c r="H952" i="1"/>
  <c r="I952" i="1"/>
  <c r="H1974" i="1"/>
  <c r="I1974" i="1"/>
  <c r="I1697" i="1"/>
  <c r="H1697" i="1"/>
  <c r="H1633" i="1"/>
  <c r="I1633" i="1"/>
  <c r="H1293" i="1"/>
  <c r="I1293" i="1"/>
  <c r="H1027" i="1"/>
  <c r="I1027" i="1"/>
  <c r="I712" i="1"/>
  <c r="H712" i="1"/>
  <c r="H1109" i="1"/>
  <c r="I1109" i="1"/>
  <c r="I732" i="1"/>
  <c r="H732" i="1"/>
  <c r="I1898" i="1"/>
  <c r="H1898" i="1"/>
  <c r="I1836" i="1"/>
  <c r="H1836" i="1"/>
  <c r="H1772" i="1"/>
  <c r="I1772" i="1"/>
  <c r="H1967" i="1"/>
  <c r="I1967" i="1"/>
  <c r="I1911" i="1"/>
  <c r="H1911" i="1"/>
  <c r="I1879" i="1"/>
  <c r="H1879" i="1"/>
  <c r="H1847" i="1"/>
  <c r="I1847" i="1"/>
  <c r="H1815" i="1"/>
  <c r="I1815" i="1"/>
  <c r="H1783" i="1"/>
  <c r="I1783" i="1"/>
  <c r="H1751" i="1"/>
  <c r="I1751" i="1"/>
  <c r="H1719" i="1"/>
  <c r="I1719" i="1"/>
  <c r="I1667" i="1"/>
  <c r="H1667" i="1"/>
  <c r="H1603" i="1"/>
  <c r="I1603" i="1"/>
  <c r="H1539" i="1"/>
  <c r="I1539" i="1"/>
  <c r="I1475" i="1"/>
  <c r="H1475" i="1"/>
  <c r="I1411" i="1"/>
  <c r="H1411" i="1"/>
  <c r="I1331" i="1"/>
  <c r="H1331" i="1"/>
  <c r="H1176" i="1"/>
  <c r="I1176" i="1"/>
  <c r="H920" i="1"/>
  <c r="I920" i="1"/>
  <c r="H1393" i="1"/>
  <c r="I1393" i="1"/>
  <c r="H1241" i="1"/>
  <c r="I1241" i="1"/>
  <c r="I1107" i="1"/>
  <c r="H1107" i="1"/>
  <c r="I979" i="1"/>
  <c r="H979" i="1"/>
  <c r="I851" i="1"/>
  <c r="H851" i="1"/>
  <c r="H1594" i="1"/>
  <c r="I1594" i="1"/>
  <c r="H1562" i="1"/>
  <c r="I1562" i="1"/>
  <c r="I1530" i="1"/>
  <c r="H1530" i="1"/>
  <c r="I1498" i="1"/>
  <c r="H1498" i="1"/>
  <c r="I1466" i="1"/>
  <c r="H1466" i="1"/>
  <c r="H1434" i="1"/>
  <c r="I1434" i="1"/>
  <c r="I1402" i="1"/>
  <c r="H1402" i="1"/>
  <c r="H1362" i="1"/>
  <c r="I1362" i="1"/>
  <c r="H1319" i="1"/>
  <c r="I1319" i="1"/>
  <c r="H1276" i="1"/>
  <c r="I1276" i="1"/>
  <c r="I1167" i="1"/>
  <c r="H1167" i="1"/>
  <c r="I1039" i="1"/>
  <c r="H1039" i="1"/>
  <c r="I911" i="1"/>
  <c r="H911" i="1"/>
  <c r="I722" i="1"/>
  <c r="H722" i="1"/>
  <c r="H1213" i="1"/>
  <c r="I1213" i="1"/>
  <c r="H1149" i="1"/>
  <c r="I1149" i="1"/>
  <c r="H1085" i="1"/>
  <c r="I1085" i="1"/>
  <c r="H1021" i="1"/>
  <c r="I1021" i="1"/>
  <c r="H957" i="1"/>
  <c r="I957" i="1"/>
  <c r="H893" i="1"/>
  <c r="I893" i="1"/>
  <c r="H828" i="1"/>
  <c r="I828" i="1"/>
  <c r="H644" i="1"/>
  <c r="I644" i="1"/>
  <c r="H339" i="1"/>
  <c r="I339" i="1"/>
  <c r="H1246" i="1"/>
  <c r="I1246" i="1"/>
  <c r="H1191" i="1"/>
  <c r="I1191" i="1"/>
  <c r="H1127" i="1"/>
  <c r="I1127" i="1"/>
  <c r="H1063" i="1"/>
  <c r="I1063" i="1"/>
  <c r="H999" i="1"/>
  <c r="I999" i="1"/>
  <c r="H935" i="1"/>
  <c r="I935" i="1"/>
  <c r="H871" i="1"/>
  <c r="I871" i="1"/>
  <c r="I774" i="1"/>
  <c r="H774" i="1"/>
  <c r="H657" i="1"/>
  <c r="I657" i="1"/>
  <c r="H387" i="1"/>
  <c r="I387" i="1"/>
  <c r="H798" i="1"/>
  <c r="I798" i="1"/>
  <c r="I738" i="1"/>
  <c r="H738" i="1"/>
  <c r="H687" i="1"/>
  <c r="I687" i="1"/>
  <c r="H557" i="1"/>
  <c r="I557" i="1"/>
  <c r="H316" i="1"/>
  <c r="I316" i="1"/>
  <c r="I772" i="1"/>
  <c r="H772" i="1"/>
  <c r="H701" i="1"/>
  <c r="I701" i="1"/>
  <c r="H583" i="1"/>
  <c r="I583" i="1"/>
  <c r="I393" i="1"/>
  <c r="H393" i="1"/>
  <c r="H667" i="1"/>
  <c r="I667" i="1"/>
  <c r="H602" i="1"/>
  <c r="I602" i="1"/>
  <c r="H539" i="1"/>
  <c r="I539" i="1"/>
  <c r="H419" i="1"/>
  <c r="I419" i="1"/>
  <c r="H275" i="1"/>
  <c r="I275" i="1"/>
  <c r="H645" i="1"/>
  <c r="I645" i="1"/>
  <c r="H575" i="1"/>
  <c r="I575" i="1"/>
  <c r="H486" i="1"/>
  <c r="I486" i="1"/>
  <c r="H359" i="1"/>
  <c r="I359" i="1"/>
  <c r="I513" i="1"/>
  <c r="H513" i="1"/>
  <c r="I446" i="1"/>
  <c r="H446" i="1"/>
  <c r="I382" i="1"/>
  <c r="H382" i="1"/>
  <c r="I304" i="1"/>
  <c r="H304" i="1"/>
  <c r="H519" i="1"/>
  <c r="I519" i="1"/>
  <c r="H453" i="1"/>
  <c r="I453" i="1"/>
  <c r="H389" i="1"/>
  <c r="I389" i="1"/>
  <c r="H311" i="1"/>
  <c r="I311" i="1"/>
  <c r="H140" i="1"/>
  <c r="I140" i="1"/>
  <c r="H279" i="1"/>
  <c r="I279" i="1"/>
  <c r="H118" i="1"/>
  <c r="I118" i="1"/>
  <c r="H270" i="1"/>
  <c r="I270" i="1"/>
  <c r="I230" i="1"/>
  <c r="H230" i="1"/>
  <c r="I145" i="1"/>
  <c r="H145" i="1"/>
  <c r="I242" i="1"/>
  <c r="H242" i="1"/>
  <c r="I203" i="1"/>
  <c r="H203" i="1"/>
  <c r="I199" i="1"/>
  <c r="H199" i="1"/>
  <c r="H155" i="1"/>
  <c r="I155" i="1"/>
  <c r="H100" i="1"/>
  <c r="I100" i="1"/>
  <c r="H131" i="1"/>
  <c r="I131" i="1"/>
  <c r="H1637" i="1"/>
  <c r="I1637" i="1"/>
  <c r="H1955" i="1"/>
  <c r="I1955" i="1"/>
  <c r="I1802" i="1"/>
  <c r="H1802" i="1"/>
  <c r="I1684" i="1"/>
  <c r="H1684" i="1"/>
  <c r="I1557" i="1"/>
  <c r="H1557" i="1"/>
  <c r="H1429" i="1"/>
  <c r="I1429" i="1"/>
  <c r="H1255" i="1"/>
  <c r="I1255" i="1"/>
  <c r="I705" i="1"/>
  <c r="H705" i="1"/>
  <c r="I1654" i="1"/>
  <c r="H1654" i="1"/>
  <c r="H1098" i="1"/>
  <c r="I1098" i="1"/>
  <c r="H1281" i="1"/>
  <c r="I1281" i="1"/>
  <c r="I1918" i="1"/>
  <c r="H1918" i="1"/>
  <c r="H1792" i="1"/>
  <c r="I1792" i="1"/>
  <c r="H1924" i="1"/>
  <c r="I1924" i="1"/>
  <c r="I1857" i="1"/>
  <c r="H1857" i="1"/>
  <c r="H1793" i="1"/>
  <c r="I1793" i="1"/>
  <c r="H1729" i="1"/>
  <c r="I1729" i="1"/>
  <c r="H1624" i="1"/>
  <c r="I1624" i="1"/>
  <c r="I1495" i="1"/>
  <c r="H1495" i="1"/>
  <c r="H1360" i="1"/>
  <c r="I1360" i="1"/>
  <c r="H991" i="1"/>
  <c r="I991" i="1"/>
  <c r="H1305" i="1"/>
  <c r="I1305" i="1"/>
  <c r="H1018" i="1"/>
  <c r="I1018" i="1"/>
  <c r="I702" i="1"/>
  <c r="H702" i="1"/>
  <c r="H1540" i="1"/>
  <c r="I1540" i="1"/>
  <c r="H1476" i="1"/>
  <c r="I1476" i="1"/>
  <c r="H1412" i="1"/>
  <c r="I1412" i="1"/>
  <c r="H1332" i="1"/>
  <c r="I1332" i="1"/>
  <c r="H1206" i="1"/>
  <c r="I1206" i="1"/>
  <c r="H950" i="1"/>
  <c r="I950" i="1"/>
  <c r="H1237" i="1"/>
  <c r="I1237" i="1"/>
  <c r="H1106" i="1"/>
  <c r="I1106" i="1"/>
  <c r="H978" i="1"/>
  <c r="I978" i="1"/>
  <c r="H850" i="1"/>
  <c r="I850" i="1"/>
  <c r="H484" i="1"/>
  <c r="I484" i="1"/>
  <c r="H1209" i="1"/>
  <c r="I1209" i="1"/>
  <c r="H1081" i="1"/>
  <c r="I1081" i="1"/>
  <c r="H953" i="1"/>
  <c r="I953" i="1"/>
  <c r="H817" i="1"/>
  <c r="I817" i="1"/>
  <c r="H559" i="1"/>
  <c r="I559" i="1"/>
  <c r="I758" i="1"/>
  <c r="H758" i="1"/>
  <c r="H603" i="1"/>
  <c r="I603" i="1"/>
  <c r="H795" i="1"/>
  <c r="I795" i="1"/>
  <c r="I618" i="1"/>
  <c r="H618" i="1"/>
  <c r="I686" i="1"/>
  <c r="H686" i="1"/>
  <c r="I558" i="1"/>
  <c r="H558" i="1"/>
  <c r="H335" i="1"/>
  <c r="I335" i="1"/>
  <c r="H596" i="1"/>
  <c r="I596" i="1"/>
  <c r="I398" i="1"/>
  <c r="H398" i="1"/>
  <c r="H468" i="1"/>
  <c r="I468" i="1"/>
  <c r="H343" i="1"/>
  <c r="I343" i="1"/>
  <c r="H470" i="1"/>
  <c r="I470" i="1"/>
  <c r="I1605" i="1"/>
  <c r="H1605" i="1"/>
  <c r="I1618" i="1"/>
  <c r="H1618" i="1"/>
  <c r="I1685" i="1"/>
  <c r="H1685" i="1"/>
  <c r="H988" i="1"/>
  <c r="I988" i="1"/>
  <c r="I1892" i="1"/>
  <c r="H1892" i="1"/>
  <c r="I1826" i="1"/>
  <c r="H1826" i="1"/>
  <c r="I1762" i="1"/>
  <c r="H1762" i="1"/>
  <c r="H1708" i="1"/>
  <c r="I1708" i="1"/>
  <c r="H1644" i="1"/>
  <c r="I1644" i="1"/>
  <c r="H1581" i="1"/>
  <c r="I1581" i="1"/>
  <c r="H1517" i="1"/>
  <c r="I1517" i="1"/>
  <c r="I1453" i="1"/>
  <c r="H1453" i="1"/>
  <c r="I1387" i="1"/>
  <c r="H1387" i="1"/>
  <c r="H1304" i="1"/>
  <c r="I1304" i="1"/>
  <c r="H1137" i="1"/>
  <c r="I1137" i="1"/>
  <c r="H881" i="1"/>
  <c r="I881" i="1"/>
  <c r="H1953" i="1"/>
  <c r="I1953" i="1"/>
  <c r="I1678" i="1"/>
  <c r="H1678" i="1"/>
  <c r="I1614" i="1"/>
  <c r="H1614" i="1"/>
  <c r="H1212" i="1"/>
  <c r="I1212" i="1"/>
  <c r="H956" i="1"/>
  <c r="I956" i="1"/>
  <c r="H571" i="1"/>
  <c r="I571" i="1"/>
  <c r="H981" i="1"/>
  <c r="I981" i="1"/>
  <c r="H1952" i="1"/>
  <c r="I1952" i="1"/>
  <c r="H1878" i="1"/>
  <c r="I1878" i="1"/>
  <c r="I1816" i="1"/>
  <c r="H1816" i="1"/>
  <c r="I1754" i="1"/>
  <c r="H1754" i="1"/>
  <c r="H1948" i="1"/>
  <c r="I1948" i="1"/>
  <c r="H1901" i="1"/>
  <c r="I1901" i="1"/>
  <c r="I1869" i="1"/>
  <c r="H1869" i="1"/>
  <c r="I1837" i="1"/>
  <c r="H1837" i="1"/>
  <c r="I1805" i="1"/>
  <c r="H1805" i="1"/>
  <c r="H1773" i="1"/>
  <c r="I1773" i="1"/>
  <c r="I1741" i="1"/>
  <c r="H1741" i="1"/>
  <c r="I1709" i="1"/>
  <c r="H1709" i="1"/>
  <c r="I1648" i="1"/>
  <c r="H1648" i="1"/>
  <c r="I1583" i="1"/>
  <c r="H1583" i="1"/>
  <c r="I1519" i="1"/>
  <c r="H1519" i="1"/>
  <c r="I1455" i="1"/>
  <c r="H1455" i="1"/>
  <c r="H1392" i="1"/>
  <c r="I1392" i="1"/>
  <c r="H1302" i="1"/>
  <c r="I1302" i="1"/>
  <c r="H1105" i="1"/>
  <c r="I1105" i="1"/>
  <c r="H849" i="1"/>
  <c r="I849" i="1"/>
  <c r="H1353" i="1"/>
  <c r="I1353" i="1"/>
  <c r="H1196" i="1"/>
  <c r="I1196" i="1"/>
  <c r="H1068" i="1"/>
  <c r="I1068" i="1"/>
  <c r="H940" i="1"/>
  <c r="I940" i="1"/>
  <c r="H819" i="1"/>
  <c r="I819" i="1"/>
  <c r="H1584" i="1"/>
  <c r="I1584" i="1"/>
  <c r="I1552" i="1"/>
  <c r="H1552" i="1"/>
  <c r="I1520" i="1"/>
  <c r="H1520" i="1"/>
  <c r="I1488" i="1"/>
  <c r="H1488" i="1"/>
  <c r="I1456" i="1"/>
  <c r="H1456" i="1"/>
  <c r="H1424" i="1"/>
  <c r="I1424" i="1"/>
  <c r="H1391" i="1"/>
  <c r="I1391" i="1"/>
  <c r="H1348" i="1"/>
  <c r="I1348" i="1"/>
  <c r="H1306" i="1"/>
  <c r="I1306" i="1"/>
  <c r="I1247" i="1"/>
  <c r="H1247" i="1"/>
  <c r="H1128" i="1"/>
  <c r="I1128" i="1"/>
  <c r="H1000" i="1"/>
  <c r="I1000" i="1"/>
  <c r="H872" i="1"/>
  <c r="I872" i="1"/>
  <c r="H548" i="1"/>
  <c r="I548" i="1"/>
  <c r="I1195" i="1"/>
  <c r="H1195" i="1"/>
  <c r="I1131" i="1"/>
  <c r="H1131" i="1"/>
  <c r="I1067" i="1"/>
  <c r="H1067" i="1"/>
  <c r="I1003" i="1"/>
  <c r="H1003" i="1"/>
  <c r="I939" i="1"/>
  <c r="H939" i="1"/>
  <c r="I875" i="1"/>
  <c r="H875" i="1"/>
  <c r="H789" i="1"/>
  <c r="I789" i="1"/>
  <c r="I581" i="1"/>
  <c r="H581" i="1"/>
  <c r="H1275" i="1"/>
  <c r="I1275" i="1"/>
  <c r="H1232" i="1"/>
  <c r="I1232" i="1"/>
  <c r="H1168" i="1"/>
  <c r="I1168" i="1"/>
  <c r="H1104" i="1"/>
  <c r="I1104" i="1"/>
  <c r="H1040" i="1"/>
  <c r="I1040" i="1"/>
  <c r="H976" i="1"/>
  <c r="I976" i="1"/>
  <c r="H912" i="1"/>
  <c r="I912" i="1"/>
  <c r="H848" i="1"/>
  <c r="I848" i="1"/>
  <c r="H730" i="1"/>
  <c r="I730" i="1"/>
  <c r="H622" i="1"/>
  <c r="I622" i="1"/>
  <c r="H248" i="1"/>
  <c r="I248" i="1"/>
  <c r="H777" i="1"/>
  <c r="I777" i="1"/>
  <c r="H723" i="1"/>
  <c r="I723" i="1"/>
  <c r="H648" i="1"/>
  <c r="I648" i="1"/>
  <c r="H506" i="1"/>
  <c r="I506" i="1"/>
  <c r="H818" i="1"/>
  <c r="I818" i="1"/>
  <c r="I750" i="1"/>
  <c r="H750" i="1"/>
  <c r="H660" i="1"/>
  <c r="I660" i="1"/>
  <c r="H537" i="1"/>
  <c r="I537" i="1"/>
  <c r="H296" i="1"/>
  <c r="I296" i="1"/>
  <c r="I649" i="1"/>
  <c r="H649" i="1"/>
  <c r="H584" i="1"/>
  <c r="I584" i="1"/>
  <c r="H504" i="1"/>
  <c r="I504" i="1"/>
  <c r="H378" i="1"/>
  <c r="I378" i="1"/>
  <c r="H624" i="1"/>
  <c r="I624" i="1"/>
  <c r="H561" i="1"/>
  <c r="I561" i="1"/>
  <c r="H452" i="1"/>
  <c r="I452" i="1"/>
  <c r="H299" i="1"/>
  <c r="I299" i="1"/>
  <c r="H492" i="1"/>
  <c r="I492" i="1"/>
  <c r="H429" i="1"/>
  <c r="I429" i="1"/>
  <c r="H360" i="1"/>
  <c r="I360" i="1"/>
  <c r="H259" i="1"/>
  <c r="I259" i="1"/>
  <c r="H498" i="1"/>
  <c r="I498" i="1"/>
  <c r="I433" i="1"/>
  <c r="H433" i="1"/>
  <c r="H374" i="1"/>
  <c r="I374" i="1"/>
  <c r="I280" i="1"/>
  <c r="H280" i="1"/>
  <c r="H318" i="1"/>
  <c r="I318" i="1"/>
  <c r="H261" i="1"/>
  <c r="I261" i="1"/>
  <c r="H317" i="1"/>
  <c r="I317" i="1"/>
  <c r="I249" i="1"/>
  <c r="H249" i="1"/>
  <c r="I207" i="1"/>
  <c r="H207" i="1"/>
  <c r="H107" i="1"/>
  <c r="I107" i="1"/>
  <c r="H237" i="1"/>
  <c r="I237" i="1"/>
  <c r="H154" i="1"/>
  <c r="I154" i="1"/>
  <c r="I185" i="1"/>
  <c r="H185" i="1"/>
  <c r="H141" i="1"/>
  <c r="I141" i="1"/>
  <c r="H202" i="1"/>
  <c r="I202" i="1"/>
  <c r="H117" i="1"/>
  <c r="I117" i="1"/>
  <c r="H1840" i="1"/>
  <c r="I1840" i="1"/>
  <c r="H1531" i="1"/>
  <c r="I1531" i="1"/>
  <c r="H810" i="1"/>
  <c r="I810" i="1"/>
  <c r="I441" i="1"/>
  <c r="H441" i="1"/>
  <c r="H1888" i="1"/>
  <c r="I1888" i="1"/>
  <c r="H1579" i="1"/>
  <c r="I1579" i="1"/>
  <c r="H932" i="1"/>
  <c r="I932" i="1"/>
  <c r="H619" i="1"/>
  <c r="I619" i="1"/>
  <c r="I200" i="1"/>
  <c r="H200" i="1"/>
  <c r="H1687" i="1"/>
  <c r="I1687" i="1"/>
  <c r="H1923" i="1"/>
  <c r="I1923" i="1"/>
  <c r="H1363" i="1"/>
  <c r="I1363" i="1"/>
  <c r="H1335" i="1"/>
  <c r="I1335" i="1"/>
  <c r="H1214" i="1"/>
  <c r="I1214" i="1"/>
  <c r="I606" i="1"/>
  <c r="H606" i="1"/>
  <c r="I1669" i="1"/>
  <c r="H1669" i="1"/>
  <c r="I1714" i="1"/>
  <c r="H1714" i="1"/>
  <c r="H902" i="1"/>
  <c r="I902" i="1"/>
  <c r="I692" i="1"/>
  <c r="H692" i="1"/>
  <c r="H1811" i="1"/>
  <c r="I1811" i="1"/>
  <c r="H1403" i="1"/>
  <c r="I1403" i="1"/>
  <c r="H837" i="1"/>
  <c r="I837" i="1"/>
  <c r="I1398" i="1"/>
  <c r="H1398" i="1"/>
  <c r="H1204" i="1"/>
  <c r="I1204" i="1"/>
  <c r="H277" i="1"/>
  <c r="I277" i="1"/>
  <c r="I754" i="1"/>
  <c r="H754" i="1"/>
  <c r="I765" i="1"/>
  <c r="H765" i="1"/>
  <c r="H262" i="1"/>
  <c r="I262" i="1"/>
  <c r="H368" i="1"/>
  <c r="I368" i="1"/>
  <c r="H384" i="1"/>
  <c r="I384" i="1"/>
  <c r="I264" i="1"/>
  <c r="H264" i="1"/>
  <c r="I125" i="1"/>
  <c r="H125" i="1"/>
  <c r="H1756" i="1"/>
  <c r="I1756" i="1"/>
  <c r="H1094" i="1"/>
  <c r="I1094" i="1"/>
  <c r="H938" i="1"/>
  <c r="I938" i="1"/>
  <c r="I1835" i="1"/>
  <c r="H1835" i="1"/>
  <c r="H1451" i="1"/>
  <c r="I1451" i="1"/>
  <c r="H1061" i="1"/>
  <c r="I1061" i="1"/>
  <c r="I1422" i="1"/>
  <c r="H1422" i="1"/>
  <c r="H865" i="1"/>
  <c r="I865" i="1"/>
  <c r="H778" i="1"/>
  <c r="I778" i="1"/>
  <c r="H910" i="1"/>
  <c r="I910" i="1"/>
  <c r="H499" i="1"/>
  <c r="I499" i="1"/>
  <c r="H497" i="1"/>
  <c r="I497" i="1"/>
  <c r="H554" i="1"/>
  <c r="I554" i="1"/>
  <c r="H426" i="1"/>
  <c r="I426" i="1"/>
  <c r="H428" i="1"/>
  <c r="I428" i="1"/>
  <c r="H258" i="1"/>
  <c r="I258" i="1"/>
  <c r="H104" i="1"/>
  <c r="I104" i="1"/>
  <c r="H139" i="1"/>
  <c r="I139" i="1"/>
  <c r="H1933" i="1"/>
  <c r="I1933" i="1"/>
  <c r="I1872" i="1"/>
  <c r="H1872" i="1"/>
  <c r="I1623" i="1"/>
  <c r="H1623" i="1"/>
  <c r="H1358" i="1"/>
  <c r="I1358" i="1"/>
  <c r="H1934" i="1"/>
  <c r="I1934" i="1"/>
  <c r="H885" i="1"/>
  <c r="I885" i="1"/>
  <c r="H1858" i="1"/>
  <c r="I1858" i="1"/>
  <c r="I1891" i="1"/>
  <c r="H1891" i="1"/>
  <c r="I1763" i="1"/>
  <c r="H1763" i="1"/>
  <c r="H1563" i="1"/>
  <c r="I1563" i="1"/>
  <c r="H1271" i="1"/>
  <c r="I1271" i="1"/>
  <c r="H1157" i="1"/>
  <c r="I1157" i="1"/>
  <c r="H1574" i="1"/>
  <c r="I1574" i="1"/>
  <c r="I1446" i="1"/>
  <c r="H1446" i="1"/>
  <c r="H1292" i="1"/>
  <c r="I1292" i="1"/>
  <c r="H790" i="1"/>
  <c r="I790" i="1"/>
  <c r="H1044" i="1"/>
  <c r="I1044" i="1"/>
  <c r="I741" i="1"/>
  <c r="H741" i="1"/>
  <c r="H1150" i="1"/>
  <c r="I1150" i="1"/>
  <c r="H894" i="1"/>
  <c r="I894" i="1"/>
  <c r="I823" i="1"/>
  <c r="H823" i="1"/>
  <c r="H444" i="1"/>
  <c r="I444" i="1"/>
  <c r="I474" i="1"/>
  <c r="H474" i="1"/>
  <c r="H469" i="1"/>
  <c r="I469" i="1"/>
  <c r="H540" i="1"/>
  <c r="I540" i="1"/>
  <c r="H409" i="1"/>
  <c r="I409" i="1"/>
  <c r="H416" i="1"/>
  <c r="I416" i="1"/>
  <c r="I224" i="1"/>
  <c r="H224" i="1"/>
  <c r="H122" i="1"/>
  <c r="I122" i="1"/>
  <c r="H1941" i="1"/>
  <c r="I1941" i="1"/>
  <c r="I1529" i="1"/>
  <c r="H1529" i="1"/>
  <c r="I1625" i="1"/>
  <c r="H1625" i="1"/>
  <c r="H1764" i="1"/>
  <c r="I1764" i="1"/>
  <c r="I1715" i="1"/>
  <c r="H1715" i="1"/>
  <c r="H870" i="1"/>
  <c r="I870" i="1"/>
  <c r="I1494" i="1"/>
  <c r="H1494" i="1"/>
  <c r="H1025" i="1"/>
  <c r="I1025" i="1"/>
  <c r="H884" i="1"/>
  <c r="I884" i="1"/>
  <c r="H990" i="1"/>
  <c r="I990" i="1"/>
  <c r="H669" i="1"/>
  <c r="I669" i="1"/>
  <c r="H595" i="1"/>
  <c r="I595" i="1"/>
  <c r="H503" i="1"/>
  <c r="I503" i="1"/>
  <c r="I192" i="1"/>
  <c r="H192" i="1"/>
  <c r="H1976" i="1"/>
  <c r="I1976" i="1"/>
  <c r="H1449" i="1"/>
  <c r="I1449" i="1"/>
  <c r="H1205" i="1"/>
  <c r="I1205" i="1"/>
  <c r="H1943" i="1"/>
  <c r="I1943" i="1"/>
  <c r="I1643" i="1"/>
  <c r="H1643" i="1"/>
  <c r="H1345" i="1"/>
  <c r="I1345" i="1"/>
  <c r="I1454" i="1"/>
  <c r="H1454" i="1"/>
  <c r="H1277" i="1"/>
  <c r="I1277" i="1"/>
  <c r="I574" i="1"/>
  <c r="H574" i="1"/>
  <c r="H846" i="1"/>
  <c r="I846" i="1"/>
  <c r="H813" i="1"/>
  <c r="I813" i="1"/>
  <c r="I1701" i="1"/>
  <c r="H1701" i="1"/>
  <c r="H1285" i="1"/>
  <c r="I1285" i="1"/>
  <c r="H1724" i="1"/>
  <c r="I1724" i="1"/>
  <c r="I1481" i="1"/>
  <c r="H1481" i="1"/>
  <c r="H966" i="1"/>
  <c r="I966" i="1"/>
  <c r="H1325" i="1"/>
  <c r="I1325" i="1"/>
  <c r="I787" i="1"/>
  <c r="H787" i="1"/>
  <c r="H1975" i="1"/>
  <c r="I1975" i="1"/>
  <c r="H1819" i="1"/>
  <c r="I1819" i="1"/>
  <c r="I1675" i="1"/>
  <c r="H1675" i="1"/>
  <c r="I1419" i="1"/>
  <c r="H1419" i="1"/>
  <c r="H380" i="1"/>
  <c r="I380" i="1"/>
  <c r="H869" i="1"/>
  <c r="I869" i="1"/>
  <c r="I1502" i="1"/>
  <c r="H1502" i="1"/>
  <c r="H1367" i="1"/>
  <c r="I1367" i="1"/>
  <c r="H1057" i="1"/>
  <c r="I1057" i="1"/>
  <c r="H1156" i="1"/>
  <c r="I1156" i="1"/>
  <c r="H900" i="1"/>
  <c r="I900" i="1"/>
  <c r="I1251" i="1"/>
  <c r="H1251" i="1"/>
  <c r="H1006" i="1"/>
  <c r="I1006" i="1"/>
  <c r="H671" i="1"/>
  <c r="I671" i="1"/>
  <c r="H691" i="1"/>
  <c r="I691" i="1"/>
  <c r="I708" i="1"/>
  <c r="H708" i="1"/>
  <c r="H607" i="1"/>
  <c r="I607" i="1"/>
  <c r="H652" i="1"/>
  <c r="I652" i="1"/>
  <c r="H520" i="1"/>
  <c r="I520" i="1"/>
  <c r="H526" i="1"/>
  <c r="I526" i="1"/>
  <c r="I165" i="1"/>
  <c r="H165" i="1"/>
  <c r="H96" i="1"/>
  <c r="I96" i="1"/>
  <c r="I208" i="1"/>
  <c r="H208" i="1"/>
  <c r="H1938" i="1"/>
  <c r="I1938" i="1"/>
  <c r="H1971" i="1"/>
  <c r="I1971" i="1"/>
  <c r="H1818" i="1"/>
  <c r="I1818" i="1"/>
  <c r="H1700" i="1"/>
  <c r="I1700" i="1"/>
  <c r="I1573" i="1"/>
  <c r="H1573" i="1"/>
  <c r="I1445" i="1"/>
  <c r="H1445" i="1"/>
  <c r="I1291" i="1"/>
  <c r="H1291" i="1"/>
  <c r="I815" i="1"/>
  <c r="H815" i="1"/>
  <c r="I1670" i="1"/>
  <c r="H1670" i="1"/>
  <c r="H1162" i="1"/>
  <c r="I1162" i="1"/>
  <c r="H333" i="1"/>
  <c r="I333" i="1"/>
  <c r="H1944" i="1"/>
  <c r="I1944" i="1"/>
  <c r="I1808" i="1"/>
  <c r="H1808" i="1"/>
  <c r="H1940" i="1"/>
  <c r="I1940" i="1"/>
  <c r="I1865" i="1"/>
  <c r="H1865" i="1"/>
  <c r="I1801" i="1"/>
  <c r="H1801" i="1"/>
  <c r="I1737" i="1"/>
  <c r="H1737" i="1"/>
  <c r="H1640" i="1"/>
  <c r="I1640" i="1"/>
  <c r="I1511" i="1"/>
  <c r="H1511" i="1"/>
  <c r="I1379" i="1"/>
  <c r="H1379" i="1"/>
  <c r="H1055" i="1"/>
  <c r="I1055" i="1"/>
  <c r="H1337" i="1"/>
  <c r="I1337" i="1"/>
  <c r="H1050" i="1"/>
  <c r="I1050" i="1"/>
  <c r="H805" i="1"/>
  <c r="I805" i="1"/>
  <c r="H1548" i="1"/>
  <c r="I1548" i="1"/>
  <c r="H1484" i="1"/>
  <c r="I1484" i="1"/>
  <c r="H1420" i="1"/>
  <c r="I1420" i="1"/>
  <c r="I1343" i="1"/>
  <c r="H1343" i="1"/>
  <c r="H1234" i="1"/>
  <c r="I1234" i="1"/>
  <c r="H982" i="1"/>
  <c r="I982" i="1"/>
  <c r="H1269" i="1"/>
  <c r="I1269" i="1"/>
  <c r="H1122" i="1"/>
  <c r="I1122" i="1"/>
  <c r="H994" i="1"/>
  <c r="I994" i="1"/>
  <c r="H866" i="1"/>
  <c r="I866" i="1"/>
  <c r="H560" i="1"/>
  <c r="I560" i="1"/>
  <c r="H1225" i="1"/>
  <c r="I1225" i="1"/>
  <c r="H1097" i="1"/>
  <c r="I1097" i="1"/>
  <c r="H969" i="1"/>
  <c r="I969" i="1"/>
  <c r="H841" i="1"/>
  <c r="I841" i="1"/>
  <c r="I601" i="1"/>
  <c r="H601" i="1"/>
  <c r="I770" i="1"/>
  <c r="H770" i="1"/>
  <c r="H631" i="1"/>
  <c r="I631" i="1"/>
  <c r="H811" i="1"/>
  <c r="I811" i="1"/>
  <c r="I646" i="1"/>
  <c r="H646" i="1"/>
  <c r="H247" i="1"/>
  <c r="I247" i="1"/>
  <c r="H577" i="1"/>
  <c r="I577" i="1"/>
  <c r="I372" i="1"/>
  <c r="H372" i="1"/>
  <c r="I617" i="1"/>
  <c r="H617" i="1"/>
  <c r="H442" i="1"/>
  <c r="I442" i="1"/>
  <c r="I485" i="1"/>
  <c r="H485" i="1"/>
  <c r="H354" i="1"/>
  <c r="I354" i="1"/>
  <c r="H491" i="1"/>
  <c r="I491" i="1"/>
  <c r="H379" i="1"/>
  <c r="I379" i="1"/>
  <c r="H286" i="1"/>
  <c r="I286" i="1"/>
  <c r="H265" i="1"/>
  <c r="I265" i="1"/>
  <c r="H326" i="1"/>
  <c r="I326" i="1"/>
  <c r="I257" i="1"/>
  <c r="H257" i="1"/>
  <c r="I216" i="1"/>
  <c r="H216" i="1"/>
  <c r="H132" i="1"/>
  <c r="I132" i="1"/>
  <c r="H239" i="1"/>
  <c r="I239" i="1"/>
  <c r="H166" i="1"/>
  <c r="I166" i="1"/>
  <c r="I190" i="1"/>
  <c r="H190" i="1"/>
  <c r="H147" i="1"/>
  <c r="I147" i="1"/>
  <c r="I209" i="1"/>
  <c r="H209" i="1"/>
  <c r="H123" i="1"/>
  <c r="I123" i="1"/>
  <c r="I1626" i="1"/>
  <c r="H1626" i="1"/>
  <c r="H1629" i="1"/>
  <c r="I1629" i="1"/>
  <c r="H1706" i="1"/>
  <c r="I1706" i="1"/>
  <c r="H1045" i="1"/>
  <c r="I1045" i="1"/>
  <c r="H1896" i="1"/>
  <c r="I1896" i="1"/>
  <c r="I1830" i="1"/>
  <c r="H1830" i="1"/>
  <c r="H1766" i="1"/>
  <c r="I1766" i="1"/>
  <c r="I1710" i="1"/>
  <c r="H1710" i="1"/>
  <c r="I1647" i="1"/>
  <c r="H1647" i="1"/>
  <c r="H1585" i="1"/>
  <c r="I1585" i="1"/>
  <c r="H1521" i="1"/>
  <c r="I1521" i="1"/>
  <c r="I1457" i="1"/>
  <c r="H1457" i="1"/>
  <c r="H1390" i="1"/>
  <c r="I1390" i="1"/>
  <c r="H1307" i="1"/>
  <c r="I1307" i="1"/>
  <c r="H1144" i="1"/>
  <c r="I1144" i="1"/>
  <c r="H888" i="1"/>
  <c r="I888" i="1"/>
  <c r="H1958" i="1"/>
  <c r="I1958" i="1"/>
  <c r="I1681" i="1"/>
  <c r="H1681" i="1"/>
  <c r="H1617" i="1"/>
  <c r="I1617" i="1"/>
  <c r="H1219" i="1"/>
  <c r="I1219" i="1"/>
  <c r="H963" i="1"/>
  <c r="I963" i="1"/>
  <c r="H599" i="1"/>
  <c r="I599" i="1"/>
  <c r="I995" i="1"/>
  <c r="H995" i="1"/>
  <c r="H1979" i="1"/>
  <c r="I1979" i="1"/>
  <c r="I1882" i="1"/>
  <c r="H1882" i="1"/>
  <c r="H1820" i="1"/>
  <c r="I1820" i="1"/>
  <c r="I1758" i="1"/>
  <c r="H1758" i="1"/>
  <c r="H1951" i="1"/>
  <c r="I1951" i="1"/>
  <c r="I1903" i="1"/>
  <c r="H1903" i="1"/>
  <c r="H1871" i="1"/>
  <c r="I1871" i="1"/>
  <c r="I1839" i="1"/>
  <c r="H1839" i="1"/>
  <c r="I1807" i="1"/>
  <c r="H1807" i="1"/>
  <c r="H1775" i="1"/>
  <c r="I1775" i="1"/>
  <c r="H1743" i="1"/>
  <c r="I1743" i="1"/>
  <c r="I1711" i="1"/>
  <c r="H1711" i="1"/>
  <c r="H1651" i="1"/>
  <c r="I1651" i="1"/>
  <c r="I1587" i="1"/>
  <c r="H1587" i="1"/>
  <c r="I1523" i="1"/>
  <c r="H1523" i="1"/>
  <c r="H1459" i="1"/>
  <c r="I1459" i="1"/>
  <c r="I1395" i="1"/>
  <c r="H1395" i="1"/>
  <c r="H1312" i="1"/>
  <c r="I1312" i="1"/>
  <c r="H1112" i="1"/>
  <c r="I1112" i="1"/>
  <c r="H856" i="1"/>
  <c r="I856" i="1"/>
  <c r="H1361" i="1"/>
  <c r="I1361" i="1"/>
  <c r="H1203" i="1"/>
  <c r="I1203" i="1"/>
  <c r="H1075" i="1"/>
  <c r="I1075" i="1"/>
  <c r="H947" i="1"/>
  <c r="I947" i="1"/>
  <c r="H826" i="1"/>
  <c r="I826" i="1"/>
  <c r="I1586" i="1"/>
  <c r="H1586" i="1"/>
  <c r="I1554" i="1"/>
  <c r="H1554" i="1"/>
  <c r="I1522" i="1"/>
  <c r="H1522" i="1"/>
  <c r="H1490" i="1"/>
  <c r="I1490" i="1"/>
  <c r="I1458" i="1"/>
  <c r="H1458" i="1"/>
  <c r="I1426" i="1"/>
  <c r="H1426" i="1"/>
  <c r="H1394" i="1"/>
  <c r="I1394" i="1"/>
  <c r="I1351" i="1"/>
  <c r="H1351" i="1"/>
  <c r="H1308" i="1"/>
  <c r="I1308" i="1"/>
  <c r="H1250" i="1"/>
  <c r="I1250" i="1"/>
  <c r="I1135" i="1"/>
  <c r="H1135" i="1"/>
  <c r="I1007" i="1"/>
  <c r="H1007" i="1"/>
  <c r="I879" i="1"/>
  <c r="H879" i="1"/>
  <c r="H576" i="1"/>
  <c r="I576" i="1"/>
  <c r="H1197" i="1"/>
  <c r="I1197" i="1"/>
  <c r="H1133" i="1"/>
  <c r="I1133" i="1"/>
  <c r="H1069" i="1"/>
  <c r="I1069" i="1"/>
  <c r="H1005" i="1"/>
  <c r="I1005" i="1"/>
  <c r="H941" i="1"/>
  <c r="I941" i="1"/>
  <c r="H877" i="1"/>
  <c r="I877" i="1"/>
  <c r="H796" i="1"/>
  <c r="I796" i="1"/>
  <c r="H588" i="1"/>
  <c r="I588" i="1"/>
  <c r="H1278" i="1"/>
  <c r="I1278" i="1"/>
  <c r="I1235" i="1"/>
  <c r="H1235" i="1"/>
  <c r="I1175" i="1"/>
  <c r="H1175" i="1"/>
  <c r="I1111" i="1"/>
  <c r="H1111" i="1"/>
  <c r="I1047" i="1"/>
  <c r="H1047" i="1"/>
  <c r="I983" i="1"/>
  <c r="H983" i="1"/>
  <c r="I919" i="1"/>
  <c r="H919" i="1"/>
  <c r="I855" i="1"/>
  <c r="H855" i="1"/>
  <c r="I737" i="1"/>
  <c r="H737" i="1"/>
  <c r="H629" i="1"/>
  <c r="I629" i="1"/>
  <c r="H297" i="1"/>
  <c r="I297" i="1"/>
  <c r="H782" i="1"/>
  <c r="I782" i="1"/>
  <c r="I726" i="1"/>
  <c r="H726" i="1"/>
  <c r="H659" i="1"/>
  <c r="I659" i="1"/>
  <c r="H527" i="1"/>
  <c r="I527" i="1"/>
  <c r="H820" i="1"/>
  <c r="I820" i="1"/>
  <c r="I757" i="1"/>
  <c r="H757" i="1"/>
  <c r="H674" i="1"/>
  <c r="I674" i="1"/>
  <c r="H544" i="1"/>
  <c r="I544" i="1"/>
  <c r="H321" i="1"/>
  <c r="I321" i="1"/>
  <c r="H651" i="1"/>
  <c r="I651" i="1"/>
  <c r="H586" i="1"/>
  <c r="I586" i="1"/>
  <c r="H511" i="1"/>
  <c r="I511" i="1"/>
  <c r="I385" i="1"/>
  <c r="H385" i="1"/>
  <c r="H109" i="1"/>
  <c r="I109" i="1"/>
  <c r="I626" i="1"/>
  <c r="H626" i="1"/>
  <c r="H563" i="1"/>
  <c r="I563" i="1"/>
  <c r="H459" i="1"/>
  <c r="I459" i="1"/>
  <c r="H324" i="1"/>
  <c r="I324" i="1"/>
  <c r="H494" i="1"/>
  <c r="I494" i="1"/>
  <c r="H431" i="1"/>
  <c r="I431" i="1"/>
  <c r="I363" i="1"/>
  <c r="H363" i="1"/>
  <c r="H266" i="1"/>
  <c r="I266" i="1"/>
  <c r="H505" i="1"/>
  <c r="I505" i="1"/>
  <c r="H435" i="1"/>
  <c r="I435" i="1"/>
  <c r="I376" i="1"/>
  <c r="H376" i="1"/>
  <c r="I283" i="1"/>
  <c r="H283" i="1"/>
  <c r="I320" i="1"/>
  <c r="H320" i="1"/>
  <c r="H263" i="1"/>
  <c r="I263" i="1"/>
  <c r="H323" i="1"/>
  <c r="I323" i="1"/>
  <c r="I253" i="1"/>
  <c r="H253" i="1"/>
  <c r="I214" i="1"/>
  <c r="H214" i="1"/>
  <c r="H126" i="1"/>
  <c r="I126" i="1"/>
  <c r="H238" i="1"/>
  <c r="I238" i="1"/>
  <c r="I157" i="1"/>
  <c r="H157" i="1"/>
  <c r="I187" i="1"/>
  <c r="H187" i="1"/>
  <c r="H144" i="1"/>
  <c r="I144" i="1"/>
  <c r="I204" i="1"/>
  <c r="H204" i="1"/>
  <c r="I120" i="1"/>
  <c r="H120" i="1"/>
  <c r="H1922" i="1"/>
  <c r="I1922" i="1"/>
  <c r="H1900" i="1"/>
  <c r="I1900" i="1"/>
  <c r="I1770" i="1"/>
  <c r="H1770" i="1"/>
  <c r="H1652" i="1"/>
  <c r="I1652" i="1"/>
  <c r="H1525" i="1"/>
  <c r="I1525" i="1"/>
  <c r="H1397" i="1"/>
  <c r="I1397" i="1"/>
  <c r="H1151" i="1"/>
  <c r="I1151" i="1"/>
  <c r="H1961" i="1"/>
  <c r="I1961" i="1"/>
  <c r="I1622" i="1"/>
  <c r="H1622" i="1"/>
  <c r="H970" i="1"/>
  <c r="I970" i="1"/>
  <c r="H1002" i="1"/>
  <c r="I1002" i="1"/>
  <c r="H1886" i="1"/>
  <c r="I1886" i="1"/>
  <c r="I1760" i="1"/>
  <c r="H1760" i="1"/>
  <c r="I1905" i="1"/>
  <c r="H1905" i="1"/>
  <c r="I1841" i="1"/>
  <c r="H1841" i="1"/>
  <c r="H1777" i="1"/>
  <c r="I1777" i="1"/>
  <c r="I1713" i="1"/>
  <c r="H1713" i="1"/>
  <c r="I1591" i="1"/>
  <c r="H1591" i="1"/>
  <c r="H1463" i="1"/>
  <c r="I1463" i="1"/>
  <c r="I1315" i="1"/>
  <c r="H1315" i="1"/>
  <c r="H863" i="1"/>
  <c r="I863" i="1"/>
  <c r="H1210" i="1"/>
  <c r="I1210" i="1"/>
  <c r="H954" i="1"/>
  <c r="I954" i="1"/>
  <c r="H1588" i="1"/>
  <c r="I1588" i="1"/>
  <c r="H1524" i="1"/>
  <c r="I1524" i="1"/>
  <c r="H1460" i="1"/>
  <c r="I1460" i="1"/>
  <c r="H1396" i="1"/>
  <c r="I1396" i="1"/>
  <c r="I1311" i="1"/>
  <c r="H1311" i="1"/>
  <c r="H1142" i="1"/>
  <c r="I1142" i="1"/>
  <c r="H886" i="1"/>
  <c r="I886" i="1"/>
  <c r="H1202" i="1"/>
  <c r="I1202" i="1"/>
  <c r="H1074" i="1"/>
  <c r="I1074" i="1"/>
  <c r="H946" i="1"/>
  <c r="I946" i="1"/>
  <c r="I803" i="1"/>
  <c r="H803" i="1"/>
  <c r="H1280" i="1"/>
  <c r="I1280" i="1"/>
  <c r="H1177" i="1"/>
  <c r="I1177" i="1"/>
  <c r="H1049" i="1"/>
  <c r="I1049" i="1"/>
  <c r="H921" i="1"/>
  <c r="I921" i="1"/>
  <c r="I747" i="1"/>
  <c r="H747" i="1"/>
  <c r="H322" i="1"/>
  <c r="I322" i="1"/>
  <c r="I729" i="1"/>
  <c r="H729" i="1"/>
  <c r="H534" i="1"/>
  <c r="I534" i="1"/>
  <c r="I760" i="1"/>
  <c r="H760" i="1"/>
  <c r="H555" i="1"/>
  <c r="I555" i="1"/>
  <c r="H656" i="1"/>
  <c r="I656" i="1"/>
  <c r="H518" i="1"/>
  <c r="I518" i="1"/>
  <c r="H256" i="1"/>
  <c r="I256" i="1"/>
  <c r="H568" i="1"/>
  <c r="I568" i="1"/>
  <c r="I344" i="1"/>
  <c r="H344" i="1"/>
  <c r="H436" i="1"/>
  <c r="I436" i="1"/>
  <c r="H285" i="1"/>
  <c r="I285" i="1"/>
  <c r="I438" i="1"/>
  <c r="H438" i="1"/>
  <c r="I1666" i="1"/>
  <c r="H1666" i="1"/>
  <c r="I1690" i="1"/>
  <c r="H1690" i="1"/>
  <c r="H1621" i="1"/>
  <c r="I1621" i="1"/>
  <c r="H1963" i="1"/>
  <c r="I1963" i="1"/>
  <c r="H1876" i="1"/>
  <c r="I1876" i="1"/>
  <c r="I1810" i="1"/>
  <c r="H1810" i="1"/>
  <c r="I1744" i="1"/>
  <c r="H1744" i="1"/>
  <c r="H1692" i="1"/>
  <c r="I1692" i="1"/>
  <c r="H1628" i="1"/>
  <c r="I1628" i="1"/>
  <c r="H1565" i="1"/>
  <c r="I1565" i="1"/>
  <c r="H1501" i="1"/>
  <c r="I1501" i="1"/>
  <c r="H1437" i="1"/>
  <c r="I1437" i="1"/>
  <c r="H1368" i="1"/>
  <c r="I1368" i="1"/>
  <c r="H1274" i="1"/>
  <c r="I1274" i="1"/>
  <c r="H1073" i="1"/>
  <c r="I1073" i="1"/>
  <c r="H759" i="1"/>
  <c r="I759" i="1"/>
  <c r="H1937" i="1"/>
  <c r="I1937" i="1"/>
  <c r="I1662" i="1"/>
  <c r="H1662" i="1"/>
  <c r="I1598" i="1"/>
  <c r="H1598" i="1"/>
  <c r="H1148" i="1"/>
  <c r="I1148" i="1"/>
  <c r="H892" i="1"/>
  <c r="I892" i="1"/>
  <c r="H1317" i="1"/>
  <c r="I1317" i="1"/>
  <c r="H917" i="1"/>
  <c r="I917" i="1"/>
  <c r="H1928" i="1"/>
  <c r="I1928" i="1"/>
  <c r="H1862" i="1"/>
  <c r="I1862" i="1"/>
  <c r="I1800" i="1"/>
  <c r="H1800" i="1"/>
  <c r="I1738" i="1"/>
  <c r="H1738" i="1"/>
  <c r="H1932" i="1"/>
  <c r="I1932" i="1"/>
  <c r="I1893" i="1"/>
  <c r="H1893" i="1"/>
  <c r="I1861" i="1"/>
  <c r="H1861" i="1"/>
  <c r="I1829" i="1"/>
  <c r="H1829" i="1"/>
  <c r="I1797" i="1"/>
  <c r="H1797" i="1"/>
  <c r="H1765" i="1"/>
  <c r="I1765" i="1"/>
  <c r="H1733" i="1"/>
  <c r="I1733" i="1"/>
  <c r="I1696" i="1"/>
  <c r="H1696" i="1"/>
  <c r="H1632" i="1"/>
  <c r="I1632" i="1"/>
  <c r="I1567" i="1"/>
  <c r="H1567" i="1"/>
  <c r="I1503" i="1"/>
  <c r="H1503" i="1"/>
  <c r="I1439" i="1"/>
  <c r="H1439" i="1"/>
  <c r="H1366" i="1"/>
  <c r="I1366" i="1"/>
  <c r="I1283" i="1"/>
  <c r="H1283" i="1"/>
  <c r="H1041" i="1"/>
  <c r="I1041" i="1"/>
  <c r="I739" i="1"/>
  <c r="H739" i="1"/>
  <c r="H1321" i="1"/>
  <c r="I1321" i="1"/>
  <c r="H1164" i="1"/>
  <c r="I1164" i="1"/>
  <c r="H1036" i="1"/>
  <c r="I1036" i="1"/>
  <c r="H908" i="1"/>
  <c r="I908" i="1"/>
  <c r="I749" i="1"/>
  <c r="H749" i="1"/>
  <c r="H1576" i="1"/>
  <c r="I1576" i="1"/>
  <c r="I1544" i="1"/>
  <c r="H1544" i="1"/>
  <c r="I1512" i="1"/>
  <c r="H1512" i="1"/>
  <c r="I1480" i="1"/>
  <c r="H1480" i="1"/>
  <c r="I1448" i="1"/>
  <c r="H1448" i="1"/>
  <c r="H1416" i="1"/>
  <c r="I1416" i="1"/>
  <c r="H1380" i="1"/>
  <c r="I1380" i="1"/>
  <c r="H1338" i="1"/>
  <c r="I1338" i="1"/>
  <c r="H1295" i="1"/>
  <c r="I1295" i="1"/>
  <c r="H1224" i="1"/>
  <c r="I1224" i="1"/>
  <c r="H1096" i="1"/>
  <c r="I1096" i="1"/>
  <c r="H968" i="1"/>
  <c r="I968" i="1"/>
  <c r="H840" i="1"/>
  <c r="I840" i="1"/>
  <c r="H1253" i="1"/>
  <c r="I1253" i="1"/>
  <c r="I1179" i="1"/>
  <c r="H1179" i="1"/>
  <c r="I1115" i="1"/>
  <c r="H1115" i="1"/>
  <c r="H1051" i="1"/>
  <c r="I1051" i="1"/>
  <c r="I987" i="1"/>
  <c r="H987" i="1"/>
  <c r="H923" i="1"/>
  <c r="I923" i="1"/>
  <c r="I859" i="1"/>
  <c r="H859" i="1"/>
  <c r="I744" i="1"/>
  <c r="H744" i="1"/>
  <c r="I546" i="1"/>
  <c r="H546" i="1"/>
  <c r="H1264" i="1"/>
  <c r="I1264" i="1"/>
  <c r="H1216" i="1"/>
  <c r="I1216" i="1"/>
  <c r="H1152" i="1"/>
  <c r="I1152" i="1"/>
  <c r="H1088" i="1"/>
  <c r="I1088" i="1"/>
  <c r="H1024" i="1"/>
  <c r="I1024" i="1"/>
  <c r="H960" i="1"/>
  <c r="I960" i="1"/>
  <c r="H896" i="1"/>
  <c r="I896" i="1"/>
  <c r="H831" i="1"/>
  <c r="I831" i="1"/>
  <c r="I710" i="1"/>
  <c r="H710" i="1"/>
  <c r="H587" i="1"/>
  <c r="I587" i="1"/>
  <c r="H825" i="1"/>
  <c r="I825" i="1"/>
  <c r="I763" i="1"/>
  <c r="H763" i="1"/>
  <c r="I706" i="1"/>
  <c r="H706" i="1"/>
  <c r="H613" i="1"/>
  <c r="I613" i="1"/>
  <c r="H451" i="1"/>
  <c r="I451" i="1"/>
  <c r="H802" i="1"/>
  <c r="I802" i="1"/>
  <c r="H733" i="1"/>
  <c r="I733" i="1"/>
  <c r="H632" i="1"/>
  <c r="I632" i="1"/>
  <c r="H495" i="1"/>
  <c r="I495" i="1"/>
  <c r="H143" i="1"/>
  <c r="I143" i="1"/>
  <c r="H628" i="1"/>
  <c r="I628" i="1"/>
  <c r="H567" i="1"/>
  <c r="I567" i="1"/>
  <c r="H476" i="1"/>
  <c r="I476" i="1"/>
  <c r="H341" i="1"/>
  <c r="I341" i="1"/>
  <c r="H673" i="1"/>
  <c r="I673" i="1"/>
  <c r="H608" i="1"/>
  <c r="I608" i="1"/>
  <c r="H545" i="1"/>
  <c r="I545" i="1"/>
  <c r="H415" i="1"/>
  <c r="I415" i="1"/>
  <c r="I538" i="1"/>
  <c r="H538" i="1"/>
  <c r="H475" i="1"/>
  <c r="I475" i="1"/>
  <c r="H411" i="1"/>
  <c r="I411" i="1"/>
  <c r="I348" i="1"/>
  <c r="H348" i="1"/>
  <c r="I201" i="1"/>
  <c r="H201" i="1"/>
  <c r="I482" i="1"/>
  <c r="H482" i="1"/>
  <c r="H418" i="1"/>
  <c r="I418" i="1"/>
  <c r="H353" i="1"/>
  <c r="I353" i="1"/>
  <c r="I222" i="1"/>
  <c r="H222" i="1"/>
  <c r="H307" i="1"/>
  <c r="I307" i="1"/>
  <c r="I231" i="1"/>
  <c r="H231" i="1"/>
  <c r="H300" i="1"/>
  <c r="I300" i="1"/>
  <c r="I184" i="1"/>
  <c r="H184" i="1"/>
  <c r="I183" i="1"/>
  <c r="H183" i="1"/>
  <c r="I233" i="1"/>
  <c r="H233" i="1"/>
  <c r="H116" i="1"/>
  <c r="I116" i="1"/>
  <c r="I174" i="1"/>
  <c r="H174" i="1"/>
  <c r="H130" i="1"/>
  <c r="I130" i="1"/>
  <c r="I180" i="1"/>
  <c r="H180" i="1"/>
  <c r="H95" i="1"/>
  <c r="I95" i="1"/>
  <c r="H72" i="1"/>
  <c r="I67" i="1"/>
  <c r="H67" i="1"/>
  <c r="I57" i="1"/>
  <c r="H73" i="1"/>
  <c r="I73" i="1"/>
  <c r="I72" i="1" l="1"/>
  <c r="I90" i="1"/>
  <c r="H90" i="1"/>
  <c r="I65" i="1"/>
  <c r="I55" i="1"/>
  <c r="H55" i="1"/>
  <c r="H56" i="1"/>
  <c r="H65" i="1"/>
  <c r="I58" i="1"/>
  <c r="H92" i="1"/>
  <c r="H89" i="1"/>
  <c r="I78" i="1"/>
  <c r="I56" i="1"/>
  <c r="H58" i="1"/>
  <c r="I71" i="1"/>
  <c r="I89" i="1"/>
  <c r="I92" i="1"/>
  <c r="H78" i="1"/>
  <c r="I60" i="1"/>
  <c r="H60" i="1"/>
  <c r="H52" i="1"/>
  <c r="I52" i="1"/>
  <c r="H79" i="1"/>
  <c r="I76" i="1"/>
  <c r="H57" i="1"/>
  <c r="H68" i="1"/>
  <c r="I75" i="1"/>
  <c r="H64" i="1"/>
  <c r="I81" i="1"/>
  <c r="H61" i="1"/>
  <c r="I61" i="1"/>
  <c r="H81" i="1"/>
  <c r="H63" i="1"/>
  <c r="H88" i="1"/>
  <c r="I63" i="1"/>
  <c r="I66" i="1"/>
  <c r="I88" i="1"/>
  <c r="H76" i="1"/>
  <c r="I68" i="1"/>
  <c r="I64" i="1"/>
  <c r="H75" i="1"/>
  <c r="H66" i="1"/>
  <c r="I69" i="1"/>
  <c r="H71" i="1"/>
  <c r="I82" i="1"/>
  <c r="H74" i="1"/>
  <c r="I77" i="1"/>
  <c r="I53" i="1"/>
  <c r="H70" i="1"/>
  <c r="I85" i="1"/>
  <c r="I74" i="1"/>
  <c r="H77" i="1"/>
  <c r="H53" i="1"/>
  <c r="I70" i="1"/>
  <c r="H85" i="1"/>
  <c r="I86" i="1"/>
  <c r="H62" i="1"/>
  <c r="H54" i="1"/>
  <c r="H86" i="1"/>
  <c r="H69" i="1"/>
  <c r="I80" i="1"/>
  <c r="I54" i="1"/>
  <c r="I62" i="1"/>
  <c r="H59" i="1"/>
  <c r="H80" i="1"/>
  <c r="H82" i="1"/>
  <c r="I93" i="1"/>
  <c r="I59" i="1"/>
  <c r="H93" i="1"/>
  <c r="H87" i="1"/>
  <c r="H84" i="1"/>
  <c r="I83" i="1"/>
  <c r="I87" i="1"/>
  <c r="I84" i="1"/>
  <c r="Y60" i="1"/>
  <c r="Y67" i="1"/>
  <c r="Y68" i="1" s="1"/>
  <c r="H83" i="1"/>
</calcChain>
</file>

<file path=xl/sharedStrings.xml><?xml version="1.0" encoding="utf-8"?>
<sst xmlns="http://schemas.openxmlformats.org/spreadsheetml/2006/main" count="2105" uniqueCount="94">
  <si>
    <t>Ho: r = 0</t>
  </si>
  <si>
    <t>Ho: r     0</t>
  </si>
  <si>
    <t>Ho: r    0</t>
  </si>
  <si>
    <t>Ha: r     0</t>
  </si>
  <si>
    <t>Ha: r &gt;  0</t>
  </si>
  <si>
    <t>Ha: r &lt; 0</t>
  </si>
  <si>
    <t>Erro</t>
  </si>
  <si>
    <t>Inclinação</t>
  </si>
  <si>
    <t>r</t>
  </si>
  <si>
    <t>Graus de liberdade</t>
  </si>
  <si>
    <t>Teste</t>
  </si>
  <si>
    <t>t</t>
  </si>
  <si>
    <t>Bi-Caudal</t>
  </si>
  <si>
    <t>Uni-caudal (direito)</t>
  </si>
  <si>
    <t>Uni-caudal (esquerdo)</t>
  </si>
  <si>
    <t>Resultado</t>
  </si>
  <si>
    <t>Margem de erro para intervalo de predição</t>
  </si>
  <si>
    <t>X</t>
  </si>
  <si>
    <t>Y</t>
  </si>
  <si>
    <t>Previsão de Y</t>
  </si>
  <si>
    <t>r²</t>
  </si>
  <si>
    <t>Intervalo Superior</t>
  </si>
  <si>
    <t>Intervalo Inferior</t>
  </si>
  <si>
    <t>Intervalo de confiança para a inclinação</t>
  </si>
  <si>
    <t>Intervalo de confiança para a interceptação de Y</t>
  </si>
  <si>
    <t>Intervalo de confiança para r</t>
  </si>
  <si>
    <t>Média de X</t>
  </si>
  <si>
    <t>Desvio padrão de X</t>
  </si>
  <si>
    <t>Média de Y</t>
  </si>
  <si>
    <t>Desvio padrão de Y</t>
  </si>
  <si>
    <t>Erro Padrão da Estimativa</t>
  </si>
  <si>
    <t>Erro Padrão de X</t>
  </si>
  <si>
    <t>Erro Padrão de Y</t>
  </si>
  <si>
    <t>Variancia de X</t>
  </si>
  <si>
    <t>Variancia de Y</t>
  </si>
  <si>
    <t>à</t>
  </si>
  <si>
    <t>Margem de erro</t>
  </si>
  <si>
    <t>N</t>
  </si>
  <si>
    <t>Erro Padrão da Inclinação</t>
  </si>
  <si>
    <t>Erro Padrão da Constante</t>
  </si>
  <si>
    <t>Soma dos Quadrados de Y</t>
  </si>
  <si>
    <t>Devio Médio quadrado</t>
  </si>
  <si>
    <t>Constante:</t>
  </si>
  <si>
    <t>Inclinação:</t>
  </si>
  <si>
    <t>Intercepção</t>
  </si>
  <si>
    <t>x</t>
  </si>
  <si>
    <t>%</t>
  </si>
  <si>
    <t>Teste t para inclinação</t>
  </si>
  <si>
    <t>Soma dos Quadrados dos desvios</t>
  </si>
  <si>
    <t>Valor de X</t>
  </si>
  <si>
    <t>Valor de Y</t>
  </si>
  <si>
    <t>Como usar?</t>
  </si>
  <si>
    <t>Sobre essa planilha</t>
  </si>
  <si>
    <t>T</t>
  </si>
  <si>
    <t>Tabela 1</t>
  </si>
  <si>
    <t>Tabela 3</t>
  </si>
  <si>
    <t>Tabela 2</t>
  </si>
  <si>
    <t>Tabela 4</t>
  </si>
  <si>
    <t>Leandro Nascimento</t>
  </si>
  <si>
    <t>leandrosn@gmail.com</t>
  </si>
  <si>
    <t>twitter: @leandrosn</t>
  </si>
  <si>
    <t>Bia Ferreira</t>
  </si>
  <si>
    <t>amandazdiasg@gmail.com</t>
  </si>
  <si>
    <t>Sobre os Autores:</t>
  </si>
  <si>
    <t>O que é Regressão Linear?</t>
  </si>
  <si>
    <r>
      <rPr>
        <b/>
        <sz val="12"/>
        <rFont val="Arial"/>
        <family val="2"/>
      </rPr>
      <t>→Tabela 2:</t>
    </r>
    <r>
      <rPr>
        <sz val="12"/>
        <rFont val="Arial"/>
        <family val="2"/>
      </rPr>
      <t xml:space="preserve"> Use essa tabela para estimativas pontuais de X ou Y, como "o Y chegará em 300 quando?" e "Que Y teremos com um x de 23?"</t>
    </r>
  </si>
  <si>
    <r>
      <rPr>
        <b/>
        <sz val="12"/>
        <rFont val="Arial"/>
        <family val="2"/>
      </rPr>
      <t xml:space="preserve">→Tabela 1: </t>
    </r>
    <r>
      <rPr>
        <sz val="12"/>
        <rFont val="Arial"/>
        <family val="2"/>
      </rPr>
      <t>temos X e Y, esses são os eixos (as variáveis) da nossa análise, você deve preenche-los com os dados que você já tem. X será a variável que usaremos de referência, enquanto Y é a que queremos prever o valor . Após esse primeiropodemos começar nossas estimativas.</t>
    </r>
  </si>
  <si>
    <r>
      <rPr>
        <b/>
        <sz val="12"/>
        <rFont val="Arial"/>
        <family val="2"/>
      </rPr>
      <t>→Tabela 4:</t>
    </r>
    <r>
      <rPr>
        <sz val="12"/>
        <rFont val="Arial"/>
        <family val="2"/>
      </rPr>
      <t xml:space="preserve"> Use essa tabela para estimativas de Y em um histórico, por exemplo "Quais serão os valores de Y para um X de 21 à 30?"</t>
    </r>
  </si>
  <si>
    <t>Tabela 5</t>
  </si>
  <si>
    <r>
      <rPr>
        <b/>
        <sz val="12"/>
        <rFont val="Arial"/>
        <family val="2"/>
      </rPr>
      <t>→Tabela 5:</t>
    </r>
    <r>
      <rPr>
        <sz val="12"/>
        <rFont val="Arial"/>
        <family val="2"/>
      </rPr>
      <t xml:space="preserve"> Essa é a tabela da segurança, cada estimativa da tabela 3 é correspondida por um intervalo inferior, um superior e a margem de erro esperada para a estimativa, em valores absoluto e percentual.</t>
    </r>
  </si>
  <si>
    <t>Nossa, 2000 linhas de dados! Esse é o limite dessa tabela. Se quiser expandi-la, entre em contato conosco!</t>
  </si>
  <si>
    <t>Os valores de X podem ser:</t>
  </si>
  <si>
    <t>Positivos apenas</t>
  </si>
  <si>
    <r>
      <t>Coeficiente de correlação de Pearson (</t>
    </r>
    <r>
      <rPr>
        <b/>
        <i/>
        <sz val="12"/>
        <rFont val="Arial"/>
        <family val="2"/>
      </rPr>
      <t>p):</t>
    </r>
  </si>
  <si>
    <t>Margem de Erro (esperada):</t>
  </si>
  <si>
    <r>
      <rPr>
        <b/>
        <sz val="12"/>
        <rFont val="Arial"/>
        <family val="2"/>
      </rPr>
      <t>→Tabela 3:</t>
    </r>
    <r>
      <rPr>
        <sz val="12"/>
        <rFont val="Arial"/>
        <family val="2"/>
      </rPr>
      <t>São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informações importantes para nossos resultados. 
</t>
    </r>
  </si>
  <si>
    <r>
      <rPr>
        <b/>
        <sz val="12"/>
        <rFont val="Arial"/>
        <family val="2"/>
      </rPr>
      <t>○ Margem de Erro:</t>
    </r>
    <r>
      <rPr>
        <sz val="12"/>
        <rFont val="Arial"/>
        <family val="2"/>
      </rPr>
      <t xml:space="preserve"> é o quanto de erro esperamos em nossa amostra, ela é mantida em 0,05pp. por padrão, você pode alterar esse valor, mas certifique-se de que será realmente eficiente (ou válido) para seu caso.</t>
    </r>
  </si>
  <si>
    <t>biasol@gmail.com</t>
  </si>
  <si>
    <t>twitter: @amandazdias</t>
  </si>
  <si>
    <t>twitter: @bia_ferreira</t>
  </si>
  <si>
    <t>Regressão Linear em Excel</t>
  </si>
  <si>
    <t>Amanda Gasperini</t>
  </si>
  <si>
    <t>Regressão Linear em Excel de Leandro Nascimento, Amanda Gasperini e Bia Ferreira é licenciado sob uma Licença Creative Commons Atribuição-Uso não-comercial-Compartilhamento pela mesma licença 3.0 Unported.</t>
  </si>
  <si>
    <t>Quadrados dos desvios</t>
  </si>
  <si>
    <t>Você quer saber o segredo por trás dessa planilha?
É só desocultar as colunas ao lado ==========================&gt;&gt;
Cuidado: faça por sua própria conta e risco.</t>
  </si>
  <si>
    <t>Coeficiente r²</t>
  </si>
  <si>
    <t>Previsão de X</t>
  </si>
  <si>
    <r>
      <rPr>
        <b/>
        <sz val="12"/>
        <rFont val="Arial"/>
        <family val="2"/>
      </rPr>
      <t xml:space="preserve">○ Correlação de Pearson: </t>
    </r>
    <r>
      <rPr>
        <sz val="12"/>
        <rFont val="Arial"/>
        <family val="2"/>
      </rPr>
      <t>é um índice de intensidade de corelação entre duas variáveis (nesse caso, X e Y). Para entender o que esse número significa olhe o quadro á direita da tabela.</t>
    </r>
  </si>
  <si>
    <r>
      <t xml:space="preserve">○ Coeficiente de r²: </t>
    </r>
    <r>
      <rPr>
        <sz val="12"/>
        <rFont val="Arial"/>
        <family val="2"/>
      </rPr>
      <t>coeficiente entre 0 e 1 que mede quão bem os dados se ajustam à linha, sendo que, quanto mais aproximado do número 1, mais assertivo será a sua tendência.</t>
    </r>
  </si>
  <si>
    <t>É um método para se estimar a condicional (valor esperado) de uma variável y, dados os valores de algumas outras variáveis x.
Ou seja, aqui podemos estimar valores de uma variável, em relação a outra, a partir dos dados que já temos das duas.</t>
  </si>
  <si>
    <r>
      <rPr>
        <b/>
        <sz val="12"/>
        <rFont val="Arial"/>
        <family val="2"/>
      </rPr>
      <t xml:space="preserve">○ Os valores de X podem ser: </t>
    </r>
    <r>
      <rPr>
        <sz val="12"/>
        <rFont val="Arial"/>
        <family val="2"/>
      </rPr>
      <t>Aqui você deve escolher entre as opções Positivos apenas (o padrão), Negativos apenas e Positivos e Negativos. É importante escolher corretamente. Ex: visitas, e cliques podem apenas ser positivos. Após a seleção, fique atento no resultado logo abaixo, a regressão só será válida se estiver escrito "Rejeitar Ho (os dados da regressão são válidos)".</t>
    </r>
  </si>
  <si>
    <t>Atenção:</t>
  </si>
  <si>
    <t>Esta planilha é travada contra alterações, exceto pelas células necessárias. Você pode destravá-la e modificar o que quiser, mas faça por sua própria conta e risco. Qualquer alteração deve manter referência ao trabalho original.</t>
  </si>
  <si>
    <t>Essa é uma ferramenta de análise que usa métodos matemáticos para estimar valores. Não há como garantir a fidelidade desses dados.
Como toda ferramenta, quanto mais você entender como ela funciona, melhor você poderá usá-la. Se tiver dúvidas, entre em contato conosco, ou procure entender melhor como funcionam esses cálculos.
Essa planilha é fornecida no estado encontrado, sem qualquer objetivo de lucro ou vantagem. Os autores não se responsabilizam por quaisquer danos causados pelo arquivo, nem pelos resultados dos cálculo e análises aqui realizados. Por favor use essa ferramenta com consciência, parcimônia e responsabilidade.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</si>
</sst>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R$&quot;\ #,##0.00;[Red]\-&quot;R$&quot;\ #,##0.00"/>
    <numFmt numFmtId="43" formatCode="_-* #,##0.00_-;\-* #,##0.00_-;_-* &quot;-&quot;??_-;_-@_-"/>
    <numFmt numFmtId="164" formatCode="0.0000000"/>
    <numFmt numFmtId="165" formatCode="0.0000000000"/>
    <numFmt numFmtId="166" formatCode="0.0000000000000000"/>
    <numFmt numFmtId="167" formatCode="0.00000000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6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i/>
      <sz val="12"/>
      <name val="Arial"/>
      <family val="2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0"/>
      <color rgb="FF4374B7"/>
      <name val="Inherit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2" fillId="0" borderId="0" applyNumberFormat="0" applyFill="0" applyBorder="0" applyAlignment="0" applyProtection="0"/>
    <xf numFmtId="9" fontId="20" fillId="0" borderId="0" applyFont="0" applyFill="0" applyBorder="0" applyAlignment="0" applyProtection="0"/>
  </cellStyleXfs>
  <cellXfs count="189">
    <xf numFmtId="0" fontId="0" fillId="0" borderId="0" xfId="0"/>
    <xf numFmtId="0" fontId="5" fillId="0" borderId="0" xfId="0" applyFont="1" applyBorder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5" fillId="6" borderId="2" xfId="0" applyFont="1" applyFill="1" applyBorder="1" applyAlignment="1" applyProtection="1">
      <alignment horizontal="right"/>
      <protection locked="0"/>
    </xf>
    <xf numFmtId="0" fontId="5" fillId="6" borderId="3" xfId="0" applyFont="1" applyFill="1" applyBorder="1" applyAlignment="1" applyProtection="1">
      <alignment horizontal="right"/>
      <protection locked="0"/>
    </xf>
    <xf numFmtId="43" fontId="5" fillId="6" borderId="5" xfId="1" applyFont="1" applyFill="1" applyBorder="1" applyAlignment="1" applyProtection="1">
      <alignment horizontal="right"/>
      <protection locked="0"/>
    </xf>
    <xf numFmtId="43" fontId="5" fillId="6" borderId="6" xfId="1" applyFont="1" applyFill="1" applyBorder="1" applyAlignment="1" applyProtection="1">
      <alignment horizontal="right"/>
      <protection locked="0"/>
    </xf>
    <xf numFmtId="0" fontId="10" fillId="6" borderId="0" xfId="0" applyFont="1" applyFill="1" applyBorder="1" applyAlignment="1" applyProtection="1">
      <alignment horizontal="right"/>
      <protection locked="0"/>
    </xf>
    <xf numFmtId="0" fontId="5" fillId="0" borderId="8" xfId="0" applyFont="1" applyFill="1" applyBorder="1" applyAlignment="1" applyProtection="1">
      <alignment horizontal="right"/>
      <protection locked="0"/>
    </xf>
    <xf numFmtId="0" fontId="4" fillId="0" borderId="14" xfId="0" applyFont="1" applyBorder="1" applyAlignment="1" applyProtection="1">
      <alignment horizontal="center"/>
      <protection locked="0"/>
    </xf>
    <xf numFmtId="2" fontId="4" fillId="0" borderId="14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Protection="1"/>
    <xf numFmtId="0" fontId="13" fillId="0" borderId="0" xfId="0" applyFont="1" applyBorder="1" applyProtection="1"/>
    <xf numFmtId="0" fontId="5" fillId="5" borderId="0" xfId="0" applyFont="1" applyFill="1" applyBorder="1" applyProtection="1">
      <protection locked="0"/>
    </xf>
    <xf numFmtId="0" fontId="10" fillId="5" borderId="0" xfId="0" applyFont="1" applyFill="1" applyBorder="1" applyProtection="1">
      <protection locked="0"/>
    </xf>
    <xf numFmtId="0" fontId="11" fillId="5" borderId="0" xfId="0" applyFont="1" applyFill="1" applyBorder="1" applyAlignment="1" applyProtection="1">
      <alignment horizontal="center"/>
      <protection locked="0"/>
    </xf>
    <xf numFmtId="0" fontId="6" fillId="5" borderId="0" xfId="0" applyFont="1" applyFill="1" applyBorder="1" applyProtection="1">
      <protection locked="0"/>
    </xf>
    <xf numFmtId="0" fontId="8" fillId="5" borderId="0" xfId="0" applyFont="1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5" fillId="0" borderId="0" xfId="0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13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 indent="1"/>
      <protection locked="0"/>
    </xf>
    <xf numFmtId="0" fontId="5" fillId="0" borderId="0" xfId="0" applyFont="1" applyBorder="1" applyAlignment="1" applyProtection="1">
      <alignment horizontal="left" wrapText="1" indent="2"/>
      <protection locked="0"/>
    </xf>
    <xf numFmtId="0" fontId="5" fillId="0" borderId="0" xfId="0" applyFont="1" applyBorder="1" applyAlignment="1" applyProtection="1">
      <alignment horizontal="left" wrapText="1" indent="1"/>
      <protection locked="0"/>
    </xf>
    <xf numFmtId="0" fontId="14" fillId="0" borderId="0" xfId="3" applyFont="1" applyBorder="1" applyAlignment="1" applyProtection="1">
      <alignment horizontal="left" wrapText="1"/>
      <protection locked="0"/>
    </xf>
    <xf numFmtId="0" fontId="5" fillId="0" borderId="0" xfId="0" applyFont="1" applyFill="1" applyBorder="1" applyAlignment="1" applyProtection="1">
      <alignment horizontal="left" vertical="top" wrapText="1" indent="1"/>
      <protection locked="0"/>
    </xf>
    <xf numFmtId="0" fontId="18" fillId="0" borderId="0" xfId="0" applyFont="1" applyBorder="1" applyAlignment="1" applyProtection="1">
      <alignment vertical="top"/>
      <protection locked="0"/>
    </xf>
    <xf numFmtId="0" fontId="3" fillId="0" borderId="0" xfId="0" applyFont="1" applyBorder="1" applyAlignment="1" applyProtection="1">
      <alignment vertical="top"/>
      <protection locked="0"/>
    </xf>
    <xf numFmtId="0" fontId="10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 applyProtection="1">
      <alignment horizontal="left" vertical="top" wrapText="1" indent="2"/>
      <protection locked="0"/>
    </xf>
    <xf numFmtId="0" fontId="15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0" xfId="0" applyFont="1" applyBorder="1" applyProtection="1">
      <protection locked="0"/>
    </xf>
    <xf numFmtId="0" fontId="4" fillId="2" borderId="0" xfId="0" applyFont="1" applyFill="1" applyBorder="1" applyAlignment="1" applyProtection="1">
      <alignment horizontal="right"/>
      <protection locked="0"/>
    </xf>
    <xf numFmtId="0" fontId="0" fillId="2" borderId="0" xfId="0" applyFill="1" applyBorder="1" applyProtection="1">
      <protection locked="0"/>
    </xf>
    <xf numFmtId="0" fontId="8" fillId="2" borderId="0" xfId="0" applyFont="1" applyFill="1" applyBorder="1" applyProtection="1">
      <protection locked="0"/>
    </xf>
    <xf numFmtId="0" fontId="6" fillId="2" borderId="0" xfId="0" applyFont="1" applyFill="1" applyBorder="1" applyProtection="1"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0" fontId="8" fillId="3" borderId="0" xfId="0" applyFont="1" applyFill="1" applyBorder="1" applyProtection="1">
      <protection locked="0"/>
    </xf>
    <xf numFmtId="0" fontId="7" fillId="3" borderId="0" xfId="0" applyFont="1" applyFill="1" applyBorder="1" applyProtection="1">
      <protection locked="0"/>
    </xf>
    <xf numFmtId="0" fontId="4" fillId="6" borderId="4" xfId="0" applyFont="1" applyFill="1" applyBorder="1" applyAlignment="1" applyProtection="1">
      <alignment horizontal="center"/>
      <protection locked="0"/>
    </xf>
    <xf numFmtId="0" fontId="4" fillId="6" borderId="1" xfId="0" applyFont="1" applyFill="1" applyBorder="1" applyAlignment="1" applyProtection="1">
      <alignment horizontal="center"/>
      <protection locked="0"/>
    </xf>
    <xf numFmtId="0" fontId="4" fillId="0" borderId="13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Protection="1">
      <protection locked="0"/>
    </xf>
    <xf numFmtId="0" fontId="7" fillId="4" borderId="0" xfId="0" applyFont="1" applyFill="1" applyBorder="1" applyProtection="1">
      <protection locked="0"/>
    </xf>
    <xf numFmtId="2" fontId="7" fillId="4" borderId="0" xfId="0" applyNumberFormat="1" applyFont="1" applyFill="1" applyBorder="1" applyProtection="1">
      <protection locked="0"/>
    </xf>
    <xf numFmtId="0" fontId="4" fillId="0" borderId="7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Protection="1">
      <protection locked="0"/>
    </xf>
    <xf numFmtId="0" fontId="7" fillId="4" borderId="0" xfId="0" applyFont="1" applyFill="1" applyBorder="1" applyAlignment="1" applyProtection="1">
      <alignment horizontal="right"/>
      <protection locked="0"/>
    </xf>
    <xf numFmtId="0" fontId="7" fillId="4" borderId="0" xfId="0" applyFont="1" applyFill="1" applyBorder="1" applyAlignment="1" applyProtection="1">
      <alignment horizontal="center"/>
      <protection locked="0"/>
    </xf>
    <xf numFmtId="165" fontId="7" fillId="4" borderId="0" xfId="0" applyNumberFormat="1" applyFont="1" applyFill="1" applyBorder="1" applyAlignment="1" applyProtection="1">
      <alignment horizontal="center"/>
      <protection locked="0"/>
    </xf>
    <xf numFmtId="43" fontId="0" fillId="0" borderId="0" xfId="1" applyFont="1" applyBorder="1" applyProtection="1">
      <protection locked="0"/>
    </xf>
    <xf numFmtId="0" fontId="6" fillId="10" borderId="0" xfId="0" applyFont="1" applyFill="1" applyBorder="1" applyProtection="1">
      <protection locked="0"/>
    </xf>
    <xf numFmtId="43" fontId="0" fillId="10" borderId="0" xfId="1" applyFont="1" applyFill="1" applyBorder="1" applyProtection="1">
      <protection locked="0"/>
    </xf>
    <xf numFmtId="166" fontId="7" fillId="4" borderId="0" xfId="0" applyNumberFormat="1" applyFont="1" applyFill="1" applyBorder="1" applyProtection="1">
      <protection locked="0"/>
    </xf>
    <xf numFmtId="164" fontId="7" fillId="4" borderId="0" xfId="0" applyNumberFormat="1" applyFont="1" applyFill="1" applyBorder="1" applyProtection="1">
      <protection locked="0"/>
    </xf>
    <xf numFmtId="0" fontId="7" fillId="6" borderId="0" xfId="0" applyFont="1" applyFill="1" applyBorder="1" applyAlignment="1" applyProtection="1">
      <alignment horizontal="right"/>
      <protection locked="0"/>
    </xf>
    <xf numFmtId="2" fontId="7" fillId="4" borderId="0" xfId="0" applyNumberFormat="1" applyFont="1" applyFill="1" applyBorder="1" applyAlignment="1" applyProtection="1">
      <alignment horizontal="left"/>
      <protection locked="0"/>
    </xf>
    <xf numFmtId="2" fontId="7" fillId="6" borderId="0" xfId="0" applyNumberFormat="1" applyFont="1" applyFill="1" applyBorder="1" applyProtection="1">
      <protection locked="0"/>
    </xf>
    <xf numFmtId="2" fontId="7" fillId="4" borderId="0" xfId="0" applyNumberFormat="1" applyFont="1" applyFill="1" applyBorder="1" applyAlignment="1" applyProtection="1">
      <alignment horizontal="left" indent="1"/>
      <protection locked="0"/>
    </xf>
    <xf numFmtId="0" fontId="7" fillId="4" borderId="0" xfId="0" applyFont="1" applyFill="1" applyBorder="1" applyAlignment="1" applyProtection="1">
      <alignment horizontal="left"/>
      <protection locked="0"/>
    </xf>
    <xf numFmtId="43" fontId="7" fillId="2" borderId="0" xfId="1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0" fillId="0" borderId="23" xfId="0" applyBorder="1" applyProtection="1">
      <protection locked="0"/>
    </xf>
    <xf numFmtId="0" fontId="5" fillId="7" borderId="0" xfId="0" applyFont="1" applyFill="1" applyBorder="1" applyProtection="1">
      <protection locked="0"/>
    </xf>
    <xf numFmtId="0" fontId="5" fillId="7" borderId="24" xfId="0" applyFont="1" applyFill="1" applyBorder="1" applyProtection="1">
      <protection locked="0"/>
    </xf>
    <xf numFmtId="0" fontId="5" fillId="7" borderId="23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right"/>
    </xf>
    <xf numFmtId="0" fontId="19" fillId="0" borderId="0" xfId="0" applyFont="1"/>
    <xf numFmtId="0" fontId="12" fillId="0" borderId="0" xfId="3"/>
    <xf numFmtId="0" fontId="12" fillId="0" borderId="0" xfId="3" applyFont="1" applyBorder="1" applyAlignment="1" applyProtection="1">
      <alignment horizontal="left" vertical="top"/>
    </xf>
    <xf numFmtId="2" fontId="4" fillId="0" borderId="14" xfId="0" applyNumberFormat="1" applyFont="1" applyBorder="1" applyAlignment="1" applyProtection="1">
      <alignment horizontal="center"/>
    </xf>
    <xf numFmtId="0" fontId="18" fillId="0" borderId="0" xfId="0" applyFont="1" applyBorder="1" applyAlignment="1" applyProtection="1">
      <alignment horizontal="left"/>
    </xf>
    <xf numFmtId="0" fontId="12" fillId="0" borderId="0" xfId="3" applyFont="1" applyBorder="1" applyAlignment="1" applyProtection="1">
      <alignment horizontal="left"/>
    </xf>
    <xf numFmtId="0" fontId="3" fillId="0" borderId="0" xfId="0" applyFont="1" applyBorder="1" applyProtection="1">
      <protection locked="0"/>
    </xf>
    <xf numFmtId="8" fontId="5" fillId="6" borderId="2" xfId="0" applyNumberFormat="1" applyFont="1" applyFill="1" applyBorder="1" applyAlignment="1" applyProtection="1">
      <alignment horizontal="right"/>
      <protection locked="0"/>
    </xf>
    <xf numFmtId="8" fontId="5" fillId="0" borderId="8" xfId="0" applyNumberFormat="1" applyFont="1" applyFill="1" applyBorder="1" applyAlignment="1" applyProtection="1">
      <alignment horizontal="right"/>
      <protection locked="0"/>
    </xf>
    <xf numFmtId="167" fontId="7" fillId="4" borderId="0" xfId="0" applyNumberFormat="1" applyFont="1" applyFill="1" applyBorder="1" applyProtection="1">
      <protection locked="0"/>
    </xf>
    <xf numFmtId="0" fontId="5" fillId="7" borderId="3" xfId="0" applyFont="1" applyFill="1" applyBorder="1" applyAlignment="1" applyProtection="1">
      <alignment horizontal="right"/>
      <protection locked="0"/>
    </xf>
    <xf numFmtId="0" fontId="5" fillId="0" borderId="9" xfId="0" applyFont="1" applyFill="1" applyBorder="1" applyProtection="1"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2" fontId="5" fillId="8" borderId="8" xfId="0" applyNumberFormat="1" applyFont="1" applyFill="1" applyBorder="1" applyAlignment="1" applyProtection="1">
      <alignment horizontal="right"/>
    </xf>
    <xf numFmtId="43" fontId="5" fillId="9" borderId="18" xfId="1" applyFont="1" applyFill="1" applyBorder="1" applyAlignment="1" applyProtection="1">
      <alignment horizontal="right"/>
    </xf>
    <xf numFmtId="10" fontId="5" fillId="9" borderId="18" xfId="4" applyNumberFormat="1" applyFont="1" applyFill="1" applyBorder="1" applyAlignment="1" applyProtection="1">
      <alignment horizontal="right"/>
    </xf>
    <xf numFmtId="43" fontId="5" fillId="9" borderId="19" xfId="1" applyFont="1" applyFill="1" applyBorder="1" applyAlignment="1" applyProtection="1">
      <alignment horizontal="right"/>
    </xf>
    <xf numFmtId="10" fontId="5" fillId="9" borderId="19" xfId="4" applyNumberFormat="1" applyFont="1" applyFill="1" applyBorder="1" applyAlignment="1" applyProtection="1">
      <alignment horizontal="right"/>
    </xf>
    <xf numFmtId="0" fontId="5" fillId="8" borderId="9" xfId="0" applyFont="1" applyFill="1" applyBorder="1" applyProtection="1"/>
    <xf numFmtId="0" fontId="5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18" fillId="0" borderId="0" xfId="0" applyFont="1" applyBorder="1" applyAlignment="1" applyProtection="1">
      <alignment horizontal="left" indent="2"/>
    </xf>
    <xf numFmtId="0" fontId="5" fillId="0" borderId="22" xfId="0" applyFont="1" applyFill="1" applyBorder="1" applyAlignment="1" applyProtection="1">
      <alignment vertical="top" wrapText="1"/>
      <protection locked="0"/>
    </xf>
    <xf numFmtId="0" fontId="5" fillId="0" borderId="0" xfId="0" applyFont="1" applyFill="1" applyBorder="1" applyAlignment="1" applyProtection="1">
      <alignment vertical="top" wrapText="1"/>
      <protection locked="0"/>
    </xf>
    <xf numFmtId="0" fontId="4" fillId="0" borderId="22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4" fillId="0" borderId="22" xfId="0" applyFont="1" applyBorder="1" applyAlignment="1" applyProtection="1">
      <alignment horizontal="left" indent="1"/>
    </xf>
    <xf numFmtId="0" fontId="5" fillId="0" borderId="0" xfId="0" applyFont="1" applyBorder="1" applyAlignment="1" applyProtection="1">
      <alignment horizontal="left" indent="1"/>
    </xf>
    <xf numFmtId="0" fontId="0" fillId="0" borderId="0" xfId="0" applyBorder="1" applyAlignment="1" applyProtection="1">
      <alignment horizontal="left" indent="1"/>
    </xf>
    <xf numFmtId="0" fontId="6" fillId="0" borderId="0" xfId="0" applyFont="1" applyBorder="1" applyAlignment="1" applyProtection="1">
      <alignment horizontal="left" indent="1"/>
    </xf>
    <xf numFmtId="0" fontId="0" fillId="0" borderId="28" xfId="0" applyBorder="1" applyAlignment="1" applyProtection="1">
      <alignment horizontal="left" indent="1"/>
    </xf>
    <xf numFmtId="0" fontId="5" fillId="0" borderId="22" xfId="0" applyFont="1" applyBorder="1" applyAlignment="1" applyProtection="1">
      <alignment horizontal="left" wrapText="1" indent="1"/>
    </xf>
    <xf numFmtId="0" fontId="5" fillId="0" borderId="0" xfId="0" applyFont="1" applyBorder="1" applyAlignment="1" applyProtection="1">
      <alignment horizontal="left" wrapText="1" indent="1"/>
    </xf>
    <xf numFmtId="0" fontId="5" fillId="0" borderId="28" xfId="0" applyFont="1" applyBorder="1" applyAlignment="1" applyProtection="1">
      <alignment horizontal="left" wrapText="1" indent="1"/>
    </xf>
    <xf numFmtId="0" fontId="5" fillId="0" borderId="22" xfId="0" applyFont="1" applyFill="1" applyBorder="1" applyAlignment="1" applyProtection="1">
      <alignment horizontal="left" vertical="top" wrapText="1" indent="1"/>
    </xf>
    <xf numFmtId="0" fontId="5" fillId="0" borderId="0" xfId="0" applyFont="1" applyFill="1" applyBorder="1" applyAlignment="1" applyProtection="1">
      <alignment horizontal="left" vertical="top" wrapText="1" indent="1"/>
    </xf>
    <xf numFmtId="0" fontId="5" fillId="0" borderId="28" xfId="0" applyFont="1" applyFill="1" applyBorder="1" applyAlignment="1" applyProtection="1">
      <alignment horizontal="left" vertical="top" wrapText="1" indent="1"/>
    </xf>
    <xf numFmtId="0" fontId="5" fillId="0" borderId="22" xfId="0" applyFont="1" applyFill="1" applyBorder="1" applyAlignment="1" applyProtection="1">
      <alignment horizontal="left" wrapText="1" indent="1"/>
    </xf>
    <xf numFmtId="0" fontId="5" fillId="0" borderId="0" xfId="0" applyFont="1" applyFill="1" applyBorder="1" applyAlignment="1" applyProtection="1">
      <alignment horizontal="left" wrapText="1" indent="1"/>
    </xf>
    <xf numFmtId="0" fontId="5" fillId="0" borderId="28" xfId="0" applyFont="1" applyFill="1" applyBorder="1" applyAlignment="1" applyProtection="1">
      <alignment horizontal="left" wrapText="1" indent="1"/>
    </xf>
    <xf numFmtId="0" fontId="5" fillId="0" borderId="22" xfId="0" applyFont="1" applyFill="1" applyBorder="1" applyAlignment="1" applyProtection="1">
      <alignment horizontal="left" wrapText="1" indent="3"/>
    </xf>
    <xf numFmtId="0" fontId="5" fillId="0" borderId="0" xfId="0" applyFont="1" applyFill="1" applyBorder="1" applyAlignment="1" applyProtection="1">
      <alignment horizontal="left" wrapText="1" indent="3"/>
    </xf>
    <xf numFmtId="0" fontId="5" fillId="0" borderId="28" xfId="0" applyFont="1" applyFill="1" applyBorder="1" applyAlignment="1" applyProtection="1">
      <alignment horizontal="left" wrapText="1" indent="3"/>
    </xf>
    <xf numFmtId="0" fontId="5" fillId="0" borderId="20" xfId="0" applyFont="1" applyBorder="1" applyAlignment="1" applyProtection="1">
      <alignment vertical="top" wrapText="1"/>
    </xf>
    <xf numFmtId="0" fontId="5" fillId="0" borderId="21" xfId="0" applyFont="1" applyBorder="1" applyAlignment="1" applyProtection="1">
      <alignment vertical="top" wrapText="1"/>
    </xf>
    <xf numFmtId="0" fontId="5" fillId="0" borderId="29" xfId="0" applyFont="1" applyBorder="1" applyAlignment="1" applyProtection="1">
      <alignment vertical="top" wrapText="1"/>
    </xf>
    <xf numFmtId="0" fontId="17" fillId="0" borderId="0" xfId="0" applyFont="1" applyFill="1" applyBorder="1" applyAlignment="1" applyProtection="1">
      <alignment horizontal="left" vertical="top" wrapText="1" indent="1"/>
    </xf>
    <xf numFmtId="0" fontId="0" fillId="0" borderId="0" xfId="0" applyBorder="1" applyProtection="1"/>
    <xf numFmtId="0" fontId="17" fillId="0" borderId="0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left" indent="1"/>
      <protection locked="0"/>
    </xf>
    <xf numFmtId="0" fontId="4" fillId="0" borderId="16" xfId="0" applyFont="1" applyBorder="1" applyAlignment="1" applyProtection="1">
      <alignment horizontal="left" indent="1"/>
      <protection locked="0"/>
    </xf>
    <xf numFmtId="0" fontId="4" fillId="0" borderId="17" xfId="0" applyFont="1" applyBorder="1" applyAlignment="1" applyProtection="1">
      <alignment horizontal="left" indent="1"/>
      <protection locked="0"/>
    </xf>
    <xf numFmtId="0" fontId="5" fillId="0" borderId="22" xfId="0" applyFont="1" applyFill="1" applyBorder="1" applyAlignment="1" applyProtection="1">
      <alignment horizontal="left" wrapText="1" indent="1"/>
    </xf>
    <xf numFmtId="0" fontId="5" fillId="0" borderId="0" xfId="0" applyFont="1" applyFill="1" applyBorder="1" applyAlignment="1" applyProtection="1">
      <alignment horizontal="left" wrapText="1" indent="1"/>
    </xf>
    <xf numFmtId="0" fontId="5" fillId="0" borderId="28" xfId="0" applyFont="1" applyFill="1" applyBorder="1" applyAlignment="1" applyProtection="1">
      <alignment horizontal="left" wrapText="1" indent="1"/>
    </xf>
    <xf numFmtId="0" fontId="5" fillId="0" borderId="22" xfId="0" applyFont="1" applyFill="1" applyBorder="1" applyAlignment="1" applyProtection="1">
      <alignment horizontal="left" wrapText="1" indent="4"/>
    </xf>
    <xf numFmtId="0" fontId="5" fillId="0" borderId="0" xfId="0" applyFont="1" applyFill="1" applyBorder="1" applyAlignment="1" applyProtection="1">
      <alignment horizontal="left" wrapText="1" indent="4"/>
    </xf>
    <xf numFmtId="0" fontId="5" fillId="0" borderId="28" xfId="0" applyFont="1" applyFill="1" applyBorder="1" applyAlignment="1" applyProtection="1">
      <alignment horizontal="left" wrapText="1" indent="4"/>
    </xf>
    <xf numFmtId="0" fontId="17" fillId="0" borderId="26" xfId="0" applyFont="1" applyBorder="1" applyAlignment="1" applyProtection="1">
      <alignment horizontal="left" vertical="center" wrapText="1"/>
      <protection locked="0"/>
    </xf>
    <xf numFmtId="0" fontId="17" fillId="0" borderId="27" xfId="0" applyFont="1" applyBorder="1" applyAlignment="1" applyProtection="1">
      <alignment horizontal="left" vertical="center" wrapText="1"/>
      <protection locked="0"/>
    </xf>
    <xf numFmtId="0" fontId="17" fillId="0" borderId="22" xfId="0" applyFont="1" applyBorder="1" applyAlignment="1" applyProtection="1">
      <alignment horizontal="left" vertical="center" wrapText="1"/>
      <protection locked="0"/>
    </xf>
    <xf numFmtId="0" fontId="17" fillId="0" borderId="28" xfId="0" applyFont="1" applyBorder="1" applyAlignment="1" applyProtection="1">
      <alignment horizontal="left" vertical="center" wrapText="1"/>
      <protection locked="0"/>
    </xf>
    <xf numFmtId="0" fontId="17" fillId="0" borderId="20" xfId="0" applyFont="1" applyBorder="1" applyAlignment="1" applyProtection="1">
      <alignment horizontal="left" vertical="center" wrapText="1"/>
      <protection locked="0"/>
    </xf>
    <xf numFmtId="0" fontId="17" fillId="0" borderId="29" xfId="0" applyFont="1" applyBorder="1" applyAlignment="1" applyProtection="1">
      <alignment horizontal="left" vertical="center" wrapText="1"/>
      <protection locked="0"/>
    </xf>
    <xf numFmtId="0" fontId="12" fillId="0" borderId="0" xfId="3" applyFont="1" applyBorder="1" applyAlignment="1" applyProtection="1">
      <alignment horizontal="left"/>
    </xf>
    <xf numFmtId="0" fontId="5" fillId="0" borderId="22" xfId="0" applyFont="1" applyBorder="1" applyAlignment="1" applyProtection="1">
      <alignment horizontal="left" wrapText="1" indent="2"/>
    </xf>
    <xf numFmtId="0" fontId="5" fillId="0" borderId="0" xfId="0" applyFont="1" applyBorder="1" applyAlignment="1" applyProtection="1">
      <alignment horizontal="left" wrapText="1" indent="2"/>
    </xf>
    <xf numFmtId="0" fontId="5" fillId="0" borderId="28" xfId="0" applyFont="1" applyBorder="1" applyAlignment="1" applyProtection="1">
      <alignment horizontal="left" wrapText="1" indent="2"/>
    </xf>
    <xf numFmtId="0" fontId="11" fillId="5" borderId="0" xfId="0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/>
    </xf>
    <xf numFmtId="0" fontId="4" fillId="0" borderId="16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18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4" fillId="7" borderId="2" xfId="0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Alignment="1" applyProtection="1">
      <alignment horizontal="center" vertical="center"/>
      <protection locked="0"/>
    </xf>
    <xf numFmtId="0" fontId="4" fillId="7" borderId="3" xfId="0" applyFont="1" applyFill="1" applyBorder="1" applyAlignment="1" applyProtection="1">
      <alignment horizontal="center" vertical="center"/>
      <protection locked="0"/>
    </xf>
    <xf numFmtId="0" fontId="4" fillId="7" borderId="25" xfId="0" applyFont="1" applyFill="1" applyBorder="1" applyAlignment="1" applyProtection="1">
      <alignment horizontal="center" vertical="center"/>
      <protection locked="0"/>
    </xf>
    <xf numFmtId="0" fontId="4" fillId="7" borderId="30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left" vertical="top"/>
    </xf>
    <xf numFmtId="0" fontId="4" fillId="0" borderId="22" xfId="0" applyFont="1" applyFill="1" applyBorder="1" applyAlignment="1" applyProtection="1">
      <alignment horizontal="left" wrapText="1" indent="4"/>
    </xf>
    <xf numFmtId="0" fontId="18" fillId="0" borderId="0" xfId="0" applyFont="1" applyBorder="1" applyAlignment="1" applyProtection="1">
      <alignment horizontal="left" vertical="top"/>
    </xf>
    <xf numFmtId="0" fontId="12" fillId="0" borderId="0" xfId="3" applyFont="1" applyBorder="1" applyAlignment="1" applyProtection="1">
      <alignment horizontal="left" vertical="top"/>
    </xf>
    <xf numFmtId="0" fontId="5" fillId="0" borderId="22" xfId="0" applyFont="1" applyBorder="1" applyAlignment="1" applyProtection="1">
      <alignment horizontal="left" wrapText="1" indent="1"/>
    </xf>
    <xf numFmtId="0" fontId="5" fillId="0" borderId="0" xfId="0" applyFont="1" applyBorder="1" applyAlignment="1" applyProtection="1">
      <alignment horizontal="left" wrapText="1" indent="1"/>
    </xf>
    <xf numFmtId="0" fontId="5" fillId="0" borderId="28" xfId="0" applyFont="1" applyBorder="1" applyAlignment="1" applyProtection="1">
      <alignment horizontal="left" wrapText="1" indent="1"/>
    </xf>
    <xf numFmtId="0" fontId="5" fillId="0" borderId="22" xfId="0" applyFont="1" applyBorder="1" applyAlignment="1" applyProtection="1">
      <alignment horizontal="left" wrapText="1" indent="9"/>
    </xf>
    <xf numFmtId="0" fontId="5" fillId="0" borderId="0" xfId="0" applyFont="1" applyBorder="1" applyAlignment="1" applyProtection="1">
      <alignment horizontal="left" wrapText="1" indent="9"/>
    </xf>
    <xf numFmtId="0" fontId="5" fillId="0" borderId="28" xfId="0" applyFont="1" applyBorder="1" applyAlignment="1" applyProtection="1">
      <alignment horizontal="left" wrapText="1" indent="9"/>
    </xf>
    <xf numFmtId="0" fontId="4" fillId="8" borderId="11" xfId="0" applyFont="1" applyFill="1" applyBorder="1" applyAlignment="1" applyProtection="1">
      <alignment horizontal="center"/>
      <protection locked="0"/>
    </xf>
    <xf numFmtId="0" fontId="4" fillId="8" borderId="12" xfId="0" applyFont="1" applyFill="1" applyBorder="1" applyAlignment="1" applyProtection="1">
      <alignment horizontal="center"/>
      <protection locked="0"/>
    </xf>
    <xf numFmtId="0" fontId="4" fillId="9" borderId="15" xfId="0" applyFont="1" applyFill="1" applyBorder="1" applyAlignment="1" applyProtection="1">
      <alignment horizontal="center"/>
      <protection locked="0"/>
    </xf>
    <xf numFmtId="0" fontId="4" fillId="9" borderId="16" xfId="0" applyFont="1" applyFill="1" applyBorder="1" applyAlignment="1" applyProtection="1">
      <alignment horizontal="center"/>
      <protection locked="0"/>
    </xf>
    <xf numFmtId="0" fontId="4" fillId="9" borderId="17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4" fillId="11" borderId="16" xfId="0" applyFont="1" applyFill="1" applyBorder="1" applyAlignment="1" applyProtection="1">
      <alignment horizontal="center"/>
      <protection locked="0"/>
    </xf>
    <xf numFmtId="0" fontId="4" fillId="11" borderId="17" xfId="0" applyFont="1" applyFill="1" applyBorder="1" applyAlignment="1" applyProtection="1">
      <alignment horizontal="center"/>
      <protection locked="0"/>
    </xf>
    <xf numFmtId="0" fontId="5" fillId="0" borderId="26" xfId="0" applyFont="1" applyFill="1" applyBorder="1" applyAlignment="1" applyProtection="1">
      <alignment horizontal="justify" vertical="center" wrapText="1"/>
    </xf>
    <xf numFmtId="0" fontId="5" fillId="0" borderId="27" xfId="0" applyFont="1" applyFill="1" applyBorder="1" applyAlignment="1" applyProtection="1">
      <alignment horizontal="justify" vertical="center" wrapText="1"/>
    </xf>
    <xf numFmtId="0" fontId="5" fillId="0" borderId="22" xfId="0" applyFont="1" applyFill="1" applyBorder="1" applyAlignment="1" applyProtection="1">
      <alignment horizontal="justify" vertical="center" wrapText="1"/>
    </xf>
    <xf numFmtId="0" fontId="5" fillId="0" borderId="28" xfId="0" applyFont="1" applyFill="1" applyBorder="1" applyAlignment="1" applyProtection="1">
      <alignment horizontal="justify" vertical="center" wrapText="1"/>
    </xf>
    <xf numFmtId="0" fontId="5" fillId="0" borderId="20" xfId="0" applyFont="1" applyFill="1" applyBorder="1" applyAlignment="1" applyProtection="1">
      <alignment horizontal="justify" vertical="center" wrapText="1"/>
    </xf>
    <xf numFmtId="0" fontId="5" fillId="0" borderId="29" xfId="0" applyFont="1" applyFill="1" applyBorder="1" applyAlignment="1" applyProtection="1">
      <alignment horizontal="justify" vertical="center" wrapText="1"/>
    </xf>
  </cellXfs>
  <cellStyles count="5">
    <cellStyle name="Hiperlink" xfId="3" builtinId="8"/>
    <cellStyle name="Normal" xfId="0" builtinId="0"/>
    <cellStyle name="Normal 2" xfId="2"/>
    <cellStyle name="Porcentagem" xfId="4" builtinId="5"/>
    <cellStyle name="Vírgula" xfId="1" builtinId="3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Modelo Linear</a:t>
            </a:r>
          </a:p>
        </c:rich>
      </c:tx>
      <c:layout>
        <c:manualLayout>
          <c:xMode val="edge"/>
          <c:yMode val="edge"/>
          <c:x val="6.8762278978389033E-2"/>
          <c:y val="2.3746650089791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7210216110142"/>
          <c:y val="0.17150417873951118"/>
          <c:w val="0.78388998035363455"/>
          <c:h val="0.7229560765327126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  <a:headEnd type="triangle"/>
                <a:tailEnd type="triangle"/>
              </a:ln>
              <a:effectLst>
                <a:outerShdw blurRad="50800" dist="63500" dir="2700000" algn="tl" rotWithShape="0">
                  <a:prstClr val="black">
                    <a:alpha val="40000"/>
                  </a:prst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7.2089077722519837E-2"/>
                  <c:y val="-0.5084343417376304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trendlineLbl>
          </c:trendline>
          <c:xVal>
            <c:numRef>
              <c:f>'Reg and Corr'!$B$45:$B$149</c:f>
              <c:numCache>
                <c:formatCode>"R$"#,##0.00_);[Red]\("R$"#,##0.00\)</c:formatCode>
                <c:ptCount val="105"/>
              </c:numCache>
            </c:numRef>
          </c:xVal>
          <c:yVal>
            <c:numRef>
              <c:f>'Reg and Corr'!$C$45:$C$149</c:f>
              <c:numCache>
                <c:formatCode>_(* #,##0.00_);_(* \(#,##0.00\);_(* "-"??_);_(@_)</c:formatCode>
                <c:ptCount val="10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6496"/>
        <c:axId val="97238016"/>
      </c:scatterChart>
      <c:valAx>
        <c:axId val="51706496"/>
        <c:scaling>
          <c:orientation val="minMax"/>
        </c:scaling>
        <c:delete val="0"/>
        <c:axPos val="b"/>
        <c:numFmt formatCode="&quot;R$&quot;#,##0.00_);[Red]\(&quot;R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238016"/>
        <c:crosses val="autoZero"/>
        <c:crossBetween val="midCat"/>
      </c:valAx>
      <c:valAx>
        <c:axId val="9723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1706496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  <a:scene3d>
          <a:camera prst="orthographicFront"/>
          <a:lightRig rig="threePt" dir="t"/>
        </a:scene3d>
        <a:sp3d>
          <a:bevelT w="88900" h="95250"/>
        </a:sp3d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466" r="0.7500000000000046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50" b="1" i="0" u="none" strike="noStrike" baseline="0">
                <a:effectLst/>
              </a:rPr>
              <a:t>Modelo </a:t>
            </a:r>
            <a:r>
              <a:rPr lang="en-US"/>
              <a:t>Quadratico</a:t>
            </a:r>
          </a:p>
        </c:rich>
      </c:tx>
      <c:layout>
        <c:manualLayout>
          <c:xMode val="edge"/>
          <c:yMode val="edge"/>
          <c:x val="4.9706757502597045E-2"/>
          <c:y val="5.7463888888888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6601178781925"/>
          <c:y val="0.23148217918770372"/>
          <c:w val="0.81728880157170924"/>
          <c:h val="0.617285811167206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  <a:headEnd type="triangle"/>
                <a:tailEnd type="triangle"/>
              </a:ln>
              <a:effectLst>
                <a:outerShdw blurRad="50800" dist="76200" dir="2700000" algn="tl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682373445951867"/>
                  <c:y val="-0.24074134229413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trendlineLbl>
          </c:trendline>
          <c:xVal>
            <c:numRef>
              <c:f>'Reg and Corr'!$B$45:$B$139</c:f>
              <c:numCache>
                <c:formatCode>"R$"#,##0.00_);[Red]\("R$"#,##0.00\)</c:formatCode>
                <c:ptCount val="95"/>
              </c:numCache>
            </c:numRef>
          </c:xVal>
          <c:yVal>
            <c:numRef>
              <c:f>'Reg and Corr'!$C$45:$C$139</c:f>
              <c:numCache>
                <c:formatCode>_(* #,##0.00_);_(* \(#,##0.00\);_(* "-"??_);_(@_)</c:formatCode>
                <c:ptCount val="9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9936"/>
        <c:axId val="108121472"/>
      </c:scatterChart>
      <c:valAx>
        <c:axId val="108119936"/>
        <c:scaling>
          <c:orientation val="minMax"/>
        </c:scaling>
        <c:delete val="0"/>
        <c:axPos val="b"/>
        <c:numFmt formatCode="&quot;R$&quot;#,##0.00_);[Red]\(&quot;R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121472"/>
        <c:crosses val="autoZero"/>
        <c:crossBetween val="midCat"/>
      </c:valAx>
      <c:valAx>
        <c:axId val="10812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119936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  <a:scene3d>
          <a:camera prst="orthographicFront"/>
          <a:lightRig rig="threePt" dir="t"/>
        </a:scene3d>
        <a:sp3d>
          <a:bevelT/>
        </a:sp3d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466" r="0.7500000000000046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nc-sa/3.0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Aten&#231;&#227;o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312551</xdr:colOff>
      <xdr:row>51</xdr:row>
      <xdr:rowOff>143623</xdr:rowOff>
    </xdr:from>
    <xdr:to>
      <xdr:col>16</xdr:col>
      <xdr:colOff>705117</xdr:colOff>
      <xdr:row>70</xdr:row>
      <xdr:rowOff>80514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312551</xdr:colOff>
      <xdr:row>71</xdr:row>
      <xdr:rowOff>84364</xdr:rowOff>
    </xdr:from>
    <xdr:to>
      <xdr:col>16</xdr:col>
      <xdr:colOff>698314</xdr:colOff>
      <xdr:row>90</xdr:row>
      <xdr:rowOff>53658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381000</xdr:colOff>
          <xdr:row>43</xdr:row>
          <xdr:rowOff>19050</xdr:rowOff>
        </xdr:from>
        <xdr:to>
          <xdr:col>22</xdr:col>
          <xdr:colOff>523875</xdr:colOff>
          <xdr:row>44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53</xdr:row>
          <xdr:rowOff>38100</xdr:rowOff>
        </xdr:from>
        <xdr:to>
          <xdr:col>18</xdr:col>
          <xdr:colOff>0</xdr:colOff>
          <xdr:row>53</xdr:row>
          <xdr:rowOff>190500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419100</xdr:colOff>
          <xdr:row>42</xdr:row>
          <xdr:rowOff>38100</xdr:rowOff>
        </xdr:from>
        <xdr:to>
          <xdr:col>23</xdr:col>
          <xdr:colOff>542925</xdr:colOff>
          <xdr:row>43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409575</xdr:colOff>
          <xdr:row>42</xdr:row>
          <xdr:rowOff>38100</xdr:rowOff>
        </xdr:from>
        <xdr:to>
          <xdr:col>24</xdr:col>
          <xdr:colOff>533400</xdr:colOff>
          <xdr:row>43</xdr:row>
          <xdr:rowOff>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11</xdr:col>
      <xdr:colOff>148585</xdr:colOff>
      <xdr:row>41</xdr:row>
      <xdr:rowOff>160056</xdr:rowOff>
    </xdr:from>
    <xdr:to>
      <xdr:col>16</xdr:col>
      <xdr:colOff>856876</xdr:colOff>
      <xdr:row>50</xdr:row>
      <xdr:rowOff>88900</xdr:rowOff>
    </xdr:to>
    <xdr:sp macro="" textlink="">
      <xdr:nvSpPr>
        <xdr:cNvPr id="6" name="Pearson"/>
        <xdr:cNvSpPr/>
      </xdr:nvSpPr>
      <xdr:spPr>
        <a:xfrm>
          <a:off x="11438885" y="7475256"/>
          <a:ext cx="6550291" cy="1871944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Entendendo o coeficiente de Pearson:</a:t>
          </a:r>
        </a:p>
        <a:p>
          <a:pPr algn="ctr"/>
          <a:endParaRPr lang="pt-BR" sz="1100" b="1" baseline="0">
            <a:solidFill>
              <a:sysClr val="windowText" lastClr="000000"/>
            </a:solidFill>
          </a:endParaRPr>
        </a:p>
        <a:p>
          <a:pPr algn="l"/>
          <a:r>
            <a:rPr lang="pt-BR" sz="1100" baseline="0">
              <a:solidFill>
                <a:sysClr val="windowText" lastClr="000000"/>
              </a:solidFill>
            </a:rPr>
            <a:t>            </a:t>
          </a:r>
          <a:r>
            <a:rPr lang="pt-BR" sz="1100">
              <a:solidFill>
                <a:sysClr val="windowText" lastClr="000000"/>
              </a:solidFill>
            </a:rPr>
            <a:t>0	As duas variáveis não dependem linearmente uma da outra</a:t>
          </a:r>
          <a:r>
            <a:rPr lang="pt-BR" sz="1100" baseline="0">
              <a:solidFill>
                <a:sysClr val="windowText" lastClr="000000"/>
              </a:solidFill>
            </a:rPr>
            <a:t> (</a:t>
          </a:r>
          <a:r>
            <a:rPr lang="pt-BR" sz="1100">
              <a:solidFill>
                <a:sysClr val="windowText" lastClr="000000"/>
              </a:solidFill>
            </a:rPr>
            <a:t>instigar outros meios)</a:t>
          </a:r>
        </a:p>
        <a:p>
          <a:pPr algn="l"/>
          <a:r>
            <a:rPr lang="pt-BR" sz="1100">
              <a:solidFill>
                <a:sysClr val="windowText" lastClr="000000"/>
              </a:solidFill>
            </a:rPr>
            <a:t>0,00 &lt; </a:t>
          </a:r>
          <a:r>
            <a:rPr lang="el-GR" sz="1100">
              <a:solidFill>
                <a:sysClr val="windowText" lastClr="000000"/>
              </a:solidFill>
            </a:rPr>
            <a:t>ρ &lt; 0,19	</a:t>
          </a:r>
          <a:r>
            <a:rPr lang="pt-BR" sz="1100">
              <a:solidFill>
                <a:sysClr val="windowText" lastClr="000000"/>
              </a:solidFill>
            </a:rPr>
            <a:t>Correlação bem fraca</a:t>
          </a:r>
        </a:p>
        <a:p>
          <a:pPr algn="l"/>
          <a:r>
            <a:rPr lang="pt-BR" sz="1100">
              <a:solidFill>
                <a:sysClr val="windowText" lastClr="000000"/>
              </a:solidFill>
            </a:rPr>
            <a:t>0,20 &lt; </a:t>
          </a:r>
          <a:r>
            <a:rPr lang="el-GR" sz="1100">
              <a:solidFill>
                <a:sysClr val="windowText" lastClr="000000"/>
              </a:solidFill>
            </a:rPr>
            <a:t>ρ &lt; 0,39	</a:t>
          </a:r>
          <a:r>
            <a:rPr lang="pt-BR" sz="1100">
              <a:solidFill>
                <a:sysClr val="windowText" lastClr="000000"/>
              </a:solidFill>
            </a:rPr>
            <a:t>Correlação fraca</a:t>
          </a:r>
        </a:p>
        <a:p>
          <a:pPr algn="l"/>
          <a:r>
            <a:rPr lang="pt-BR" sz="1100">
              <a:solidFill>
                <a:sysClr val="windowText" lastClr="000000"/>
              </a:solidFill>
            </a:rPr>
            <a:t>0,40 &lt; </a:t>
          </a:r>
          <a:r>
            <a:rPr lang="el-GR" sz="1100">
              <a:solidFill>
                <a:sysClr val="windowText" lastClr="000000"/>
              </a:solidFill>
            </a:rPr>
            <a:t>ρ &lt; 0,69	</a:t>
          </a:r>
          <a:r>
            <a:rPr lang="pt-BR" sz="1100">
              <a:solidFill>
                <a:sysClr val="windowText" lastClr="000000"/>
              </a:solidFill>
            </a:rPr>
            <a:t>Correlação moderada</a:t>
          </a:r>
        </a:p>
        <a:p>
          <a:pPr algn="l"/>
          <a:r>
            <a:rPr lang="pt-BR" sz="1100">
              <a:solidFill>
                <a:sysClr val="windowText" lastClr="000000"/>
              </a:solidFill>
            </a:rPr>
            <a:t>0,70 &lt; </a:t>
          </a:r>
          <a:r>
            <a:rPr lang="el-GR" sz="1100">
              <a:solidFill>
                <a:sysClr val="windowText" lastClr="000000"/>
              </a:solidFill>
            </a:rPr>
            <a:t>ρ &lt; 0,89	</a:t>
          </a:r>
          <a:r>
            <a:rPr lang="pt-BR" sz="1100">
              <a:solidFill>
                <a:sysClr val="windowText" lastClr="000000"/>
              </a:solidFill>
            </a:rPr>
            <a:t>Correlação forte</a:t>
          </a:r>
        </a:p>
        <a:p>
          <a:pPr algn="l"/>
          <a:r>
            <a:rPr lang="pt-BR" sz="1100">
              <a:solidFill>
                <a:sysClr val="windowText" lastClr="000000"/>
              </a:solidFill>
            </a:rPr>
            <a:t>0,90 &lt; </a:t>
          </a:r>
          <a:r>
            <a:rPr lang="el-GR" sz="1100">
              <a:solidFill>
                <a:sysClr val="windowText" lastClr="000000"/>
              </a:solidFill>
            </a:rPr>
            <a:t>ρ &lt; 1,00	</a:t>
          </a:r>
          <a:r>
            <a:rPr lang="pt-BR" sz="1100">
              <a:solidFill>
                <a:sysClr val="windowText" lastClr="000000"/>
              </a:solidFill>
            </a:rPr>
            <a:t>Correlação bem forte</a:t>
          </a:r>
        </a:p>
        <a:p>
          <a:pPr algn="l"/>
          <a:r>
            <a:rPr lang="pt-BR" sz="1100">
              <a:solidFill>
                <a:sysClr val="windowText" lastClr="000000"/>
              </a:solidFill>
            </a:rPr>
            <a:t>            1	Correlação perfeita positiva entre as duas variáveis</a:t>
          </a:r>
        </a:p>
        <a:p>
          <a:pPr algn="l"/>
          <a:r>
            <a:rPr lang="pt-BR" sz="1100">
              <a:solidFill>
                <a:sysClr val="windowText" lastClr="000000"/>
              </a:solidFill>
            </a:rPr>
            <a:t>           -1	Correlação negativa perfeita entre as duas variáveis (se uma aumenta, a outra sempre diminui)</a:t>
          </a:r>
        </a:p>
      </xdr:txBody>
    </xdr:sp>
    <xdr:clientData/>
  </xdr:twoCellAnchor>
  <xdr:twoCellAnchor>
    <xdr:from>
      <xdr:col>0</xdr:col>
      <xdr:colOff>104776</xdr:colOff>
      <xdr:row>15</xdr:row>
      <xdr:rowOff>38101</xdr:rowOff>
    </xdr:from>
    <xdr:to>
      <xdr:col>2</xdr:col>
      <xdr:colOff>508000</xdr:colOff>
      <xdr:row>29</xdr:row>
      <xdr:rowOff>38101</xdr:rowOff>
    </xdr:to>
    <xdr:sp macro="" textlink="">
      <xdr:nvSpPr>
        <xdr:cNvPr id="10" name="Retângulo 9"/>
        <xdr:cNvSpPr/>
      </xdr:nvSpPr>
      <xdr:spPr>
        <a:xfrm>
          <a:off x="104776" y="2933701"/>
          <a:ext cx="1978024" cy="23241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165651</xdr:colOff>
      <xdr:row>35</xdr:row>
      <xdr:rowOff>74544</xdr:rowOff>
    </xdr:from>
    <xdr:to>
      <xdr:col>4</xdr:col>
      <xdr:colOff>1003851</xdr:colOff>
      <xdr:row>36</xdr:row>
      <xdr:rowOff>169794</xdr:rowOff>
    </xdr:to>
    <xdr:pic>
      <xdr:nvPicPr>
        <xdr:cNvPr id="11" name="Imagem 10" descr="Licença Creative Common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738" y="6062870"/>
          <a:ext cx="838200" cy="294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1371600</xdr:colOff>
      <xdr:row>32</xdr:row>
      <xdr:rowOff>190500</xdr:rowOff>
    </xdr:from>
    <xdr:ext cx="3401572" cy="269369"/>
    <xdr:sp macro="" textlink="">
      <xdr:nvSpPr>
        <xdr:cNvPr id="4" name="CaixaDeTexto 3">
          <a:hlinkClick xmlns:r="http://schemas.openxmlformats.org/officeDocument/2006/relationships" r:id="rId5"/>
        </xdr:cNvPr>
        <xdr:cNvSpPr txBox="1"/>
      </xdr:nvSpPr>
      <xdr:spPr>
        <a:xfrm>
          <a:off x="9029700" y="5994400"/>
          <a:ext cx="3401572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Clique aqui para os avisos </a:t>
          </a:r>
          <a:r>
            <a:rPr lang="pt-BR" sz="120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e condições</a:t>
          </a:r>
          <a:r>
            <a:rPr lang="pt-BR" sz="12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de uso.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w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4.wmf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iasol@gmail.com" TargetMode="External"/><Relationship Id="rId6" Type="http://schemas.openxmlformats.org/officeDocument/2006/relationships/image" Target="../media/image1.w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0" Type="http://schemas.openxmlformats.org/officeDocument/2006/relationships/image" Target="../media/image3.wmf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53"/>
  <sheetViews>
    <sheetView showGridLines="0" tabSelected="1" topLeftCell="B1" zoomScale="75" zoomScaleNormal="75" workbookViewId="0">
      <selection activeCell="A80" sqref="A80"/>
    </sheetView>
  </sheetViews>
  <sheetFormatPr defaultColWidth="0" defaultRowHeight="15" zeroHeight="1"/>
  <cols>
    <col min="1" max="1" width="2.7109375" style="25" customWidth="1"/>
    <col min="2" max="2" width="20.85546875" style="20" bestFit="1" customWidth="1"/>
    <col min="3" max="3" width="19.42578125" style="20" bestFit="1" customWidth="1"/>
    <col min="4" max="4" width="2.7109375" style="21" customWidth="1"/>
    <col min="5" max="5" width="20" style="20" bestFit="1" customWidth="1"/>
    <col min="6" max="6" width="24.28515625" style="20" bestFit="1" customWidth="1"/>
    <col min="7" max="7" width="2.7109375" style="20" customWidth="1"/>
    <col min="8" max="8" width="22" style="25" bestFit="1" customWidth="1"/>
    <col min="9" max="9" width="23" style="25" bestFit="1" customWidth="1"/>
    <col min="10" max="10" width="22" style="25" bestFit="1" customWidth="1"/>
    <col min="11" max="11" width="9.28515625" style="25" bestFit="1" customWidth="1"/>
    <col min="12" max="12" width="9.140625" style="23" customWidth="1"/>
    <col min="13" max="13" width="19.5703125" style="25" bestFit="1" customWidth="1"/>
    <col min="14" max="17" width="19.5703125" style="25" customWidth="1"/>
    <col min="18" max="18" width="4.5703125" style="25" customWidth="1"/>
    <col min="19" max="19" width="19.5703125" style="25" hidden="1" customWidth="1"/>
    <col min="20" max="20" width="22.28515625" style="25" hidden="1" customWidth="1"/>
    <col min="21" max="21" width="9.140625" style="23" hidden="1" customWidth="1"/>
    <col min="22" max="22" width="89.28515625" style="24" hidden="1" customWidth="1"/>
    <col min="23" max="23" width="27.7109375" style="24" hidden="1" customWidth="1"/>
    <col min="24" max="24" width="41.140625" style="24" hidden="1" customWidth="1"/>
    <col min="25" max="25" width="37.28515625" style="24" hidden="1" customWidth="1"/>
    <col min="26" max="30" width="9.140625" style="25" hidden="1" customWidth="1"/>
    <col min="31" max="32" width="9.140625" style="23" hidden="1" customWidth="1"/>
    <col min="33" max="16384" width="9.140625" style="25" hidden="1"/>
  </cols>
  <sheetData>
    <row r="1" spans="2:32" s="19" customFormat="1" ht="20.25">
      <c r="B1" s="14"/>
      <c r="C1" s="14"/>
      <c r="D1" s="15"/>
      <c r="E1" s="152" t="s">
        <v>80</v>
      </c>
      <c r="F1" s="152"/>
      <c r="G1" s="152"/>
      <c r="H1" s="152"/>
      <c r="I1" s="152"/>
      <c r="J1" s="152"/>
      <c r="K1" s="152"/>
      <c r="L1" s="152"/>
      <c r="M1" s="152"/>
      <c r="N1" s="16"/>
      <c r="O1" s="16"/>
      <c r="P1" s="16"/>
      <c r="Q1" s="16"/>
      <c r="R1" s="16"/>
      <c r="S1" s="16"/>
      <c r="T1" s="16"/>
      <c r="U1" s="17"/>
      <c r="V1" s="18"/>
      <c r="W1" s="18"/>
      <c r="X1" s="18"/>
      <c r="Y1" s="18"/>
      <c r="AE1" s="17"/>
      <c r="AF1" s="17"/>
    </row>
    <row r="2" spans="2:32" s="19" customFormat="1" ht="20.25">
      <c r="B2" s="14"/>
      <c r="C2" s="14"/>
      <c r="D2" s="15"/>
      <c r="E2" s="152"/>
      <c r="F2" s="152"/>
      <c r="G2" s="152"/>
      <c r="H2" s="152"/>
      <c r="I2" s="152"/>
      <c r="J2" s="152"/>
      <c r="K2" s="152"/>
      <c r="L2" s="152"/>
      <c r="M2" s="152"/>
      <c r="N2" s="16"/>
      <c r="O2" s="16"/>
      <c r="P2" s="16"/>
      <c r="Q2" s="16"/>
      <c r="R2" s="16"/>
      <c r="S2" s="16"/>
      <c r="T2" s="16"/>
      <c r="U2" s="17"/>
      <c r="V2" s="18"/>
      <c r="W2" s="18"/>
      <c r="X2" s="18"/>
      <c r="Y2" s="18"/>
      <c r="AE2" s="17"/>
      <c r="AF2" s="17"/>
    </row>
    <row r="3" spans="2:32" ht="21" thickBot="1"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2:32" ht="16.5" thickBot="1">
      <c r="C4" s="26"/>
      <c r="E4" s="153" t="s">
        <v>52</v>
      </c>
      <c r="F4" s="154"/>
      <c r="G4" s="154"/>
      <c r="H4" s="154"/>
      <c r="I4" s="154"/>
      <c r="J4" s="154"/>
      <c r="K4" s="154"/>
      <c r="L4" s="154"/>
      <c r="M4" s="155"/>
      <c r="N4" s="27"/>
      <c r="Q4" s="27"/>
      <c r="R4" s="27"/>
      <c r="S4" s="27"/>
      <c r="T4" s="27"/>
    </row>
    <row r="5" spans="2:32" ht="15.75">
      <c r="C5" s="26"/>
      <c r="E5" s="107"/>
      <c r="F5" s="108"/>
      <c r="G5" s="108"/>
      <c r="H5" s="108"/>
      <c r="I5" s="108"/>
      <c r="J5" s="108"/>
      <c r="K5" s="108"/>
      <c r="L5" s="108"/>
      <c r="M5" s="109"/>
      <c r="N5" s="27"/>
      <c r="Q5" s="27"/>
      <c r="R5" s="27"/>
      <c r="S5" s="27"/>
      <c r="T5" s="27"/>
    </row>
    <row r="6" spans="2:32" ht="15.75">
      <c r="C6" s="26"/>
      <c r="E6" s="110" t="s">
        <v>64</v>
      </c>
      <c r="F6" s="111"/>
      <c r="G6" s="111"/>
      <c r="H6" s="112"/>
      <c r="I6" s="112"/>
      <c r="J6" s="112"/>
      <c r="K6" s="112"/>
      <c r="L6" s="113"/>
      <c r="M6" s="114"/>
      <c r="N6" s="28"/>
      <c r="Q6" s="28"/>
      <c r="R6" s="28"/>
      <c r="S6" s="28"/>
      <c r="T6" s="28"/>
    </row>
    <row r="7" spans="2:32">
      <c r="C7" s="26"/>
      <c r="E7" s="149" t="s">
        <v>89</v>
      </c>
      <c r="F7" s="150"/>
      <c r="G7" s="150"/>
      <c r="H7" s="150"/>
      <c r="I7" s="150"/>
      <c r="J7" s="150"/>
      <c r="K7" s="150"/>
      <c r="L7" s="150"/>
      <c r="M7" s="151"/>
      <c r="N7" s="29"/>
      <c r="Q7" s="29"/>
      <c r="R7" s="29"/>
      <c r="S7" s="29"/>
      <c r="T7" s="29"/>
    </row>
    <row r="8" spans="2:32">
      <c r="C8" s="26"/>
      <c r="E8" s="149"/>
      <c r="F8" s="150"/>
      <c r="G8" s="150"/>
      <c r="H8" s="150"/>
      <c r="I8" s="150"/>
      <c r="J8" s="150"/>
      <c r="K8" s="150"/>
      <c r="L8" s="150"/>
      <c r="M8" s="151"/>
      <c r="N8" s="29"/>
      <c r="S8" s="29"/>
      <c r="T8" s="29"/>
    </row>
    <row r="9" spans="2:32">
      <c r="C9" s="26"/>
      <c r="E9" s="115"/>
      <c r="F9" s="116"/>
      <c r="G9" s="116"/>
      <c r="H9" s="116"/>
      <c r="I9" s="116"/>
      <c r="J9" s="116"/>
      <c r="K9" s="116"/>
      <c r="L9" s="116"/>
      <c r="M9" s="117"/>
      <c r="N9" s="30"/>
      <c r="S9" s="30"/>
      <c r="T9" s="30"/>
    </row>
    <row r="10" spans="2:32" ht="15.75">
      <c r="C10" s="26"/>
      <c r="E10" s="110" t="s">
        <v>51</v>
      </c>
      <c r="F10" s="111"/>
      <c r="G10" s="111"/>
      <c r="H10" s="112"/>
      <c r="I10" s="112"/>
      <c r="J10" s="112"/>
      <c r="K10" s="112"/>
      <c r="L10" s="113"/>
      <c r="M10" s="114"/>
      <c r="N10" s="104"/>
      <c r="S10" s="28"/>
      <c r="T10" s="28"/>
    </row>
    <row r="11" spans="2:32" ht="6" customHeight="1">
      <c r="C11" s="31"/>
      <c r="E11" s="118"/>
      <c r="F11" s="119"/>
      <c r="G11" s="119"/>
      <c r="H11" s="119"/>
      <c r="I11" s="119"/>
      <c r="J11" s="119"/>
      <c r="K11" s="119"/>
      <c r="L11" s="119"/>
      <c r="M11" s="120"/>
      <c r="N11" s="32"/>
      <c r="O11" s="32"/>
      <c r="S11" s="32"/>
      <c r="T11" s="32"/>
    </row>
    <row r="12" spans="2:32" ht="15" customHeight="1">
      <c r="C12" s="26"/>
      <c r="E12" s="136" t="s">
        <v>66</v>
      </c>
      <c r="F12" s="137"/>
      <c r="G12" s="137"/>
      <c r="H12" s="137"/>
      <c r="I12" s="137"/>
      <c r="J12" s="137"/>
      <c r="K12" s="137"/>
      <c r="L12" s="137"/>
      <c r="M12" s="138"/>
      <c r="N12" s="105"/>
      <c r="O12" s="32"/>
      <c r="S12" s="32"/>
      <c r="T12" s="32"/>
    </row>
    <row r="13" spans="2:32">
      <c r="C13" s="31"/>
      <c r="E13" s="136"/>
      <c r="F13" s="137"/>
      <c r="G13" s="137"/>
      <c r="H13" s="137"/>
      <c r="I13" s="137"/>
      <c r="J13" s="137"/>
      <c r="K13" s="137"/>
      <c r="L13" s="137"/>
      <c r="M13" s="138"/>
      <c r="N13" s="32"/>
      <c r="O13" s="32"/>
      <c r="S13" s="32"/>
      <c r="T13" s="32"/>
    </row>
    <row r="14" spans="2:32" ht="6" customHeight="1">
      <c r="B14" s="33"/>
      <c r="C14" s="31"/>
      <c r="E14" s="121"/>
      <c r="F14" s="122"/>
      <c r="G14" s="122"/>
      <c r="H14" s="122"/>
      <c r="I14" s="122"/>
      <c r="J14" s="122"/>
      <c r="K14" s="122"/>
      <c r="L14" s="122"/>
      <c r="M14" s="123"/>
      <c r="N14" s="32"/>
      <c r="O14" s="32"/>
      <c r="S14" s="32"/>
      <c r="T14" s="32"/>
    </row>
    <row r="15" spans="2:32" ht="15" customHeight="1">
      <c r="B15" s="87" t="s">
        <v>63</v>
      </c>
      <c r="C15" s="31"/>
      <c r="E15" s="136" t="s">
        <v>65</v>
      </c>
      <c r="F15" s="137"/>
      <c r="G15" s="137"/>
      <c r="H15" s="137"/>
      <c r="I15" s="137"/>
      <c r="J15" s="137"/>
      <c r="K15" s="137"/>
      <c r="L15" s="137"/>
      <c r="M15" s="138"/>
      <c r="N15" s="104"/>
      <c r="O15" s="32"/>
      <c r="S15" s="32"/>
      <c r="T15" s="32"/>
    </row>
    <row r="16" spans="2:32" ht="6" customHeight="1">
      <c r="B16" s="34"/>
      <c r="C16" s="31"/>
      <c r="E16" s="121"/>
      <c r="F16" s="122"/>
      <c r="G16" s="122"/>
      <c r="H16" s="122"/>
      <c r="I16" s="122"/>
      <c r="J16" s="122"/>
      <c r="K16" s="122"/>
      <c r="L16" s="122"/>
      <c r="M16" s="123"/>
      <c r="N16" s="32"/>
      <c r="O16" s="32"/>
      <c r="S16" s="32"/>
      <c r="T16" s="32"/>
    </row>
    <row r="17" spans="2:32" ht="15" customHeight="1">
      <c r="B17" s="156" t="s">
        <v>58</v>
      </c>
      <c r="C17" s="156"/>
      <c r="E17" s="136" t="s">
        <v>75</v>
      </c>
      <c r="F17" s="137"/>
      <c r="G17" s="137"/>
      <c r="H17" s="137"/>
      <c r="I17" s="137"/>
      <c r="J17" s="137"/>
      <c r="K17" s="137"/>
      <c r="L17" s="137"/>
      <c r="M17" s="138"/>
      <c r="N17" s="105"/>
      <c r="O17" s="106"/>
      <c r="S17" s="32"/>
      <c r="T17" s="32"/>
    </row>
    <row r="18" spans="2:32" ht="15" customHeight="1">
      <c r="B18" s="148" t="s">
        <v>59</v>
      </c>
      <c r="C18" s="148"/>
      <c r="E18" s="139" t="s">
        <v>76</v>
      </c>
      <c r="F18" s="140"/>
      <c r="G18" s="140"/>
      <c r="H18" s="140"/>
      <c r="I18" s="140"/>
      <c r="J18" s="140"/>
      <c r="K18" s="140"/>
      <c r="L18" s="140"/>
      <c r="M18" s="141"/>
      <c r="N18" s="105"/>
      <c r="O18" s="106"/>
      <c r="R18" s="32"/>
      <c r="S18" s="32"/>
      <c r="T18" s="32"/>
    </row>
    <row r="19" spans="2:32" ht="15" customHeight="1">
      <c r="B19" s="157" t="s">
        <v>60</v>
      </c>
      <c r="C19" s="157"/>
      <c r="E19" s="139"/>
      <c r="F19" s="140"/>
      <c r="G19" s="140"/>
      <c r="H19" s="140"/>
      <c r="I19" s="140"/>
      <c r="J19" s="140"/>
      <c r="K19" s="140"/>
      <c r="L19" s="140"/>
      <c r="M19" s="141"/>
      <c r="N19" s="105"/>
      <c r="O19" s="106"/>
      <c r="R19" s="32"/>
      <c r="S19" s="32"/>
      <c r="T19" s="32"/>
    </row>
    <row r="20" spans="2:32" ht="15" customHeight="1">
      <c r="B20" s="102"/>
      <c r="C20" s="88"/>
      <c r="E20" s="139" t="s">
        <v>87</v>
      </c>
      <c r="F20" s="140"/>
      <c r="G20" s="140"/>
      <c r="H20" s="140"/>
      <c r="I20" s="140"/>
      <c r="J20" s="140"/>
      <c r="K20" s="140"/>
      <c r="L20" s="140"/>
      <c r="M20" s="141"/>
      <c r="N20" s="105"/>
      <c r="O20" s="106"/>
      <c r="R20" s="32"/>
      <c r="S20" s="32"/>
      <c r="T20" s="32"/>
    </row>
    <row r="21" spans="2:32" ht="15" customHeight="1">
      <c r="B21" s="156" t="s">
        <v>81</v>
      </c>
      <c r="C21" s="156"/>
      <c r="E21" s="139"/>
      <c r="F21" s="140"/>
      <c r="G21" s="140"/>
      <c r="H21" s="140"/>
      <c r="I21" s="140"/>
      <c r="J21" s="140"/>
      <c r="K21" s="140"/>
      <c r="L21" s="140"/>
      <c r="M21" s="141"/>
      <c r="N21" s="105"/>
      <c r="O21" s="106"/>
      <c r="R21" s="32"/>
      <c r="S21" s="32"/>
      <c r="T21" s="32"/>
    </row>
    <row r="22" spans="2:32" ht="15" customHeight="1">
      <c r="B22" s="148" t="s">
        <v>62</v>
      </c>
      <c r="C22" s="148"/>
      <c r="E22" s="165" t="s">
        <v>88</v>
      </c>
      <c r="F22" s="140"/>
      <c r="G22" s="140"/>
      <c r="H22" s="140"/>
      <c r="I22" s="140"/>
      <c r="J22" s="140"/>
      <c r="K22" s="140"/>
      <c r="L22" s="140"/>
      <c r="M22" s="141"/>
      <c r="N22" s="105"/>
      <c r="O22" s="106"/>
      <c r="R22" s="32"/>
      <c r="S22" s="32"/>
      <c r="T22" s="32"/>
    </row>
    <row r="23" spans="2:32" ht="15" customHeight="1">
      <c r="B23" s="157" t="s">
        <v>78</v>
      </c>
      <c r="C23" s="157"/>
      <c r="E23" s="139"/>
      <c r="F23" s="140"/>
      <c r="G23" s="140"/>
      <c r="H23" s="140"/>
      <c r="I23" s="140"/>
      <c r="J23" s="140"/>
      <c r="K23" s="140"/>
      <c r="L23" s="140"/>
      <c r="M23" s="141"/>
      <c r="N23" s="105"/>
      <c r="O23" s="106"/>
      <c r="R23" s="32"/>
      <c r="S23" s="32"/>
      <c r="T23" s="32"/>
    </row>
    <row r="24" spans="2:32" ht="15" customHeight="1">
      <c r="B24" s="103"/>
      <c r="C24" s="88"/>
      <c r="E24" s="139" t="s">
        <v>90</v>
      </c>
      <c r="F24" s="140"/>
      <c r="G24" s="140"/>
      <c r="H24" s="140"/>
      <c r="I24" s="140"/>
      <c r="J24" s="140"/>
      <c r="K24" s="140"/>
      <c r="L24" s="140"/>
      <c r="M24" s="141"/>
      <c r="N24" s="105"/>
      <c r="O24" s="106"/>
      <c r="R24" s="32"/>
      <c r="S24" s="32"/>
      <c r="T24" s="32"/>
    </row>
    <row r="25" spans="2:32" ht="15" customHeight="1">
      <c r="B25" s="166" t="s">
        <v>61</v>
      </c>
      <c r="C25" s="166"/>
      <c r="E25" s="139"/>
      <c r="F25" s="140"/>
      <c r="G25" s="140"/>
      <c r="H25" s="140"/>
      <c r="I25" s="140"/>
      <c r="J25" s="140"/>
      <c r="K25" s="140"/>
      <c r="L25" s="140"/>
      <c r="M25" s="141"/>
      <c r="N25" s="105"/>
      <c r="O25" s="106"/>
      <c r="R25" s="32"/>
      <c r="S25" s="32"/>
      <c r="T25" s="32"/>
    </row>
    <row r="26" spans="2:32" ht="15" customHeight="1">
      <c r="B26" s="167" t="s">
        <v>77</v>
      </c>
      <c r="C26" s="167"/>
      <c r="E26" s="139"/>
      <c r="F26" s="140"/>
      <c r="G26" s="140"/>
      <c r="H26" s="140"/>
      <c r="I26" s="140"/>
      <c r="J26" s="140"/>
      <c r="K26" s="140"/>
      <c r="L26" s="140"/>
      <c r="M26" s="141"/>
      <c r="N26" s="105"/>
      <c r="O26" s="106"/>
      <c r="R26" s="32"/>
      <c r="S26" s="32"/>
      <c r="T26" s="32"/>
    </row>
    <row r="27" spans="2:32" s="36" customFormat="1" ht="6" customHeight="1">
      <c r="B27" s="164" t="s">
        <v>79</v>
      </c>
      <c r="C27" s="164"/>
      <c r="D27" s="35"/>
      <c r="E27" s="124"/>
      <c r="F27" s="125"/>
      <c r="G27" s="125"/>
      <c r="H27" s="125"/>
      <c r="I27" s="125"/>
      <c r="J27" s="125"/>
      <c r="K27" s="125"/>
      <c r="L27" s="125"/>
      <c r="M27" s="126"/>
      <c r="N27" s="105"/>
      <c r="O27" s="106"/>
      <c r="S27" s="32"/>
      <c r="T27" s="32"/>
      <c r="U27" s="37"/>
      <c r="V27" s="38"/>
      <c r="W27" s="38"/>
      <c r="X27" s="38"/>
      <c r="Y27" s="38"/>
      <c r="AE27" s="37"/>
      <c r="AF27" s="37"/>
    </row>
    <row r="28" spans="2:32" ht="15" customHeight="1">
      <c r="B28" s="164"/>
      <c r="C28" s="164"/>
      <c r="E28" s="136" t="s">
        <v>67</v>
      </c>
      <c r="F28" s="137"/>
      <c r="G28" s="137"/>
      <c r="H28" s="137"/>
      <c r="I28" s="137"/>
      <c r="J28" s="137"/>
      <c r="K28" s="137"/>
      <c r="L28" s="137"/>
      <c r="M28" s="138"/>
      <c r="N28" s="105"/>
      <c r="O28" s="106"/>
      <c r="R28" s="32"/>
      <c r="S28" s="32"/>
      <c r="T28" s="32"/>
    </row>
    <row r="29" spans="2:32" ht="6" customHeight="1">
      <c r="B29" s="25"/>
      <c r="C29" s="25"/>
      <c r="E29" s="121"/>
      <c r="F29" s="122"/>
      <c r="G29" s="122"/>
      <c r="H29" s="122"/>
      <c r="I29" s="122"/>
      <c r="J29" s="122"/>
      <c r="K29" s="122"/>
      <c r="L29" s="122"/>
      <c r="M29" s="123"/>
      <c r="N29" s="105"/>
      <c r="O29" s="106"/>
      <c r="S29" s="32"/>
      <c r="T29" s="32"/>
    </row>
    <row r="30" spans="2:32" ht="15" customHeight="1">
      <c r="B30" s="25"/>
      <c r="C30" s="25"/>
      <c r="E30" s="136" t="s">
        <v>69</v>
      </c>
      <c r="F30" s="137"/>
      <c r="G30" s="137"/>
      <c r="H30" s="137"/>
      <c r="I30" s="137"/>
      <c r="J30" s="137"/>
      <c r="K30" s="137"/>
      <c r="L30" s="137"/>
      <c r="M30" s="138"/>
      <c r="N30" s="105"/>
      <c r="O30" s="106"/>
      <c r="R30" s="32"/>
      <c r="S30" s="32"/>
      <c r="T30" s="32"/>
    </row>
    <row r="31" spans="2:32" ht="15" customHeight="1" thickBot="1">
      <c r="B31" s="25"/>
      <c r="C31" s="25"/>
      <c r="E31" s="136"/>
      <c r="F31" s="137"/>
      <c r="G31" s="137"/>
      <c r="H31" s="137"/>
      <c r="I31" s="137"/>
      <c r="J31" s="137"/>
      <c r="K31" s="137"/>
      <c r="L31" s="137"/>
      <c r="M31" s="138"/>
      <c r="N31" s="32"/>
      <c r="R31" s="32"/>
      <c r="S31" s="32"/>
      <c r="T31" s="32"/>
    </row>
    <row r="32" spans="2:32" ht="15.75">
      <c r="B32" s="12"/>
      <c r="C32" s="13"/>
      <c r="E32" s="121"/>
      <c r="F32" s="122"/>
      <c r="G32" s="122"/>
      <c r="H32" s="122"/>
      <c r="I32" s="122"/>
      <c r="J32" s="122"/>
      <c r="K32" s="122"/>
      <c r="L32" s="122"/>
      <c r="M32" s="123"/>
      <c r="N32" s="32"/>
      <c r="P32" s="142" t="s">
        <v>84</v>
      </c>
      <c r="Q32" s="143"/>
      <c r="R32" s="39"/>
      <c r="S32" s="32"/>
      <c r="T32" s="32"/>
    </row>
    <row r="33" spans="2:32" ht="15.75" customHeight="1">
      <c r="B33" s="25"/>
      <c r="C33" s="25"/>
      <c r="E33" s="168" t="s">
        <v>92</v>
      </c>
      <c r="F33" s="169"/>
      <c r="G33" s="169"/>
      <c r="H33" s="169"/>
      <c r="I33" s="169"/>
      <c r="J33" s="169"/>
      <c r="K33" s="169"/>
      <c r="L33" s="169"/>
      <c r="M33" s="170"/>
      <c r="N33" s="40"/>
      <c r="P33" s="144"/>
      <c r="Q33" s="145"/>
      <c r="R33" s="39"/>
      <c r="S33" s="40"/>
      <c r="T33" s="40"/>
    </row>
    <row r="34" spans="2:32" ht="15.75">
      <c r="B34" s="25"/>
      <c r="C34" s="25"/>
      <c r="E34" s="168"/>
      <c r="F34" s="169"/>
      <c r="G34" s="169"/>
      <c r="H34" s="169"/>
      <c r="I34" s="169"/>
      <c r="J34" s="169"/>
      <c r="K34" s="169"/>
      <c r="L34" s="169"/>
      <c r="M34" s="170"/>
      <c r="N34" s="40"/>
      <c r="O34" s="40"/>
      <c r="P34" s="144"/>
      <c r="Q34" s="145"/>
      <c r="R34" s="39"/>
      <c r="S34" s="40"/>
      <c r="T34" s="40"/>
    </row>
    <row r="35" spans="2:32" ht="15.75">
      <c r="B35" s="25"/>
      <c r="C35" s="25"/>
      <c r="E35" s="115"/>
      <c r="F35" s="116"/>
      <c r="G35" s="116"/>
      <c r="H35" s="116"/>
      <c r="I35" s="116"/>
      <c r="J35" s="116"/>
      <c r="K35" s="116"/>
      <c r="L35" s="116"/>
      <c r="M35" s="117"/>
      <c r="N35" s="40"/>
      <c r="O35" s="40"/>
      <c r="P35" s="144"/>
      <c r="Q35" s="145"/>
      <c r="R35" s="39"/>
      <c r="S35" s="40"/>
      <c r="T35" s="40"/>
    </row>
    <row r="36" spans="2:32" ht="15.75" customHeight="1">
      <c r="B36" s="85"/>
      <c r="C36" s="85"/>
      <c r="E36" s="171" t="s">
        <v>82</v>
      </c>
      <c r="F36" s="172"/>
      <c r="G36" s="172"/>
      <c r="H36" s="172"/>
      <c r="I36" s="172"/>
      <c r="J36" s="172"/>
      <c r="K36" s="172"/>
      <c r="L36" s="172"/>
      <c r="M36" s="173"/>
      <c r="N36" s="40"/>
      <c r="O36" s="40"/>
      <c r="P36" s="144"/>
      <c r="Q36" s="145"/>
      <c r="R36" s="39"/>
      <c r="S36" s="40"/>
      <c r="T36" s="40"/>
    </row>
    <row r="37" spans="2:32" ht="15.75">
      <c r="E37" s="171"/>
      <c r="F37" s="172"/>
      <c r="G37" s="172"/>
      <c r="H37" s="172"/>
      <c r="I37" s="172"/>
      <c r="J37" s="172"/>
      <c r="K37" s="172"/>
      <c r="L37" s="172"/>
      <c r="M37" s="173"/>
      <c r="N37" s="40"/>
      <c r="O37" s="40"/>
      <c r="P37" s="144"/>
      <c r="Q37" s="145"/>
      <c r="R37" s="39"/>
      <c r="S37" s="40"/>
      <c r="T37" s="40"/>
    </row>
    <row r="38" spans="2:32" s="36" customFormat="1" ht="18.75" thickBot="1">
      <c r="C38" s="41"/>
      <c r="D38" s="42"/>
      <c r="E38" s="127"/>
      <c r="F38" s="128"/>
      <c r="G38" s="128"/>
      <c r="H38" s="128"/>
      <c r="I38" s="128"/>
      <c r="J38" s="128"/>
      <c r="K38" s="128"/>
      <c r="L38" s="128"/>
      <c r="M38" s="129"/>
      <c r="N38" s="40"/>
      <c r="O38" s="40"/>
      <c r="P38" s="146"/>
      <c r="Q38" s="147"/>
      <c r="R38" s="39"/>
      <c r="S38" s="40"/>
      <c r="T38" s="40"/>
      <c r="U38" s="37"/>
      <c r="W38" s="43"/>
      <c r="X38" s="43"/>
      <c r="Y38" s="43"/>
      <c r="Z38" s="44"/>
      <c r="AA38" s="44"/>
      <c r="AE38" s="37"/>
      <c r="AF38" s="37"/>
    </row>
    <row r="39" spans="2:32" s="36" customFormat="1" ht="18">
      <c r="B39" s="41"/>
      <c r="C39" s="41"/>
      <c r="D39" s="42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37"/>
      <c r="W39" s="43"/>
      <c r="X39" s="43"/>
      <c r="Y39" s="43"/>
      <c r="Z39" s="44"/>
      <c r="AA39" s="44"/>
      <c r="AE39" s="37"/>
      <c r="AF39" s="37"/>
    </row>
    <row r="40" spans="2:32" ht="15.75">
      <c r="B40" s="41"/>
      <c r="C40" s="41"/>
      <c r="D40" s="42"/>
      <c r="E40" s="46"/>
      <c r="F40" s="83"/>
      <c r="G40" s="47"/>
      <c r="H40" s="48"/>
      <c r="K40" s="48"/>
      <c r="M40" s="49"/>
      <c r="N40" s="49"/>
      <c r="O40" s="49"/>
      <c r="P40" s="49"/>
      <c r="Q40" s="49"/>
      <c r="R40" s="49"/>
      <c r="S40" s="49"/>
      <c r="T40" s="49"/>
      <c r="V40" s="50"/>
      <c r="W40" s="50"/>
      <c r="X40" s="50"/>
      <c r="Y40" s="50"/>
      <c r="Z40" s="49"/>
      <c r="AA40" s="49"/>
      <c r="AB40" s="49"/>
      <c r="AC40" s="49"/>
      <c r="AD40" s="49"/>
      <c r="AE40" s="51"/>
    </row>
    <row r="41" spans="2:32" ht="15.75">
      <c r="B41" s="46"/>
      <c r="C41" s="46"/>
      <c r="D41" s="42"/>
      <c r="E41" s="47"/>
      <c r="F41" s="84"/>
      <c r="G41" s="47"/>
      <c r="H41" s="47"/>
      <c r="K41" s="47"/>
      <c r="V41" s="52" t="s">
        <v>6</v>
      </c>
      <c r="W41" s="2"/>
      <c r="X41" s="2"/>
      <c r="Y41" s="2"/>
    </row>
    <row r="42" spans="2:32" ht="16.5" thickBot="1">
      <c r="B42" s="46"/>
      <c r="D42" s="42"/>
      <c r="H42" s="1"/>
      <c r="K42" s="1"/>
      <c r="V42" s="53"/>
      <c r="W42" s="54" t="s">
        <v>12</v>
      </c>
      <c r="X42" s="54" t="s">
        <v>13</v>
      </c>
      <c r="Y42" s="54" t="s">
        <v>14</v>
      </c>
    </row>
    <row r="43" spans="2:32" ht="17.25" thickTop="1" thickBot="1">
      <c r="B43" s="179" t="s">
        <v>54</v>
      </c>
      <c r="C43" s="180"/>
      <c r="D43" s="42"/>
      <c r="E43" s="174" t="s">
        <v>56</v>
      </c>
      <c r="F43" s="175"/>
      <c r="H43" s="176" t="s">
        <v>55</v>
      </c>
      <c r="I43" s="177"/>
      <c r="J43" s="177"/>
      <c r="K43" s="178"/>
      <c r="V43" s="53"/>
      <c r="W43" s="54" t="s">
        <v>0</v>
      </c>
      <c r="X43" s="54" t="s">
        <v>1</v>
      </c>
      <c r="Y43" s="54" t="s">
        <v>2</v>
      </c>
    </row>
    <row r="44" spans="2:32" ht="17.25" thickTop="1" thickBot="1">
      <c r="B44" s="55" t="s">
        <v>17</v>
      </c>
      <c r="C44" s="56" t="s">
        <v>18</v>
      </c>
      <c r="D44" s="42"/>
      <c r="E44" s="57" t="s">
        <v>49</v>
      </c>
      <c r="F44" s="57" t="s">
        <v>19</v>
      </c>
      <c r="H44" s="133" t="s">
        <v>74</v>
      </c>
      <c r="I44" s="134"/>
      <c r="J44" s="135"/>
      <c r="K44" s="11">
        <v>0.05</v>
      </c>
      <c r="V44" s="53"/>
      <c r="W44" s="54" t="s">
        <v>3</v>
      </c>
      <c r="X44" s="54" t="s">
        <v>4</v>
      </c>
      <c r="Y44" s="54" t="s">
        <v>5</v>
      </c>
    </row>
    <row r="45" spans="2:32" ht="16.5" thickBot="1">
      <c r="B45" s="90"/>
      <c r="C45" s="6"/>
      <c r="D45" s="8" t="s">
        <v>45</v>
      </c>
      <c r="E45" s="95"/>
      <c r="F45" s="96" t="str">
        <f>IF(E45="","",$W$47*E45+$W$48)</f>
        <v/>
      </c>
      <c r="H45" s="133" t="s">
        <v>73</v>
      </c>
      <c r="I45" s="134"/>
      <c r="J45" s="135"/>
      <c r="K45" s="86" t="e">
        <f>PEARSON(B:B,C:C)</f>
        <v>#DIV/0!</v>
      </c>
      <c r="V45" s="58"/>
      <c r="W45" s="50"/>
      <c r="X45" s="50"/>
      <c r="Y45" s="50"/>
    </row>
    <row r="46" spans="2:32" ht="17.25" thickTop="1" thickBot="1">
      <c r="B46" s="90"/>
      <c r="C46" s="6"/>
      <c r="D46" s="8" t="s">
        <v>45</v>
      </c>
      <c r="E46" s="57" t="s">
        <v>50</v>
      </c>
      <c r="F46" s="57" t="s">
        <v>86</v>
      </c>
      <c r="H46" s="133" t="s">
        <v>85</v>
      </c>
      <c r="I46" s="134"/>
      <c r="J46" s="135"/>
      <c r="K46" s="86" t="e">
        <f>W50</f>
        <v>#DIV/0!</v>
      </c>
      <c r="V46" s="58"/>
      <c r="W46" s="50"/>
      <c r="X46" s="50"/>
      <c r="Y46" s="50"/>
    </row>
    <row r="47" spans="2:32" ht="16.5" thickBot="1">
      <c r="B47" s="90"/>
      <c r="C47" s="6"/>
      <c r="D47" s="8" t="s">
        <v>45</v>
      </c>
      <c r="E47" s="94"/>
      <c r="F47" s="101" t="str">
        <f>IF(E47="","",(E47-$W$48)/$W$47)</f>
        <v/>
      </c>
      <c r="H47" s="133" t="s">
        <v>71</v>
      </c>
      <c r="I47" s="134"/>
      <c r="J47" s="181" t="s">
        <v>72</v>
      </c>
      <c r="K47" s="182"/>
      <c r="V47" s="59" t="s">
        <v>7</v>
      </c>
      <c r="W47" s="92" t="e">
        <f>SLOPE(C:C,B:B)</f>
        <v>#DIV/0!</v>
      </c>
      <c r="X47" s="59"/>
      <c r="Y47" s="59"/>
    </row>
    <row r="48" spans="2:32" ht="16.5" thickTop="1">
      <c r="B48" s="90"/>
      <c r="C48" s="6"/>
      <c r="D48" s="8" t="s">
        <v>45</v>
      </c>
      <c r="E48" s="25"/>
      <c r="F48" s="25"/>
      <c r="H48" s="132" t="str">
        <f>IFERROR(IF(J47="Positivos e Negativos",IF(W55&lt;erro,"Rejeitar Ho (os dados da regressão são válidos)","Não Rejeitar Ho (os dados da regressão NÃO são válidos)"),IF(J47="Positivos apenas",IF(X55&lt;erro,"Rejeitar Ho (os dados da regressão são válidos)","Não Rejeitar Ho (os dados da regressão NÃO são válidos)"),IF(J47="Negativos apenas",IF(Y55&lt;erro,"Rejeitar Ho (os dados da regressão são válidos)","Não Rejeitar Ho (os dados da regressão NÃO são válidos)"),X))),"Verificar valores: possível erro ou correlação perfeita")</f>
        <v>Verificar valores: possível erro ou correlação perfeita</v>
      </c>
      <c r="I48" s="132"/>
      <c r="J48" s="132"/>
      <c r="K48" s="132"/>
      <c r="V48" s="59" t="s">
        <v>44</v>
      </c>
      <c r="W48" s="92" t="e">
        <f>INTERCEPT(C:C,B:B)</f>
        <v>#DIV/0!</v>
      </c>
      <c r="X48" s="59"/>
      <c r="Y48" s="59"/>
    </row>
    <row r="49" spans="2:25" ht="16.5" thickBot="1">
      <c r="B49" s="90"/>
      <c r="C49" s="6"/>
      <c r="D49" s="8" t="s">
        <v>45</v>
      </c>
      <c r="E49" s="47"/>
      <c r="I49" s="1"/>
      <c r="J49" s="1"/>
      <c r="K49" s="1"/>
      <c r="V49" s="59" t="s">
        <v>8</v>
      </c>
      <c r="W49" s="60" t="e">
        <f>CORREL(B:B,C:C)</f>
        <v>#DIV/0!</v>
      </c>
      <c r="X49" s="59"/>
      <c r="Y49" s="59"/>
    </row>
    <row r="50" spans="2:25" ht="17.25" thickTop="1" thickBot="1">
      <c r="B50" s="90"/>
      <c r="C50" s="6"/>
      <c r="D50" s="8" t="s">
        <v>45</v>
      </c>
      <c r="E50" s="174" t="s">
        <v>57</v>
      </c>
      <c r="F50" s="175"/>
      <c r="H50" s="176" t="s">
        <v>68</v>
      </c>
      <c r="I50" s="177"/>
      <c r="J50" s="177"/>
      <c r="K50" s="178"/>
      <c r="V50" s="59" t="s">
        <v>20</v>
      </c>
      <c r="W50" s="60" t="e">
        <f>W49^2</f>
        <v>#DIV/0!</v>
      </c>
      <c r="X50" s="59"/>
      <c r="Y50" s="60"/>
    </row>
    <row r="51" spans="2:25" ht="17.25" thickTop="1" thickBot="1">
      <c r="B51" s="90"/>
      <c r="C51" s="6"/>
      <c r="D51" s="8" t="s">
        <v>45</v>
      </c>
      <c r="E51" s="61" t="s">
        <v>49</v>
      </c>
      <c r="F51" s="61" t="s">
        <v>19</v>
      </c>
      <c r="G51" s="62"/>
      <c r="H51" s="10" t="s">
        <v>22</v>
      </c>
      <c r="I51" s="10" t="s">
        <v>21</v>
      </c>
      <c r="J51" s="10" t="s">
        <v>36</v>
      </c>
      <c r="K51" s="10" t="s">
        <v>46</v>
      </c>
      <c r="T51" s="89" t="s">
        <v>83</v>
      </c>
      <c r="V51" s="59" t="s">
        <v>37</v>
      </c>
      <c r="W51" s="63">
        <f>COUNTA(B:B)</f>
        <v>13</v>
      </c>
      <c r="X51" s="64"/>
      <c r="Y51" s="65"/>
    </row>
    <row r="52" spans="2:25" ht="16.5" thickTop="1">
      <c r="B52" s="90"/>
      <c r="C52" s="6"/>
      <c r="D52" s="8" t="s">
        <v>45</v>
      </c>
      <c r="E52" s="91"/>
      <c r="F52" s="96" t="str">
        <f t="shared" ref="F52:F115" si="0">IF(E52="","",inclinação*E52+intercepção)</f>
        <v/>
      </c>
      <c r="G52" s="82"/>
      <c r="H52" s="97" t="str">
        <f>IF(E52="","",F52-J52)</f>
        <v/>
      </c>
      <c r="I52" s="97" t="str">
        <f>IF(E52="","",F52+J52)</f>
        <v/>
      </c>
      <c r="J52" s="97" t="str">
        <f t="shared" ref="J52:J115" si="1">IF(E52="","",TINV((erro),gl)*errop_estimativa*SQRT(1+1/N+((E52-mediaX)^2)/(SUMSQ(B:B)-(SUM(B:B)^2)/N)))</f>
        <v/>
      </c>
      <c r="K52" s="98" t="str">
        <f>IF(F52="","",J52/F52)</f>
        <v/>
      </c>
      <c r="P52" s="66"/>
      <c r="Q52" s="66"/>
      <c r="R52" s="66"/>
      <c r="S52" s="67" t="str">
        <f t="shared" ref="S52:S115" si="2">IF(B45="","",inclinação*B45+intercepção)</f>
        <v/>
      </c>
      <c r="T52" s="68" t="str">
        <f t="shared" ref="T52:T115" si="3">IF(B45="","",(C45-S52)^2)</f>
        <v/>
      </c>
      <c r="V52" s="59" t="s">
        <v>9</v>
      </c>
      <c r="W52" s="63">
        <f>W51-2</f>
        <v>11</v>
      </c>
      <c r="X52" s="64"/>
      <c r="Y52" s="64"/>
    </row>
    <row r="53" spans="2:25" ht="15.75">
      <c r="B53" s="90"/>
      <c r="C53" s="6"/>
      <c r="D53" s="8" t="s">
        <v>45</v>
      </c>
      <c r="E53" s="91"/>
      <c r="F53" s="96" t="str">
        <f t="shared" si="0"/>
        <v/>
      </c>
      <c r="G53" s="82"/>
      <c r="H53" s="99" t="str">
        <f t="shared" ref="H53:H78" si="4">IF(E53="","",F53-J53)</f>
        <v/>
      </c>
      <c r="I53" s="99" t="str">
        <f t="shared" ref="I53:I78" si="5">IF(E53="","",F53+J53)</f>
        <v/>
      </c>
      <c r="J53" s="99" t="str">
        <f t="shared" si="1"/>
        <v/>
      </c>
      <c r="K53" s="100" t="str">
        <f t="shared" ref="K53:K116" si="6">IF(F53="","",J53/F53)</f>
        <v/>
      </c>
      <c r="P53" s="66"/>
      <c r="Q53" s="66"/>
      <c r="R53" s="66"/>
      <c r="S53" s="67" t="str">
        <f t="shared" si="2"/>
        <v/>
      </c>
      <c r="T53" s="68" t="str">
        <f t="shared" si="3"/>
        <v/>
      </c>
      <c r="V53" s="59" t="s">
        <v>10</v>
      </c>
      <c r="W53" s="60" t="e">
        <f>W49/SQRT((1-W50)/(W51-2))</f>
        <v>#DIV/0!</v>
      </c>
      <c r="X53" s="60"/>
      <c r="Y53" s="60"/>
    </row>
    <row r="54" spans="2:25" ht="15.75">
      <c r="B54" s="90"/>
      <c r="C54" s="6"/>
      <c r="D54" s="8" t="s">
        <v>45</v>
      </c>
      <c r="E54" s="9"/>
      <c r="F54" s="96" t="str">
        <f t="shared" si="0"/>
        <v/>
      </c>
      <c r="G54" s="82"/>
      <c r="H54" s="99" t="str">
        <f t="shared" si="4"/>
        <v/>
      </c>
      <c r="I54" s="99" t="str">
        <f t="shared" si="5"/>
        <v/>
      </c>
      <c r="J54" s="99" t="str">
        <f t="shared" si="1"/>
        <v/>
      </c>
      <c r="K54" s="100" t="str">
        <f t="shared" si="6"/>
        <v/>
      </c>
      <c r="P54" s="66"/>
      <c r="Q54" s="66"/>
      <c r="R54" s="66"/>
      <c r="S54" s="67" t="str">
        <f t="shared" si="2"/>
        <v/>
      </c>
      <c r="T54" s="68" t="str">
        <f t="shared" si="3"/>
        <v/>
      </c>
      <c r="V54" s="59" t="s">
        <v>11</v>
      </c>
      <c r="W54" s="60">
        <f>TINV(erro/2,W52)</f>
        <v>2.5930926825393619</v>
      </c>
      <c r="X54" s="60">
        <f>TINV(erro,gl)</f>
        <v>2.2009851600916384</v>
      </c>
      <c r="Y54" s="60">
        <f>-TINV(erro,gl)</f>
        <v>-2.2009851600916384</v>
      </c>
    </row>
    <row r="55" spans="2:25" ht="15.75">
      <c r="B55" s="90"/>
      <c r="C55" s="6"/>
      <c r="D55" s="8" t="s">
        <v>45</v>
      </c>
      <c r="E55" s="9"/>
      <c r="F55" s="96" t="str">
        <f t="shared" si="0"/>
        <v/>
      </c>
      <c r="G55" s="82"/>
      <c r="H55" s="99" t="str">
        <f t="shared" si="4"/>
        <v/>
      </c>
      <c r="I55" s="99" t="str">
        <f t="shared" si="5"/>
        <v/>
      </c>
      <c r="J55" s="99" t="str">
        <f t="shared" si="1"/>
        <v/>
      </c>
      <c r="K55" s="100" t="str">
        <f t="shared" si="6"/>
        <v/>
      </c>
      <c r="P55" s="66"/>
      <c r="Q55" s="66"/>
      <c r="R55" s="66"/>
      <c r="S55" s="67" t="str">
        <f t="shared" si="2"/>
        <v/>
      </c>
      <c r="T55" s="68" t="str">
        <f t="shared" si="3"/>
        <v/>
      </c>
      <c r="V55" s="59" t="s">
        <v>53</v>
      </c>
      <c r="W55" s="69" t="e">
        <f>_xlfn.T.DIST.2T(ABS(W53),gl)</f>
        <v>#DIV/0!</v>
      </c>
      <c r="X55" s="59" t="e">
        <f>_xlfn.T.DIST.RT(ABS(W53),gl)</f>
        <v>#DIV/0!</v>
      </c>
      <c r="Y55" s="70" t="e">
        <f>_xlfn.T.DIST(ABS(W53),gl,TRUE)</f>
        <v>#DIV/0!</v>
      </c>
    </row>
    <row r="56" spans="2:25" ht="15.75">
      <c r="B56" s="90"/>
      <c r="C56" s="6"/>
      <c r="D56" s="8" t="s">
        <v>45</v>
      </c>
      <c r="E56" s="9"/>
      <c r="F56" s="96" t="str">
        <f t="shared" si="0"/>
        <v/>
      </c>
      <c r="G56" s="82"/>
      <c r="H56" s="99" t="str">
        <f t="shared" si="4"/>
        <v/>
      </c>
      <c r="I56" s="99" t="str">
        <f t="shared" si="5"/>
        <v/>
      </c>
      <c r="J56" s="99" t="str">
        <f t="shared" si="1"/>
        <v/>
      </c>
      <c r="K56" s="100" t="str">
        <f t="shared" si="6"/>
        <v/>
      </c>
      <c r="P56" s="66"/>
      <c r="Q56" s="66"/>
      <c r="R56" s="66"/>
      <c r="S56" s="67" t="str">
        <f t="shared" si="2"/>
        <v/>
      </c>
      <c r="T56" s="68" t="str">
        <f t="shared" si="3"/>
        <v/>
      </c>
      <c r="V56" s="59" t="s">
        <v>15</v>
      </c>
      <c r="W56" s="59" t="e">
        <f>IF(W55&lt;erro,"Rejeitar Ho","Não Rejeitar Ho")</f>
        <v>#DIV/0!</v>
      </c>
      <c r="X56" s="59" t="e">
        <f>IF(X55&lt;erro,"Rejeitar Ho","Não Rejeitar Ho")</f>
        <v>#DIV/0!</v>
      </c>
      <c r="Y56" s="59" t="e">
        <f>IF(Y55&lt;erro,"Rejeitar Ho","Não Rejeitar Ho")</f>
        <v>#DIV/0!</v>
      </c>
    </row>
    <row r="57" spans="2:25" ht="15.75">
      <c r="B57" s="4"/>
      <c r="C57" s="6"/>
      <c r="D57" s="8" t="s">
        <v>45</v>
      </c>
      <c r="E57" s="9"/>
      <c r="F57" s="96" t="str">
        <f t="shared" si="0"/>
        <v/>
      </c>
      <c r="G57" s="82"/>
      <c r="H57" s="99" t="str">
        <f t="shared" si="4"/>
        <v/>
      </c>
      <c r="I57" s="99" t="str">
        <f t="shared" si="5"/>
        <v/>
      </c>
      <c r="J57" s="99" t="str">
        <f t="shared" si="1"/>
        <v/>
      </c>
      <c r="K57" s="100" t="str">
        <f t="shared" si="6"/>
        <v/>
      </c>
      <c r="P57" s="66"/>
      <c r="Q57" s="66"/>
      <c r="R57" s="66"/>
      <c r="S57" s="67" t="str">
        <f t="shared" si="2"/>
        <v/>
      </c>
      <c r="T57" s="68" t="str">
        <f t="shared" si="3"/>
        <v/>
      </c>
      <c r="V57" s="71"/>
      <c r="W57" s="3"/>
      <c r="X57" s="3"/>
      <c r="Y57" s="3"/>
    </row>
    <row r="58" spans="2:25" ht="15.75">
      <c r="B58" s="4"/>
      <c r="C58" s="6"/>
      <c r="D58" s="8" t="s">
        <v>45</v>
      </c>
      <c r="E58" s="9"/>
      <c r="F58" s="96" t="str">
        <f t="shared" si="0"/>
        <v/>
      </c>
      <c r="G58" s="82"/>
      <c r="H58" s="99" t="str">
        <f t="shared" si="4"/>
        <v/>
      </c>
      <c r="I58" s="99" t="str">
        <f t="shared" si="5"/>
        <v/>
      </c>
      <c r="J58" s="99" t="str">
        <f t="shared" si="1"/>
        <v/>
      </c>
      <c r="K58" s="100" t="str">
        <f t="shared" si="6"/>
        <v/>
      </c>
      <c r="P58" s="66"/>
      <c r="Q58" s="66"/>
      <c r="R58" s="66"/>
      <c r="S58" s="67" t="str">
        <f t="shared" si="2"/>
        <v/>
      </c>
      <c r="T58" s="68" t="str">
        <f t="shared" si="3"/>
        <v/>
      </c>
      <c r="V58" s="63" t="s">
        <v>16</v>
      </c>
      <c r="W58" s="60" t="e">
        <f>TINV((erro),W52)*W71*SQRT(1+1/W51+((E45-W63)^2)/(SUMSQ(B:B)-(SUM(B:B)^2)/W51))</f>
        <v>#DIV/0!</v>
      </c>
      <c r="X58" s="64"/>
      <c r="Y58" s="64"/>
    </row>
    <row r="59" spans="2:25" ht="15.75">
      <c r="B59" s="4"/>
      <c r="C59" s="6"/>
      <c r="D59" s="8" t="s">
        <v>45</v>
      </c>
      <c r="E59" s="9"/>
      <c r="F59" s="96" t="str">
        <f t="shared" si="0"/>
        <v/>
      </c>
      <c r="G59" s="82"/>
      <c r="H59" s="99" t="str">
        <f t="shared" si="4"/>
        <v/>
      </c>
      <c r="I59" s="99" t="str">
        <f t="shared" si="5"/>
        <v/>
      </c>
      <c r="J59" s="99" t="str">
        <f t="shared" si="1"/>
        <v/>
      </c>
      <c r="K59" s="100" t="str">
        <f t="shared" si="6"/>
        <v/>
      </c>
      <c r="P59" s="66"/>
      <c r="Q59" s="66"/>
      <c r="R59" s="66"/>
      <c r="S59" s="67" t="str">
        <f t="shared" si="2"/>
        <v/>
      </c>
      <c r="T59" s="68" t="str">
        <f t="shared" si="3"/>
        <v/>
      </c>
      <c r="V59" s="63" t="s">
        <v>23</v>
      </c>
      <c r="W59" s="60" t="e">
        <f>$W$47-(TINV((erro)/2,W52))*(W71/SQRT(SUMSQ(B:B)-(SUM(B:B)^2)/W51))</f>
        <v>#DIV/0!</v>
      </c>
      <c r="X59" s="64" t="s">
        <v>35</v>
      </c>
      <c r="Y59" s="72" t="e">
        <f>$W$47+(TINV((erro)/2,W52))*(W71/SQRT(SUMSQ(B:B)-(SUM(B:B)^2)/W51))</f>
        <v>#DIV/0!</v>
      </c>
    </row>
    <row r="60" spans="2:25" ht="15.75">
      <c r="B60" s="4"/>
      <c r="C60" s="6"/>
      <c r="D60" s="8" t="s">
        <v>45</v>
      </c>
      <c r="E60" s="9"/>
      <c r="F60" s="96" t="str">
        <f t="shared" si="0"/>
        <v/>
      </c>
      <c r="G60" s="82"/>
      <c r="H60" s="99" t="str">
        <f t="shared" si="4"/>
        <v/>
      </c>
      <c r="I60" s="99" t="str">
        <f t="shared" si="5"/>
        <v/>
      </c>
      <c r="J60" s="99" t="str">
        <f t="shared" si="1"/>
        <v/>
      </c>
      <c r="K60" s="100" t="str">
        <f t="shared" si="6"/>
        <v/>
      </c>
      <c r="P60" s="66"/>
      <c r="Q60" s="66"/>
      <c r="R60" s="66"/>
      <c r="S60" s="67" t="str">
        <f t="shared" si="2"/>
        <v/>
      </c>
      <c r="T60" s="68" t="str">
        <f t="shared" si="3"/>
        <v/>
      </c>
      <c r="V60" s="63" t="s">
        <v>24</v>
      </c>
      <c r="W60" s="60" t="e">
        <f>W48-(TINV((erro)/2,W52))*(SQRT(W73*(1/W51+W63^2/(SUMSQ(B:B)-(SUM(B:B)^2)/W51))))</f>
        <v>#DIV/0!</v>
      </c>
      <c r="X60" s="64" t="s">
        <v>35</v>
      </c>
      <c r="Y60" s="72" t="e">
        <f>W48+(TINV((erro)/2,W52))*(SQRT(W73*(1/W51+W63^2/(SUMSQ(B:B)-(SUM(B:B)^2)/W51))))</f>
        <v>#DIV/0!</v>
      </c>
    </row>
    <row r="61" spans="2:25" ht="15.75">
      <c r="B61" s="4"/>
      <c r="C61" s="6"/>
      <c r="D61" s="8" t="s">
        <v>45</v>
      </c>
      <c r="E61" s="9"/>
      <c r="F61" s="96" t="str">
        <f t="shared" si="0"/>
        <v/>
      </c>
      <c r="G61" s="82"/>
      <c r="H61" s="99" t="str">
        <f t="shared" si="4"/>
        <v/>
      </c>
      <c r="I61" s="99" t="str">
        <f t="shared" si="5"/>
        <v/>
      </c>
      <c r="J61" s="99" t="str">
        <f t="shared" si="1"/>
        <v/>
      </c>
      <c r="K61" s="100" t="str">
        <f t="shared" si="6"/>
        <v/>
      </c>
      <c r="P61" s="66"/>
      <c r="Q61" s="66"/>
      <c r="R61" s="66"/>
      <c r="S61" s="67" t="str">
        <f t="shared" si="2"/>
        <v/>
      </c>
      <c r="T61" s="68" t="str">
        <f t="shared" si="3"/>
        <v/>
      </c>
      <c r="V61" s="63" t="s">
        <v>25</v>
      </c>
      <c r="W61" s="60" t="e">
        <f>FISHERINV(0.5*LN((1+W49)/(1-W49))-(ABS(NORMINV((erro)/2,0,1)))*SQRT(1/(W52-1)))</f>
        <v>#DIV/0!</v>
      </c>
      <c r="X61" s="64" t="s">
        <v>35</v>
      </c>
      <c r="Y61" s="72" t="e">
        <f>FISHERINV(0.5*LN((1+W49)/(1-W49))+(ABS(NORMINV((erro)/2,0,1)))*SQRT(1/(W52-1)))</f>
        <v>#DIV/0!</v>
      </c>
    </row>
    <row r="62" spans="2:25" ht="15.75">
      <c r="B62" s="4"/>
      <c r="C62" s="6"/>
      <c r="D62" s="8" t="s">
        <v>45</v>
      </c>
      <c r="E62" s="9"/>
      <c r="F62" s="96" t="str">
        <f t="shared" si="0"/>
        <v/>
      </c>
      <c r="G62" s="82"/>
      <c r="H62" s="99" t="str">
        <f t="shared" si="4"/>
        <v/>
      </c>
      <c r="I62" s="99" t="str">
        <f t="shared" si="5"/>
        <v/>
      </c>
      <c r="J62" s="99" t="str">
        <f t="shared" si="1"/>
        <v/>
      </c>
      <c r="K62" s="100" t="str">
        <f t="shared" si="6"/>
        <v/>
      </c>
      <c r="P62" s="66"/>
      <c r="Q62" s="66"/>
      <c r="R62" s="66"/>
      <c r="S62" s="67" t="str">
        <f t="shared" si="2"/>
        <v/>
      </c>
      <c r="T62" s="68" t="str">
        <f t="shared" si="3"/>
        <v/>
      </c>
      <c r="Y62" s="73"/>
    </row>
    <row r="63" spans="2:25" ht="15.75">
      <c r="B63" s="4"/>
      <c r="C63" s="6"/>
      <c r="D63" s="8" t="s">
        <v>45</v>
      </c>
      <c r="E63" s="9"/>
      <c r="F63" s="96" t="str">
        <f t="shared" si="0"/>
        <v/>
      </c>
      <c r="G63" s="82"/>
      <c r="H63" s="99" t="str">
        <f t="shared" si="4"/>
        <v/>
      </c>
      <c r="I63" s="99" t="str">
        <f t="shared" si="5"/>
        <v/>
      </c>
      <c r="J63" s="99" t="str">
        <f t="shared" si="1"/>
        <v/>
      </c>
      <c r="K63" s="100" t="str">
        <f t="shared" si="6"/>
        <v/>
      </c>
      <c r="P63" s="66"/>
      <c r="Q63" s="66"/>
      <c r="R63" s="66"/>
      <c r="S63" s="67" t="str">
        <f t="shared" si="2"/>
        <v/>
      </c>
      <c r="T63" s="68" t="str">
        <f t="shared" si="3"/>
        <v/>
      </c>
      <c r="V63" s="63" t="s">
        <v>26</v>
      </c>
      <c r="W63" s="59" t="e">
        <f>AVERAGE(B:B)</f>
        <v>#DIV/0!</v>
      </c>
      <c r="X63" s="63" t="s">
        <v>41</v>
      </c>
      <c r="Y63" s="74">
        <f>$Y$65/W52</f>
        <v>0</v>
      </c>
    </row>
    <row r="64" spans="2:25" ht="15.75">
      <c r="B64" s="4"/>
      <c r="C64" s="6"/>
      <c r="D64" s="8" t="s">
        <v>45</v>
      </c>
      <c r="E64" s="9"/>
      <c r="F64" s="96" t="str">
        <f t="shared" si="0"/>
        <v/>
      </c>
      <c r="G64" s="82"/>
      <c r="H64" s="99" t="str">
        <f t="shared" si="4"/>
        <v/>
      </c>
      <c r="I64" s="99" t="str">
        <f t="shared" si="5"/>
        <v/>
      </c>
      <c r="J64" s="99" t="str">
        <f t="shared" si="1"/>
        <v/>
      </c>
      <c r="K64" s="100" t="str">
        <f t="shared" si="6"/>
        <v/>
      </c>
      <c r="P64" s="66"/>
      <c r="Q64" s="66"/>
      <c r="R64" s="66"/>
      <c r="S64" s="67" t="str">
        <f t="shared" si="2"/>
        <v/>
      </c>
      <c r="T64" s="68" t="str">
        <f t="shared" si="3"/>
        <v/>
      </c>
      <c r="V64" s="63" t="s">
        <v>27</v>
      </c>
      <c r="W64" s="60" t="e">
        <f>STDEV(B:B)</f>
        <v>#DIV/0!</v>
      </c>
      <c r="X64" s="63" t="s">
        <v>40</v>
      </c>
      <c r="Y64" s="74">
        <f>(SUMSQ(C:C)-(SUM(C:C)^2)/W51)</f>
        <v>0</v>
      </c>
    </row>
    <row r="65" spans="2:25" ht="15.75">
      <c r="B65" s="4"/>
      <c r="C65" s="6"/>
      <c r="D65" s="8" t="s">
        <v>45</v>
      </c>
      <c r="E65" s="9"/>
      <c r="F65" s="96" t="str">
        <f t="shared" si="0"/>
        <v/>
      </c>
      <c r="G65" s="82"/>
      <c r="H65" s="99" t="str">
        <f t="shared" si="4"/>
        <v/>
      </c>
      <c r="I65" s="99" t="str">
        <f t="shared" si="5"/>
        <v/>
      </c>
      <c r="J65" s="99" t="str">
        <f t="shared" si="1"/>
        <v/>
      </c>
      <c r="K65" s="100" t="str">
        <f t="shared" si="6"/>
        <v/>
      </c>
      <c r="P65" s="66"/>
      <c r="Q65" s="66"/>
      <c r="R65" s="66"/>
      <c r="S65" s="67" t="str">
        <f t="shared" si="2"/>
        <v/>
      </c>
      <c r="T65" s="68" t="str">
        <f t="shared" si="3"/>
        <v/>
      </c>
      <c r="V65" s="63" t="s">
        <v>28</v>
      </c>
      <c r="W65" s="60" t="e">
        <f>AVERAGE(C:C)</f>
        <v>#DIV/0!</v>
      </c>
      <c r="X65" s="63" t="s">
        <v>48</v>
      </c>
      <c r="Y65" s="74">
        <f>SUM(T:T)</f>
        <v>0</v>
      </c>
    </row>
    <row r="66" spans="2:25" ht="15.75">
      <c r="B66" s="4"/>
      <c r="C66" s="6"/>
      <c r="D66" s="8" t="s">
        <v>45</v>
      </c>
      <c r="E66" s="9"/>
      <c r="F66" s="96" t="str">
        <f t="shared" si="0"/>
        <v/>
      </c>
      <c r="G66" s="82"/>
      <c r="H66" s="99" t="str">
        <f t="shared" si="4"/>
        <v/>
      </c>
      <c r="I66" s="99" t="str">
        <f t="shared" si="5"/>
        <v/>
      </c>
      <c r="J66" s="99" t="str">
        <f t="shared" si="1"/>
        <v/>
      </c>
      <c r="K66" s="100" t="str">
        <f t="shared" si="6"/>
        <v/>
      </c>
      <c r="P66" s="66"/>
      <c r="Q66" s="66"/>
      <c r="R66" s="66"/>
      <c r="S66" s="67" t="str">
        <f t="shared" si="2"/>
        <v/>
      </c>
      <c r="T66" s="68" t="str">
        <f t="shared" si="3"/>
        <v/>
      </c>
      <c r="V66" s="63" t="s">
        <v>29</v>
      </c>
      <c r="W66" s="60" t="e">
        <f>STDEV(C:C)</f>
        <v>#DIV/0!</v>
      </c>
      <c r="X66" s="63" t="s">
        <v>47</v>
      </c>
      <c r="Y66" s="74" t="e">
        <f>W47/W72</f>
        <v>#DIV/0!</v>
      </c>
    </row>
    <row r="67" spans="2:25" ht="15.75">
      <c r="B67" s="4"/>
      <c r="C67" s="6"/>
      <c r="D67" s="8" t="s">
        <v>45</v>
      </c>
      <c r="E67" s="9"/>
      <c r="F67" s="96" t="str">
        <f t="shared" si="0"/>
        <v/>
      </c>
      <c r="G67" s="82"/>
      <c r="H67" s="99" t="str">
        <f t="shared" si="4"/>
        <v/>
      </c>
      <c r="I67" s="99" t="str">
        <f t="shared" si="5"/>
        <v/>
      </c>
      <c r="J67" s="99" t="str">
        <f t="shared" si="1"/>
        <v/>
      </c>
      <c r="K67" s="100" t="str">
        <f t="shared" si="6"/>
        <v/>
      </c>
      <c r="P67" s="66"/>
      <c r="Q67" s="66"/>
      <c r="R67" s="66"/>
      <c r="S67" s="67" t="str">
        <f t="shared" si="2"/>
        <v/>
      </c>
      <c r="T67" s="68" t="str">
        <f t="shared" si="3"/>
        <v/>
      </c>
      <c r="V67" s="63" t="s">
        <v>31</v>
      </c>
      <c r="W67" s="59" t="e">
        <f>W64/SQRT($W$51)</f>
        <v>#DIV/0!</v>
      </c>
      <c r="X67" s="63" t="s">
        <v>47</v>
      </c>
      <c r="Y67" s="74" t="e">
        <f>W48/W73</f>
        <v>#DIV/0!</v>
      </c>
    </row>
    <row r="68" spans="2:25" ht="15.75">
      <c r="B68" s="4"/>
      <c r="C68" s="6"/>
      <c r="D68" s="8" t="s">
        <v>45</v>
      </c>
      <c r="E68" s="9"/>
      <c r="F68" s="96" t="str">
        <f t="shared" si="0"/>
        <v/>
      </c>
      <c r="G68" s="82"/>
      <c r="H68" s="99" t="str">
        <f t="shared" si="4"/>
        <v/>
      </c>
      <c r="I68" s="99" t="str">
        <f t="shared" si="5"/>
        <v/>
      </c>
      <c r="J68" s="99" t="str">
        <f t="shared" si="1"/>
        <v/>
      </c>
      <c r="K68" s="100" t="str">
        <f t="shared" si="6"/>
        <v/>
      </c>
      <c r="P68" s="66"/>
      <c r="Q68" s="66"/>
      <c r="R68" s="66"/>
      <c r="S68" s="67" t="str">
        <f t="shared" si="2"/>
        <v/>
      </c>
      <c r="T68" s="68" t="str">
        <f t="shared" si="3"/>
        <v/>
      </c>
      <c r="V68" s="63" t="s">
        <v>32</v>
      </c>
      <c r="W68" s="60" t="e">
        <f>W66/SQRT($W$51)</f>
        <v>#DIV/0!</v>
      </c>
      <c r="X68" s="63" t="s">
        <v>42</v>
      </c>
      <c r="Y68" s="75" t="e">
        <f>IF(Y67&gt;W54,"A constante é significante","A constante não é significante")</f>
        <v>#DIV/0!</v>
      </c>
    </row>
    <row r="69" spans="2:25" ht="15.75">
      <c r="B69" s="4"/>
      <c r="C69" s="6"/>
      <c r="D69" s="8" t="s">
        <v>45</v>
      </c>
      <c r="E69" s="9"/>
      <c r="F69" s="96" t="str">
        <f t="shared" si="0"/>
        <v/>
      </c>
      <c r="G69" s="82"/>
      <c r="H69" s="99" t="str">
        <f t="shared" si="4"/>
        <v/>
      </c>
      <c r="I69" s="99" t="str">
        <f t="shared" si="5"/>
        <v/>
      </c>
      <c r="J69" s="99" t="str">
        <f t="shared" si="1"/>
        <v/>
      </c>
      <c r="K69" s="100" t="str">
        <f t="shared" si="6"/>
        <v/>
      </c>
      <c r="P69" s="66"/>
      <c r="Q69" s="66"/>
      <c r="R69" s="66"/>
      <c r="S69" s="67" t="str">
        <f t="shared" si="2"/>
        <v/>
      </c>
      <c r="T69" s="68" t="str">
        <f t="shared" si="3"/>
        <v/>
      </c>
      <c r="V69" s="63" t="s">
        <v>33</v>
      </c>
      <c r="W69" s="59" t="e">
        <f>W64^2</f>
        <v>#DIV/0!</v>
      </c>
      <c r="X69" s="63" t="s">
        <v>43</v>
      </c>
      <c r="Y69" s="75" t="e">
        <f>IF(Y66&gt;W54,"A inclinação é significante","A inclinação não é significante")</f>
        <v>#DIV/0!</v>
      </c>
    </row>
    <row r="70" spans="2:25" ht="15.75">
      <c r="B70" s="4"/>
      <c r="C70" s="6"/>
      <c r="D70" s="8" t="s">
        <v>45</v>
      </c>
      <c r="E70" s="9"/>
      <c r="F70" s="96" t="str">
        <f t="shared" si="0"/>
        <v/>
      </c>
      <c r="G70" s="82"/>
      <c r="H70" s="99" t="str">
        <f t="shared" si="4"/>
        <v/>
      </c>
      <c r="I70" s="99" t="str">
        <f t="shared" si="5"/>
        <v/>
      </c>
      <c r="J70" s="99" t="str">
        <f t="shared" si="1"/>
        <v/>
      </c>
      <c r="K70" s="100" t="str">
        <f t="shared" si="6"/>
        <v/>
      </c>
      <c r="P70" s="66"/>
      <c r="Q70" s="66"/>
      <c r="R70" s="66"/>
      <c r="S70" s="67" t="str">
        <f t="shared" si="2"/>
        <v/>
      </c>
      <c r="T70" s="68" t="str">
        <f t="shared" si="3"/>
        <v/>
      </c>
      <c r="V70" s="63" t="s">
        <v>34</v>
      </c>
      <c r="W70" s="60" t="e">
        <f>W66^2</f>
        <v>#DIV/0!</v>
      </c>
      <c r="X70" s="63"/>
      <c r="Y70" s="60"/>
    </row>
    <row r="71" spans="2:25" ht="15.75">
      <c r="B71" s="4"/>
      <c r="C71" s="6"/>
      <c r="D71" s="8" t="s">
        <v>45</v>
      </c>
      <c r="E71" s="9"/>
      <c r="F71" s="96" t="str">
        <f t="shared" si="0"/>
        <v/>
      </c>
      <c r="G71" s="82"/>
      <c r="H71" s="99" t="str">
        <f t="shared" si="4"/>
        <v/>
      </c>
      <c r="I71" s="99" t="str">
        <f t="shared" si="5"/>
        <v/>
      </c>
      <c r="J71" s="99" t="str">
        <f t="shared" si="1"/>
        <v/>
      </c>
      <c r="K71" s="100" t="str">
        <f t="shared" si="6"/>
        <v/>
      </c>
      <c r="P71" s="66"/>
      <c r="Q71" s="66"/>
      <c r="R71" s="66"/>
      <c r="S71" s="67" t="str">
        <f t="shared" si="2"/>
        <v/>
      </c>
      <c r="T71" s="68" t="str">
        <f t="shared" si="3"/>
        <v/>
      </c>
      <c r="V71" s="63" t="s">
        <v>30</v>
      </c>
      <c r="W71" s="60">
        <f>SQRT(SUM(T:T)/$W$52)</f>
        <v>0</v>
      </c>
      <c r="X71" s="63"/>
      <c r="Y71" s="60"/>
    </row>
    <row r="72" spans="2:25" ht="15.75">
      <c r="B72" s="4"/>
      <c r="C72" s="6"/>
      <c r="D72" s="8" t="s">
        <v>45</v>
      </c>
      <c r="E72" s="9"/>
      <c r="F72" s="96" t="str">
        <f t="shared" si="0"/>
        <v/>
      </c>
      <c r="G72" s="82"/>
      <c r="H72" s="99" t="str">
        <f t="shared" si="4"/>
        <v/>
      </c>
      <c r="I72" s="99" t="str">
        <f t="shared" si="5"/>
        <v/>
      </c>
      <c r="J72" s="99" t="str">
        <f t="shared" si="1"/>
        <v/>
      </c>
      <c r="K72" s="100" t="str">
        <f t="shared" si="6"/>
        <v/>
      </c>
      <c r="P72" s="66"/>
      <c r="Q72" s="66"/>
      <c r="R72" s="66"/>
      <c r="S72" s="67" t="str">
        <f t="shared" si="2"/>
        <v/>
      </c>
      <c r="T72" s="68" t="str">
        <f t="shared" si="3"/>
        <v/>
      </c>
      <c r="V72" s="63" t="s">
        <v>38</v>
      </c>
      <c r="W72" s="60" t="e">
        <f>W71/SQRT((SUMSQ(B:B)-(SUM(B:B)^2)/W51))</f>
        <v>#DIV/0!</v>
      </c>
      <c r="X72" s="63"/>
      <c r="Y72" s="75"/>
    </row>
    <row r="73" spans="2:25" ht="15.75">
      <c r="B73" s="4"/>
      <c r="C73" s="6"/>
      <c r="D73" s="8" t="s">
        <v>45</v>
      </c>
      <c r="E73" s="9"/>
      <c r="F73" s="96" t="str">
        <f t="shared" si="0"/>
        <v/>
      </c>
      <c r="G73" s="82"/>
      <c r="H73" s="99" t="str">
        <f t="shared" si="4"/>
        <v/>
      </c>
      <c r="I73" s="99" t="str">
        <f t="shared" si="5"/>
        <v/>
      </c>
      <c r="J73" s="99" t="str">
        <f t="shared" si="1"/>
        <v/>
      </c>
      <c r="K73" s="100" t="str">
        <f t="shared" si="6"/>
        <v/>
      </c>
      <c r="P73" s="66"/>
      <c r="Q73" s="66"/>
      <c r="R73" s="66"/>
      <c r="S73" s="67" t="str">
        <f t="shared" si="2"/>
        <v/>
      </c>
      <c r="T73" s="68" t="str">
        <f t="shared" si="3"/>
        <v/>
      </c>
      <c r="V73" s="63" t="s">
        <v>39</v>
      </c>
      <c r="W73" s="60" t="e">
        <f>SQRT(($Y$65/W52)*(1/W51+W63^2/(SUMSQ(B:B)-(SUM(B:B)^2)/W51)))</f>
        <v>#DIV/0!</v>
      </c>
      <c r="X73" s="63"/>
      <c r="Y73" s="75"/>
    </row>
    <row r="74" spans="2:25" ht="15.75">
      <c r="B74" s="4"/>
      <c r="C74" s="6"/>
      <c r="D74" s="8" t="s">
        <v>45</v>
      </c>
      <c r="E74" s="9"/>
      <c r="F74" s="96" t="str">
        <f t="shared" si="0"/>
        <v/>
      </c>
      <c r="G74" s="82"/>
      <c r="H74" s="99" t="str">
        <f t="shared" si="4"/>
        <v/>
      </c>
      <c r="I74" s="99" t="str">
        <f t="shared" si="5"/>
        <v/>
      </c>
      <c r="J74" s="99" t="str">
        <f t="shared" si="1"/>
        <v/>
      </c>
      <c r="K74" s="100" t="str">
        <f t="shared" si="6"/>
        <v/>
      </c>
      <c r="P74" s="66"/>
      <c r="Q74" s="66"/>
      <c r="R74" s="66"/>
      <c r="S74" s="67" t="str">
        <f t="shared" si="2"/>
        <v/>
      </c>
      <c r="T74" s="68" t="str">
        <f t="shared" si="3"/>
        <v/>
      </c>
      <c r="V74" s="50"/>
      <c r="W74" s="76"/>
    </row>
    <row r="75" spans="2:25" ht="15.75">
      <c r="B75" s="4"/>
      <c r="C75" s="6"/>
      <c r="D75" s="8" t="s">
        <v>45</v>
      </c>
      <c r="E75" s="9"/>
      <c r="F75" s="96" t="str">
        <f t="shared" si="0"/>
        <v/>
      </c>
      <c r="G75" s="82"/>
      <c r="H75" s="99" t="str">
        <f t="shared" si="4"/>
        <v/>
      </c>
      <c r="I75" s="99" t="str">
        <f t="shared" si="5"/>
        <v/>
      </c>
      <c r="J75" s="99" t="str">
        <f t="shared" si="1"/>
        <v/>
      </c>
      <c r="K75" s="100" t="str">
        <f t="shared" si="6"/>
        <v/>
      </c>
      <c r="P75" s="66"/>
      <c r="Q75" s="66"/>
      <c r="R75" s="66"/>
      <c r="S75" s="67" t="str">
        <f t="shared" si="2"/>
        <v/>
      </c>
      <c r="T75" s="68" t="str">
        <f t="shared" si="3"/>
        <v/>
      </c>
      <c r="V75" s="50"/>
      <c r="W75" s="58"/>
    </row>
    <row r="76" spans="2:25" ht="15.75">
      <c r="B76" s="4"/>
      <c r="C76" s="6"/>
      <c r="D76" s="8" t="s">
        <v>45</v>
      </c>
      <c r="E76" s="9"/>
      <c r="F76" s="96" t="str">
        <f t="shared" si="0"/>
        <v/>
      </c>
      <c r="G76" s="82"/>
      <c r="H76" s="99" t="str">
        <f t="shared" si="4"/>
        <v/>
      </c>
      <c r="I76" s="99" t="str">
        <f t="shared" si="5"/>
        <v/>
      </c>
      <c r="J76" s="99" t="str">
        <f t="shared" si="1"/>
        <v/>
      </c>
      <c r="K76" s="100" t="str">
        <f t="shared" si="6"/>
        <v/>
      </c>
      <c r="P76" s="66"/>
      <c r="Q76" s="66"/>
      <c r="R76" s="66"/>
      <c r="S76" s="67" t="str">
        <f t="shared" si="2"/>
        <v/>
      </c>
      <c r="T76" s="68" t="str">
        <f t="shared" si="3"/>
        <v/>
      </c>
      <c r="V76" s="50"/>
      <c r="W76" s="58"/>
    </row>
    <row r="77" spans="2:25" ht="15.75">
      <c r="B77" s="4"/>
      <c r="C77" s="6"/>
      <c r="D77" s="8" t="s">
        <v>45</v>
      </c>
      <c r="E77" s="9"/>
      <c r="F77" s="96" t="str">
        <f t="shared" si="0"/>
        <v/>
      </c>
      <c r="G77" s="82"/>
      <c r="H77" s="99" t="str">
        <f t="shared" si="4"/>
        <v/>
      </c>
      <c r="I77" s="99" t="str">
        <f t="shared" si="5"/>
        <v/>
      </c>
      <c r="J77" s="99" t="str">
        <f t="shared" si="1"/>
        <v/>
      </c>
      <c r="K77" s="100" t="str">
        <f t="shared" si="6"/>
        <v/>
      </c>
      <c r="P77" s="66"/>
      <c r="Q77" s="66"/>
      <c r="R77" s="66"/>
      <c r="S77" s="67" t="str">
        <f t="shared" si="2"/>
        <v/>
      </c>
      <c r="T77" s="68" t="str">
        <f t="shared" si="3"/>
        <v/>
      </c>
      <c r="V77" s="50"/>
      <c r="W77" s="58"/>
    </row>
    <row r="78" spans="2:25" ht="15.75">
      <c r="B78" s="4"/>
      <c r="C78" s="6"/>
      <c r="D78" s="8" t="s">
        <v>45</v>
      </c>
      <c r="E78" s="9"/>
      <c r="F78" s="96" t="str">
        <f t="shared" si="0"/>
        <v/>
      </c>
      <c r="G78" s="82"/>
      <c r="H78" s="99" t="str">
        <f t="shared" si="4"/>
        <v/>
      </c>
      <c r="I78" s="99" t="str">
        <f t="shared" si="5"/>
        <v/>
      </c>
      <c r="J78" s="99" t="str">
        <f t="shared" si="1"/>
        <v/>
      </c>
      <c r="K78" s="100" t="str">
        <f t="shared" si="6"/>
        <v/>
      </c>
      <c r="P78" s="66"/>
      <c r="Q78" s="66"/>
      <c r="R78" s="66"/>
      <c r="S78" s="67" t="str">
        <f t="shared" si="2"/>
        <v/>
      </c>
      <c r="T78" s="68" t="str">
        <f t="shared" si="3"/>
        <v/>
      </c>
      <c r="V78" s="50"/>
      <c r="W78" s="58"/>
      <c r="X78" s="58"/>
      <c r="Y78" s="50"/>
    </row>
    <row r="79" spans="2:25" ht="15.75">
      <c r="B79" s="4"/>
      <c r="C79" s="6"/>
      <c r="D79" s="8" t="s">
        <v>45</v>
      </c>
      <c r="E79" s="9"/>
      <c r="F79" s="96" t="str">
        <f t="shared" si="0"/>
        <v/>
      </c>
      <c r="G79" s="82"/>
      <c r="H79" s="99" t="str">
        <f t="shared" ref="H79:H142" si="7">IF(E79="","",F79-J79)</f>
        <v/>
      </c>
      <c r="I79" s="99" t="str">
        <f t="shared" ref="I79:I142" si="8">IF(E79="","",F79+J79)</f>
        <v/>
      </c>
      <c r="J79" s="99" t="str">
        <f t="shared" si="1"/>
        <v/>
      </c>
      <c r="K79" s="100" t="str">
        <f t="shared" si="6"/>
        <v/>
      </c>
      <c r="P79" s="66"/>
      <c r="Q79" s="66"/>
      <c r="R79" s="66"/>
      <c r="S79" s="67" t="str">
        <f t="shared" si="2"/>
        <v/>
      </c>
      <c r="T79" s="68" t="str">
        <f t="shared" si="3"/>
        <v/>
      </c>
      <c r="V79" s="50"/>
      <c r="W79" s="58"/>
      <c r="X79" s="58"/>
      <c r="Y79" s="50"/>
    </row>
    <row r="80" spans="2:25" ht="15.75">
      <c r="B80" s="4"/>
      <c r="C80" s="6"/>
      <c r="D80" s="8" t="s">
        <v>45</v>
      </c>
      <c r="E80" s="9"/>
      <c r="F80" s="96" t="str">
        <f t="shared" si="0"/>
        <v/>
      </c>
      <c r="G80" s="82"/>
      <c r="H80" s="99" t="str">
        <f t="shared" si="7"/>
        <v/>
      </c>
      <c r="I80" s="99" t="str">
        <f t="shared" si="8"/>
        <v/>
      </c>
      <c r="J80" s="99" t="str">
        <f t="shared" si="1"/>
        <v/>
      </c>
      <c r="K80" s="100" t="str">
        <f t="shared" si="6"/>
        <v/>
      </c>
      <c r="P80" s="66"/>
      <c r="Q80" s="66"/>
      <c r="R80" s="66"/>
      <c r="S80" s="67" t="str">
        <f t="shared" si="2"/>
        <v/>
      </c>
      <c r="T80" s="68" t="str">
        <f t="shared" si="3"/>
        <v/>
      </c>
      <c r="V80" s="50"/>
      <c r="W80" s="50"/>
      <c r="X80" s="58"/>
      <c r="Y80" s="50"/>
    </row>
    <row r="81" spans="2:25" ht="15.75">
      <c r="B81" s="4"/>
      <c r="C81" s="6"/>
      <c r="D81" s="8" t="s">
        <v>45</v>
      </c>
      <c r="E81" s="9"/>
      <c r="F81" s="96" t="str">
        <f t="shared" si="0"/>
        <v/>
      </c>
      <c r="G81" s="82"/>
      <c r="H81" s="99" t="str">
        <f t="shared" si="7"/>
        <v/>
      </c>
      <c r="I81" s="99" t="str">
        <f t="shared" si="8"/>
        <v/>
      </c>
      <c r="J81" s="99" t="str">
        <f t="shared" si="1"/>
        <v/>
      </c>
      <c r="K81" s="100" t="str">
        <f t="shared" si="6"/>
        <v/>
      </c>
      <c r="P81" s="66"/>
      <c r="Q81" s="66"/>
      <c r="R81" s="66"/>
      <c r="S81" s="67" t="str">
        <f t="shared" si="2"/>
        <v/>
      </c>
      <c r="T81" s="68" t="str">
        <f t="shared" si="3"/>
        <v/>
      </c>
      <c r="V81" s="50"/>
      <c r="W81" s="50"/>
      <c r="X81" s="58"/>
      <c r="Y81" s="50"/>
    </row>
    <row r="82" spans="2:25" ht="15.75">
      <c r="B82" s="4"/>
      <c r="C82" s="6"/>
      <c r="D82" s="8" t="s">
        <v>45</v>
      </c>
      <c r="E82" s="9"/>
      <c r="F82" s="96" t="str">
        <f t="shared" si="0"/>
        <v/>
      </c>
      <c r="G82" s="82"/>
      <c r="H82" s="99" t="str">
        <f t="shared" si="7"/>
        <v/>
      </c>
      <c r="I82" s="99" t="str">
        <f t="shared" si="8"/>
        <v/>
      </c>
      <c r="J82" s="99" t="str">
        <f t="shared" si="1"/>
        <v/>
      </c>
      <c r="K82" s="100" t="str">
        <f t="shared" si="6"/>
        <v/>
      </c>
      <c r="P82" s="66"/>
      <c r="Q82" s="66"/>
      <c r="R82" s="66"/>
      <c r="S82" s="67" t="str">
        <f t="shared" si="2"/>
        <v/>
      </c>
      <c r="T82" s="68" t="str">
        <f t="shared" si="3"/>
        <v/>
      </c>
      <c r="V82" s="50"/>
      <c r="W82" s="50"/>
      <c r="X82" s="58"/>
      <c r="Y82" s="50"/>
    </row>
    <row r="83" spans="2:25" ht="15.75">
      <c r="B83" s="4"/>
      <c r="C83" s="6"/>
      <c r="D83" s="8" t="s">
        <v>45</v>
      </c>
      <c r="E83" s="9"/>
      <c r="F83" s="96" t="str">
        <f t="shared" si="0"/>
        <v/>
      </c>
      <c r="G83" s="82"/>
      <c r="H83" s="99" t="str">
        <f t="shared" si="7"/>
        <v/>
      </c>
      <c r="I83" s="99" t="str">
        <f t="shared" si="8"/>
        <v/>
      </c>
      <c r="J83" s="99" t="str">
        <f t="shared" si="1"/>
        <v/>
      </c>
      <c r="K83" s="100" t="str">
        <f t="shared" si="6"/>
        <v/>
      </c>
      <c r="P83" s="66"/>
      <c r="Q83" s="66"/>
      <c r="R83" s="66"/>
      <c r="S83" s="67" t="str">
        <f t="shared" si="2"/>
        <v/>
      </c>
      <c r="T83" s="68" t="str">
        <f t="shared" si="3"/>
        <v/>
      </c>
      <c r="V83" s="50"/>
      <c r="W83" s="50"/>
      <c r="X83" s="58"/>
      <c r="Y83" s="50"/>
    </row>
    <row r="84" spans="2:25" ht="15.75">
      <c r="B84" s="4"/>
      <c r="C84" s="6"/>
      <c r="D84" s="8" t="s">
        <v>45</v>
      </c>
      <c r="E84" s="9"/>
      <c r="F84" s="96" t="str">
        <f t="shared" si="0"/>
        <v/>
      </c>
      <c r="G84" s="82"/>
      <c r="H84" s="99" t="str">
        <f t="shared" si="7"/>
        <v/>
      </c>
      <c r="I84" s="99" t="str">
        <f t="shared" si="8"/>
        <v/>
      </c>
      <c r="J84" s="99" t="str">
        <f t="shared" si="1"/>
        <v/>
      </c>
      <c r="K84" s="100" t="str">
        <f t="shared" si="6"/>
        <v/>
      </c>
      <c r="P84" s="66"/>
      <c r="Q84" s="66"/>
      <c r="R84" s="66"/>
      <c r="S84" s="67" t="str">
        <f t="shared" si="2"/>
        <v/>
      </c>
      <c r="T84" s="68" t="str">
        <f t="shared" si="3"/>
        <v/>
      </c>
      <c r="V84" s="50"/>
      <c r="W84" s="50"/>
      <c r="X84" s="58"/>
      <c r="Y84" s="50"/>
    </row>
    <row r="85" spans="2:25" ht="15.75">
      <c r="B85" s="4"/>
      <c r="C85" s="6"/>
      <c r="D85" s="8" t="s">
        <v>45</v>
      </c>
      <c r="E85" s="9"/>
      <c r="F85" s="96" t="str">
        <f t="shared" si="0"/>
        <v/>
      </c>
      <c r="G85" s="82"/>
      <c r="H85" s="99" t="str">
        <f t="shared" si="7"/>
        <v/>
      </c>
      <c r="I85" s="99" t="str">
        <f t="shared" si="8"/>
        <v/>
      </c>
      <c r="J85" s="99" t="str">
        <f t="shared" si="1"/>
        <v/>
      </c>
      <c r="K85" s="100" t="str">
        <f t="shared" si="6"/>
        <v/>
      </c>
      <c r="P85" s="66"/>
      <c r="Q85" s="66"/>
      <c r="R85" s="66"/>
      <c r="S85" s="67" t="str">
        <f t="shared" si="2"/>
        <v/>
      </c>
      <c r="T85" s="68" t="str">
        <f t="shared" si="3"/>
        <v/>
      </c>
      <c r="V85" s="50"/>
      <c r="W85" s="50"/>
      <c r="X85" s="58"/>
      <c r="Y85" s="50"/>
    </row>
    <row r="86" spans="2:25" ht="15.75">
      <c r="B86" s="4"/>
      <c r="C86" s="6"/>
      <c r="D86" s="8" t="s">
        <v>45</v>
      </c>
      <c r="E86" s="9"/>
      <c r="F86" s="96" t="str">
        <f t="shared" si="0"/>
        <v/>
      </c>
      <c r="G86" s="82"/>
      <c r="H86" s="99" t="str">
        <f t="shared" si="7"/>
        <v/>
      </c>
      <c r="I86" s="99" t="str">
        <f t="shared" si="8"/>
        <v/>
      </c>
      <c r="J86" s="99" t="str">
        <f t="shared" si="1"/>
        <v/>
      </c>
      <c r="K86" s="100" t="str">
        <f t="shared" si="6"/>
        <v/>
      </c>
      <c r="P86" s="66"/>
      <c r="Q86" s="66"/>
      <c r="R86" s="66"/>
      <c r="S86" s="67" t="str">
        <f t="shared" si="2"/>
        <v/>
      </c>
      <c r="T86" s="68" t="str">
        <f t="shared" si="3"/>
        <v/>
      </c>
      <c r="V86" s="50"/>
      <c r="W86" s="50"/>
      <c r="X86" s="58"/>
      <c r="Y86" s="50"/>
    </row>
    <row r="87" spans="2:25" ht="15.75">
      <c r="B87" s="4"/>
      <c r="C87" s="6"/>
      <c r="D87" s="8" t="s">
        <v>45</v>
      </c>
      <c r="E87" s="9"/>
      <c r="F87" s="96" t="str">
        <f t="shared" si="0"/>
        <v/>
      </c>
      <c r="G87" s="82"/>
      <c r="H87" s="99" t="str">
        <f t="shared" si="7"/>
        <v/>
      </c>
      <c r="I87" s="99" t="str">
        <f t="shared" si="8"/>
        <v/>
      </c>
      <c r="J87" s="99" t="str">
        <f t="shared" si="1"/>
        <v/>
      </c>
      <c r="K87" s="100" t="str">
        <f t="shared" si="6"/>
        <v/>
      </c>
      <c r="P87" s="66"/>
      <c r="Q87" s="66"/>
      <c r="R87" s="66"/>
      <c r="S87" s="67" t="str">
        <f t="shared" si="2"/>
        <v/>
      </c>
      <c r="T87" s="68" t="str">
        <f t="shared" si="3"/>
        <v/>
      </c>
      <c r="V87" s="50"/>
      <c r="W87" s="50"/>
      <c r="X87" s="58"/>
      <c r="Y87" s="50"/>
    </row>
    <row r="88" spans="2:25" ht="15.75">
      <c r="B88" s="4"/>
      <c r="C88" s="6"/>
      <c r="D88" s="8" t="s">
        <v>45</v>
      </c>
      <c r="E88" s="9"/>
      <c r="F88" s="96" t="str">
        <f t="shared" si="0"/>
        <v/>
      </c>
      <c r="G88" s="82"/>
      <c r="H88" s="99" t="str">
        <f t="shared" si="7"/>
        <v/>
      </c>
      <c r="I88" s="99" t="str">
        <f t="shared" si="8"/>
        <v/>
      </c>
      <c r="J88" s="99" t="str">
        <f t="shared" si="1"/>
        <v/>
      </c>
      <c r="K88" s="100" t="str">
        <f t="shared" si="6"/>
        <v/>
      </c>
      <c r="P88" s="66"/>
      <c r="Q88" s="66"/>
      <c r="R88" s="66"/>
      <c r="S88" s="67" t="str">
        <f t="shared" si="2"/>
        <v/>
      </c>
      <c r="T88" s="68" t="str">
        <f t="shared" si="3"/>
        <v/>
      </c>
      <c r="V88" s="50"/>
      <c r="W88" s="50"/>
      <c r="X88" s="58"/>
      <c r="Y88" s="50"/>
    </row>
    <row r="89" spans="2:25" ht="15.75">
      <c r="B89" s="4"/>
      <c r="C89" s="6"/>
      <c r="D89" s="8" t="s">
        <v>45</v>
      </c>
      <c r="E89" s="9"/>
      <c r="F89" s="96" t="str">
        <f t="shared" si="0"/>
        <v/>
      </c>
      <c r="G89" s="82"/>
      <c r="H89" s="99" t="str">
        <f t="shared" si="7"/>
        <v/>
      </c>
      <c r="I89" s="99" t="str">
        <f t="shared" si="8"/>
        <v/>
      </c>
      <c r="J89" s="99" t="str">
        <f t="shared" si="1"/>
        <v/>
      </c>
      <c r="K89" s="100" t="str">
        <f t="shared" si="6"/>
        <v/>
      </c>
      <c r="P89" s="66"/>
      <c r="Q89" s="66"/>
      <c r="R89" s="66"/>
      <c r="S89" s="67" t="str">
        <f t="shared" si="2"/>
        <v/>
      </c>
      <c r="T89" s="68" t="str">
        <f t="shared" si="3"/>
        <v/>
      </c>
      <c r="V89" s="50"/>
      <c r="W89" s="50"/>
      <c r="X89" s="58"/>
      <c r="Y89" s="50"/>
    </row>
    <row r="90" spans="2:25" ht="15.75">
      <c r="B90" s="4"/>
      <c r="C90" s="6"/>
      <c r="D90" s="8" t="s">
        <v>45</v>
      </c>
      <c r="E90" s="9"/>
      <c r="F90" s="96" t="str">
        <f t="shared" si="0"/>
        <v/>
      </c>
      <c r="G90" s="82"/>
      <c r="H90" s="99" t="str">
        <f t="shared" si="7"/>
        <v/>
      </c>
      <c r="I90" s="99" t="str">
        <f t="shared" si="8"/>
        <v/>
      </c>
      <c r="J90" s="99" t="str">
        <f t="shared" si="1"/>
        <v/>
      </c>
      <c r="K90" s="100" t="str">
        <f t="shared" si="6"/>
        <v/>
      </c>
      <c r="P90" s="66"/>
      <c r="Q90" s="66"/>
      <c r="R90" s="66"/>
      <c r="S90" s="67" t="str">
        <f t="shared" si="2"/>
        <v/>
      </c>
      <c r="T90" s="68" t="str">
        <f t="shared" si="3"/>
        <v/>
      </c>
      <c r="V90" s="50"/>
      <c r="W90" s="50"/>
      <c r="X90" s="58"/>
      <c r="Y90" s="50"/>
    </row>
    <row r="91" spans="2:25" ht="15.75">
      <c r="B91" s="4"/>
      <c r="C91" s="6"/>
      <c r="D91" s="8" t="s">
        <v>45</v>
      </c>
      <c r="E91" s="9"/>
      <c r="F91" s="96" t="str">
        <f t="shared" si="0"/>
        <v/>
      </c>
      <c r="G91" s="82"/>
      <c r="H91" s="99" t="str">
        <f t="shared" si="7"/>
        <v/>
      </c>
      <c r="I91" s="99" t="str">
        <f t="shared" si="8"/>
        <v/>
      </c>
      <c r="J91" s="99" t="str">
        <f t="shared" si="1"/>
        <v/>
      </c>
      <c r="K91" s="100" t="str">
        <f t="shared" si="6"/>
        <v/>
      </c>
      <c r="P91" s="66"/>
      <c r="Q91" s="66"/>
      <c r="R91" s="66"/>
      <c r="S91" s="67" t="str">
        <f t="shared" si="2"/>
        <v/>
      </c>
      <c r="T91" s="68" t="str">
        <f t="shared" si="3"/>
        <v/>
      </c>
      <c r="V91" s="50"/>
      <c r="W91" s="50"/>
      <c r="X91" s="58"/>
      <c r="Y91" s="50"/>
    </row>
    <row r="92" spans="2:25" ht="15.75">
      <c r="B92" s="4"/>
      <c r="C92" s="6"/>
      <c r="D92" s="8" t="s">
        <v>45</v>
      </c>
      <c r="E92" s="9"/>
      <c r="F92" s="96" t="str">
        <f t="shared" si="0"/>
        <v/>
      </c>
      <c r="G92" s="82"/>
      <c r="H92" s="99" t="str">
        <f t="shared" si="7"/>
        <v/>
      </c>
      <c r="I92" s="99" t="str">
        <f t="shared" si="8"/>
        <v/>
      </c>
      <c r="J92" s="99" t="str">
        <f t="shared" si="1"/>
        <v/>
      </c>
      <c r="K92" s="100" t="str">
        <f t="shared" si="6"/>
        <v/>
      </c>
      <c r="P92" s="66"/>
      <c r="Q92" s="66"/>
      <c r="R92" s="66"/>
      <c r="S92" s="67" t="str">
        <f t="shared" si="2"/>
        <v/>
      </c>
      <c r="T92" s="68" t="str">
        <f t="shared" si="3"/>
        <v/>
      </c>
      <c r="V92" s="50"/>
      <c r="W92" s="50"/>
      <c r="X92" s="58"/>
      <c r="Y92" s="50"/>
    </row>
    <row r="93" spans="2:25" ht="15.75">
      <c r="B93" s="4"/>
      <c r="C93" s="6"/>
      <c r="D93" s="8" t="s">
        <v>45</v>
      </c>
      <c r="E93" s="9"/>
      <c r="F93" s="96" t="str">
        <f t="shared" si="0"/>
        <v/>
      </c>
      <c r="G93" s="82"/>
      <c r="H93" s="99" t="str">
        <f t="shared" si="7"/>
        <v/>
      </c>
      <c r="I93" s="99" t="str">
        <f t="shared" si="8"/>
        <v/>
      </c>
      <c r="J93" s="99" t="str">
        <f t="shared" si="1"/>
        <v/>
      </c>
      <c r="K93" s="100" t="str">
        <f t="shared" si="6"/>
        <v/>
      </c>
      <c r="P93" s="66"/>
      <c r="Q93" s="66"/>
      <c r="R93" s="66"/>
      <c r="S93" s="67" t="str">
        <f t="shared" si="2"/>
        <v/>
      </c>
      <c r="T93" s="68" t="str">
        <f t="shared" si="3"/>
        <v/>
      </c>
      <c r="V93" s="50"/>
      <c r="W93" s="50"/>
      <c r="X93" s="58"/>
      <c r="Y93" s="50"/>
    </row>
    <row r="94" spans="2:25" ht="15.75">
      <c r="B94" s="4"/>
      <c r="C94" s="6"/>
      <c r="D94" s="8" t="s">
        <v>45</v>
      </c>
      <c r="E94" s="9"/>
      <c r="F94" s="96" t="str">
        <f t="shared" si="0"/>
        <v/>
      </c>
      <c r="G94" s="82"/>
      <c r="H94" s="99" t="str">
        <f t="shared" si="7"/>
        <v/>
      </c>
      <c r="I94" s="99" t="str">
        <f t="shared" si="8"/>
        <v/>
      </c>
      <c r="J94" s="99" t="str">
        <f t="shared" si="1"/>
        <v/>
      </c>
      <c r="K94" s="100" t="str">
        <f t="shared" si="6"/>
        <v/>
      </c>
      <c r="P94" s="66"/>
      <c r="Q94" s="66"/>
      <c r="R94" s="66"/>
      <c r="S94" s="67" t="str">
        <f t="shared" si="2"/>
        <v/>
      </c>
      <c r="T94" s="68" t="str">
        <f t="shared" si="3"/>
        <v/>
      </c>
      <c r="V94" s="50"/>
      <c r="W94" s="50"/>
      <c r="X94" s="58"/>
      <c r="Y94" s="50"/>
    </row>
    <row r="95" spans="2:25" ht="15.75">
      <c r="B95" s="4"/>
      <c r="C95" s="6"/>
      <c r="D95" s="8" t="s">
        <v>45</v>
      </c>
      <c r="E95" s="9"/>
      <c r="F95" s="96" t="str">
        <f t="shared" si="0"/>
        <v/>
      </c>
      <c r="G95" s="82"/>
      <c r="H95" s="99" t="str">
        <f t="shared" si="7"/>
        <v/>
      </c>
      <c r="I95" s="99" t="str">
        <f t="shared" si="8"/>
        <v/>
      </c>
      <c r="J95" s="99" t="str">
        <f t="shared" si="1"/>
        <v/>
      </c>
      <c r="K95" s="100" t="str">
        <f t="shared" si="6"/>
        <v/>
      </c>
      <c r="P95" s="66"/>
      <c r="Q95" s="66"/>
      <c r="R95" s="66"/>
      <c r="S95" s="67" t="str">
        <f t="shared" si="2"/>
        <v/>
      </c>
      <c r="T95" s="68" t="str">
        <f t="shared" si="3"/>
        <v/>
      </c>
      <c r="V95" s="50"/>
      <c r="W95" s="50"/>
      <c r="X95" s="58"/>
      <c r="Y95" s="50"/>
    </row>
    <row r="96" spans="2:25" ht="15.75">
      <c r="B96" s="4"/>
      <c r="C96" s="6"/>
      <c r="D96" s="8" t="s">
        <v>45</v>
      </c>
      <c r="E96" s="9"/>
      <c r="F96" s="96" t="str">
        <f t="shared" si="0"/>
        <v/>
      </c>
      <c r="G96" s="82"/>
      <c r="H96" s="99" t="str">
        <f t="shared" si="7"/>
        <v/>
      </c>
      <c r="I96" s="99" t="str">
        <f t="shared" si="8"/>
        <v/>
      </c>
      <c r="J96" s="99" t="str">
        <f t="shared" si="1"/>
        <v/>
      </c>
      <c r="K96" s="100" t="str">
        <f t="shared" si="6"/>
        <v/>
      </c>
      <c r="P96" s="66"/>
      <c r="Q96" s="66"/>
      <c r="R96" s="66"/>
      <c r="S96" s="67" t="str">
        <f t="shared" si="2"/>
        <v/>
      </c>
      <c r="T96" s="68" t="str">
        <f t="shared" si="3"/>
        <v/>
      </c>
      <c r="V96" s="50"/>
      <c r="W96" s="50"/>
      <c r="X96" s="58"/>
      <c r="Y96" s="50"/>
    </row>
    <row r="97" spans="2:25" ht="16.5" thickBot="1">
      <c r="B97" s="4"/>
      <c r="C97" s="6"/>
      <c r="D97" s="8" t="s">
        <v>45</v>
      </c>
      <c r="E97" s="9"/>
      <c r="F97" s="96" t="str">
        <f t="shared" si="0"/>
        <v/>
      </c>
      <c r="G97" s="82"/>
      <c r="H97" s="99" t="str">
        <f t="shared" si="7"/>
        <v/>
      </c>
      <c r="I97" s="99" t="str">
        <f t="shared" si="8"/>
        <v/>
      </c>
      <c r="J97" s="99" t="str">
        <f t="shared" si="1"/>
        <v/>
      </c>
      <c r="K97" s="100" t="str">
        <f t="shared" si="6"/>
        <v/>
      </c>
      <c r="M97" s="130" t="s">
        <v>91</v>
      </c>
      <c r="N97" s="131"/>
      <c r="P97" s="66"/>
      <c r="Q97" s="66"/>
      <c r="R97" s="66"/>
      <c r="S97" s="67" t="str">
        <f t="shared" si="2"/>
        <v/>
      </c>
      <c r="T97" s="68" t="str">
        <f t="shared" si="3"/>
        <v/>
      </c>
      <c r="V97" s="50"/>
      <c r="W97" s="50"/>
      <c r="X97" s="58"/>
      <c r="Y97" s="50"/>
    </row>
    <row r="98" spans="2:25" ht="17.25" customHeight="1">
      <c r="B98" s="4"/>
      <c r="C98" s="6"/>
      <c r="D98" s="8" t="s">
        <v>45</v>
      </c>
      <c r="E98" s="9"/>
      <c r="F98" s="96" t="str">
        <f t="shared" si="0"/>
        <v/>
      </c>
      <c r="G98" s="82"/>
      <c r="H98" s="99" t="str">
        <f t="shared" si="7"/>
        <v/>
      </c>
      <c r="I98" s="99" t="str">
        <f t="shared" si="8"/>
        <v/>
      </c>
      <c r="J98" s="99" t="str">
        <f t="shared" si="1"/>
        <v/>
      </c>
      <c r="K98" s="100" t="str">
        <f t="shared" si="6"/>
        <v/>
      </c>
      <c r="M98" s="183" t="s">
        <v>93</v>
      </c>
      <c r="N98" s="184"/>
      <c r="O98" s="104"/>
      <c r="P98" s="66"/>
      <c r="Q98" s="66"/>
      <c r="R98" s="66"/>
      <c r="S98" s="67" t="str">
        <f t="shared" si="2"/>
        <v/>
      </c>
      <c r="T98" s="68" t="str">
        <f t="shared" si="3"/>
        <v/>
      </c>
      <c r="V98" s="50"/>
      <c r="W98" s="50"/>
      <c r="X98" s="58"/>
      <c r="Y98" s="50"/>
    </row>
    <row r="99" spans="2:25" ht="15.75">
      <c r="B99" s="4"/>
      <c r="C99" s="6"/>
      <c r="D99" s="8" t="s">
        <v>45</v>
      </c>
      <c r="E99" s="9"/>
      <c r="F99" s="96" t="str">
        <f t="shared" si="0"/>
        <v/>
      </c>
      <c r="G99" s="82"/>
      <c r="H99" s="99" t="str">
        <f t="shared" si="7"/>
        <v/>
      </c>
      <c r="I99" s="99" t="str">
        <f t="shared" si="8"/>
        <v/>
      </c>
      <c r="J99" s="99" t="str">
        <f t="shared" si="1"/>
        <v/>
      </c>
      <c r="K99" s="100" t="str">
        <f t="shared" si="6"/>
        <v/>
      </c>
      <c r="M99" s="185"/>
      <c r="N99" s="186"/>
      <c r="P99" s="66"/>
      <c r="Q99" s="66"/>
      <c r="R99" s="66"/>
      <c r="S99" s="67" t="str">
        <f t="shared" si="2"/>
        <v/>
      </c>
      <c r="T99" s="68" t="str">
        <f t="shared" si="3"/>
        <v/>
      </c>
      <c r="V99" s="50"/>
      <c r="W99" s="50"/>
      <c r="X99" s="58"/>
      <c r="Y99" s="50"/>
    </row>
    <row r="100" spans="2:25" ht="15.75">
      <c r="B100" s="4"/>
      <c r="C100" s="6"/>
      <c r="D100" s="8" t="s">
        <v>45</v>
      </c>
      <c r="E100" s="9"/>
      <c r="F100" s="96" t="str">
        <f t="shared" si="0"/>
        <v/>
      </c>
      <c r="G100" s="82"/>
      <c r="H100" s="99" t="str">
        <f t="shared" si="7"/>
        <v/>
      </c>
      <c r="I100" s="99" t="str">
        <f t="shared" si="8"/>
        <v/>
      </c>
      <c r="J100" s="99" t="str">
        <f t="shared" si="1"/>
        <v/>
      </c>
      <c r="K100" s="100" t="str">
        <f t="shared" si="6"/>
        <v/>
      </c>
      <c r="M100" s="185"/>
      <c r="N100" s="186"/>
      <c r="P100" s="66"/>
      <c r="Q100" s="66"/>
      <c r="R100" s="66"/>
      <c r="S100" s="67" t="str">
        <f t="shared" si="2"/>
        <v/>
      </c>
      <c r="T100" s="68" t="str">
        <f t="shared" si="3"/>
        <v/>
      </c>
      <c r="V100" s="50"/>
      <c r="W100" s="50"/>
      <c r="X100" s="58"/>
      <c r="Y100" s="50"/>
    </row>
    <row r="101" spans="2:25" ht="15.75">
      <c r="B101" s="4"/>
      <c r="C101" s="6"/>
      <c r="D101" s="8" t="s">
        <v>45</v>
      </c>
      <c r="E101" s="9"/>
      <c r="F101" s="96" t="str">
        <f t="shared" si="0"/>
        <v/>
      </c>
      <c r="G101" s="82"/>
      <c r="H101" s="99" t="str">
        <f t="shared" si="7"/>
        <v/>
      </c>
      <c r="I101" s="99" t="str">
        <f t="shared" si="8"/>
        <v/>
      </c>
      <c r="J101" s="99" t="str">
        <f t="shared" si="1"/>
        <v/>
      </c>
      <c r="K101" s="100" t="str">
        <f t="shared" si="6"/>
        <v/>
      </c>
      <c r="M101" s="185"/>
      <c r="N101" s="186"/>
      <c r="P101" s="66"/>
      <c r="Q101" s="66"/>
      <c r="R101" s="66"/>
      <c r="S101" s="67" t="str">
        <f t="shared" si="2"/>
        <v/>
      </c>
      <c r="T101" s="68" t="str">
        <f t="shared" si="3"/>
        <v/>
      </c>
      <c r="V101" s="50"/>
      <c r="W101" s="50"/>
      <c r="X101" s="58"/>
      <c r="Y101" s="50"/>
    </row>
    <row r="102" spans="2:25" ht="15.75">
      <c r="B102" s="4"/>
      <c r="C102" s="6"/>
      <c r="D102" s="8" t="s">
        <v>45</v>
      </c>
      <c r="E102" s="9"/>
      <c r="F102" s="96" t="str">
        <f t="shared" si="0"/>
        <v/>
      </c>
      <c r="G102" s="82"/>
      <c r="H102" s="99" t="str">
        <f t="shared" si="7"/>
        <v/>
      </c>
      <c r="I102" s="99" t="str">
        <f t="shared" si="8"/>
        <v/>
      </c>
      <c r="J102" s="99" t="str">
        <f t="shared" si="1"/>
        <v/>
      </c>
      <c r="K102" s="100" t="str">
        <f t="shared" si="6"/>
        <v/>
      </c>
      <c r="M102" s="185"/>
      <c r="N102" s="186"/>
      <c r="P102" s="66"/>
      <c r="Q102" s="66"/>
      <c r="R102" s="66"/>
      <c r="S102" s="67" t="str">
        <f t="shared" si="2"/>
        <v/>
      </c>
      <c r="T102" s="68" t="str">
        <f t="shared" si="3"/>
        <v/>
      </c>
      <c r="V102" s="50"/>
      <c r="W102" s="50"/>
      <c r="X102" s="58"/>
      <c r="Y102" s="50"/>
    </row>
    <row r="103" spans="2:25" ht="15.75">
      <c r="B103" s="4"/>
      <c r="C103" s="6"/>
      <c r="D103" s="8" t="s">
        <v>45</v>
      </c>
      <c r="E103" s="9"/>
      <c r="F103" s="96" t="str">
        <f t="shared" si="0"/>
        <v/>
      </c>
      <c r="G103" s="82"/>
      <c r="H103" s="99" t="str">
        <f t="shared" si="7"/>
        <v/>
      </c>
      <c r="I103" s="99" t="str">
        <f t="shared" si="8"/>
        <v/>
      </c>
      <c r="J103" s="99" t="str">
        <f t="shared" si="1"/>
        <v/>
      </c>
      <c r="K103" s="100" t="str">
        <f t="shared" si="6"/>
        <v/>
      </c>
      <c r="M103" s="185"/>
      <c r="N103" s="186"/>
      <c r="P103" s="66"/>
      <c r="Q103" s="66"/>
      <c r="R103" s="66"/>
      <c r="S103" s="67" t="str">
        <f t="shared" si="2"/>
        <v/>
      </c>
      <c r="T103" s="68" t="str">
        <f t="shared" si="3"/>
        <v/>
      </c>
      <c r="V103" s="50"/>
      <c r="W103" s="50"/>
      <c r="X103" s="58"/>
      <c r="Y103" s="50"/>
    </row>
    <row r="104" spans="2:25" ht="15.75">
      <c r="B104" s="4"/>
      <c r="C104" s="6"/>
      <c r="D104" s="8" t="s">
        <v>45</v>
      </c>
      <c r="E104" s="9"/>
      <c r="F104" s="96" t="str">
        <f t="shared" si="0"/>
        <v/>
      </c>
      <c r="G104" s="82"/>
      <c r="H104" s="99" t="str">
        <f t="shared" si="7"/>
        <v/>
      </c>
      <c r="I104" s="99" t="str">
        <f t="shared" si="8"/>
        <v/>
      </c>
      <c r="J104" s="99" t="str">
        <f t="shared" si="1"/>
        <v/>
      </c>
      <c r="K104" s="100" t="str">
        <f t="shared" si="6"/>
        <v/>
      </c>
      <c r="M104" s="185"/>
      <c r="N104" s="186"/>
      <c r="P104" s="66"/>
      <c r="Q104" s="66"/>
      <c r="R104" s="66"/>
      <c r="S104" s="67" t="str">
        <f t="shared" si="2"/>
        <v/>
      </c>
      <c r="T104" s="68" t="str">
        <f t="shared" si="3"/>
        <v/>
      </c>
      <c r="V104" s="50"/>
      <c r="W104" s="50"/>
      <c r="X104" s="58"/>
      <c r="Y104" s="50"/>
    </row>
    <row r="105" spans="2:25" ht="15.75">
      <c r="B105" s="4"/>
      <c r="C105" s="6"/>
      <c r="D105" s="8" t="s">
        <v>45</v>
      </c>
      <c r="E105" s="9"/>
      <c r="F105" s="96" t="str">
        <f t="shared" si="0"/>
        <v/>
      </c>
      <c r="G105" s="82"/>
      <c r="H105" s="99" t="str">
        <f t="shared" si="7"/>
        <v/>
      </c>
      <c r="I105" s="99" t="str">
        <f t="shared" si="8"/>
        <v/>
      </c>
      <c r="J105" s="99" t="str">
        <f t="shared" si="1"/>
        <v/>
      </c>
      <c r="K105" s="100" t="str">
        <f t="shared" si="6"/>
        <v/>
      </c>
      <c r="M105" s="185"/>
      <c r="N105" s="186"/>
      <c r="P105" s="66"/>
      <c r="Q105" s="66"/>
      <c r="R105" s="66"/>
      <c r="S105" s="67" t="str">
        <f t="shared" si="2"/>
        <v/>
      </c>
      <c r="T105" s="68" t="str">
        <f t="shared" si="3"/>
        <v/>
      </c>
      <c r="V105" s="50"/>
      <c r="W105" s="50"/>
      <c r="X105" s="58"/>
      <c r="Y105" s="50"/>
    </row>
    <row r="106" spans="2:25" ht="15.75">
      <c r="B106" s="4"/>
      <c r="C106" s="6"/>
      <c r="D106" s="8" t="s">
        <v>45</v>
      </c>
      <c r="E106" s="9"/>
      <c r="F106" s="96" t="str">
        <f t="shared" si="0"/>
        <v/>
      </c>
      <c r="G106" s="82"/>
      <c r="H106" s="99" t="str">
        <f t="shared" si="7"/>
        <v/>
      </c>
      <c r="I106" s="99" t="str">
        <f t="shared" si="8"/>
        <v/>
      </c>
      <c r="J106" s="99" t="str">
        <f t="shared" si="1"/>
        <v/>
      </c>
      <c r="K106" s="100" t="str">
        <f t="shared" si="6"/>
        <v/>
      </c>
      <c r="M106" s="185"/>
      <c r="N106" s="186"/>
      <c r="P106" s="66"/>
      <c r="Q106" s="66"/>
      <c r="R106" s="66"/>
      <c r="S106" s="67" t="str">
        <f t="shared" si="2"/>
        <v/>
      </c>
      <c r="T106" s="68" t="str">
        <f t="shared" si="3"/>
        <v/>
      </c>
      <c r="V106" s="50"/>
      <c r="W106" s="50"/>
      <c r="X106" s="58"/>
      <c r="Y106" s="50"/>
    </row>
    <row r="107" spans="2:25" ht="15.75">
      <c r="B107" s="4"/>
      <c r="C107" s="6"/>
      <c r="D107" s="8" t="s">
        <v>45</v>
      </c>
      <c r="E107" s="9"/>
      <c r="F107" s="96" t="str">
        <f t="shared" si="0"/>
        <v/>
      </c>
      <c r="G107" s="82"/>
      <c r="H107" s="99" t="str">
        <f t="shared" si="7"/>
        <v/>
      </c>
      <c r="I107" s="99" t="str">
        <f t="shared" si="8"/>
        <v/>
      </c>
      <c r="J107" s="99" t="str">
        <f t="shared" si="1"/>
        <v/>
      </c>
      <c r="K107" s="100" t="str">
        <f t="shared" si="6"/>
        <v/>
      </c>
      <c r="M107" s="185"/>
      <c r="N107" s="186"/>
      <c r="P107" s="66"/>
      <c r="Q107" s="66"/>
      <c r="R107" s="66"/>
      <c r="S107" s="67" t="str">
        <f t="shared" si="2"/>
        <v/>
      </c>
      <c r="T107" s="68" t="str">
        <f t="shared" si="3"/>
        <v/>
      </c>
      <c r="V107" s="50"/>
      <c r="W107" s="50"/>
      <c r="X107" s="58"/>
      <c r="Y107" s="50"/>
    </row>
    <row r="108" spans="2:25" ht="15.75">
      <c r="B108" s="4"/>
      <c r="C108" s="6"/>
      <c r="D108" s="8" t="s">
        <v>45</v>
      </c>
      <c r="E108" s="9"/>
      <c r="F108" s="96" t="str">
        <f t="shared" si="0"/>
        <v/>
      </c>
      <c r="G108" s="82"/>
      <c r="H108" s="99" t="str">
        <f t="shared" si="7"/>
        <v/>
      </c>
      <c r="I108" s="99" t="str">
        <f t="shared" si="8"/>
        <v/>
      </c>
      <c r="J108" s="99" t="str">
        <f t="shared" si="1"/>
        <v/>
      </c>
      <c r="K108" s="100" t="str">
        <f t="shared" si="6"/>
        <v/>
      </c>
      <c r="M108" s="185"/>
      <c r="N108" s="186"/>
      <c r="P108" s="66"/>
      <c r="Q108" s="66"/>
      <c r="R108" s="66"/>
      <c r="S108" s="67" t="str">
        <f t="shared" si="2"/>
        <v/>
      </c>
      <c r="T108" s="68" t="str">
        <f t="shared" si="3"/>
        <v/>
      </c>
      <c r="V108" s="50"/>
      <c r="W108" s="50"/>
      <c r="X108" s="58"/>
      <c r="Y108" s="50"/>
    </row>
    <row r="109" spans="2:25" ht="15.75">
      <c r="B109" s="4"/>
      <c r="C109" s="6"/>
      <c r="D109" s="8" t="s">
        <v>45</v>
      </c>
      <c r="E109" s="9"/>
      <c r="F109" s="96" t="str">
        <f t="shared" si="0"/>
        <v/>
      </c>
      <c r="G109" s="82"/>
      <c r="H109" s="99" t="str">
        <f t="shared" si="7"/>
        <v/>
      </c>
      <c r="I109" s="99" t="str">
        <f t="shared" si="8"/>
        <v/>
      </c>
      <c r="J109" s="99" t="str">
        <f t="shared" si="1"/>
        <v/>
      </c>
      <c r="K109" s="100" t="str">
        <f t="shared" si="6"/>
        <v/>
      </c>
      <c r="M109" s="185"/>
      <c r="N109" s="186"/>
      <c r="P109" s="66"/>
      <c r="Q109" s="66"/>
      <c r="R109" s="66"/>
      <c r="S109" s="67" t="str">
        <f t="shared" si="2"/>
        <v/>
      </c>
      <c r="T109" s="68" t="str">
        <f t="shared" si="3"/>
        <v/>
      </c>
      <c r="V109" s="50"/>
      <c r="W109" s="50"/>
      <c r="X109" s="58"/>
      <c r="Y109" s="50"/>
    </row>
    <row r="110" spans="2:25" ht="15.75">
      <c r="B110" s="4"/>
      <c r="C110" s="6"/>
      <c r="D110" s="8" t="s">
        <v>45</v>
      </c>
      <c r="E110" s="9"/>
      <c r="F110" s="96" t="str">
        <f t="shared" si="0"/>
        <v/>
      </c>
      <c r="G110" s="82"/>
      <c r="H110" s="99" t="str">
        <f t="shared" si="7"/>
        <v/>
      </c>
      <c r="I110" s="99" t="str">
        <f t="shared" si="8"/>
        <v/>
      </c>
      <c r="J110" s="99" t="str">
        <f t="shared" si="1"/>
        <v/>
      </c>
      <c r="K110" s="100" t="str">
        <f t="shared" si="6"/>
        <v/>
      </c>
      <c r="M110" s="185"/>
      <c r="N110" s="186"/>
      <c r="P110" s="66"/>
      <c r="Q110" s="66"/>
      <c r="R110" s="66"/>
      <c r="S110" s="67" t="str">
        <f t="shared" si="2"/>
        <v/>
      </c>
      <c r="T110" s="68" t="str">
        <f t="shared" si="3"/>
        <v/>
      </c>
      <c r="V110" s="50"/>
      <c r="W110" s="50"/>
      <c r="X110" s="58"/>
      <c r="Y110" s="50"/>
    </row>
    <row r="111" spans="2:25" ht="15.75">
      <c r="B111" s="4"/>
      <c r="C111" s="6"/>
      <c r="D111" s="8" t="s">
        <v>45</v>
      </c>
      <c r="E111" s="9"/>
      <c r="F111" s="96" t="str">
        <f t="shared" si="0"/>
        <v/>
      </c>
      <c r="G111" s="82"/>
      <c r="H111" s="99" t="str">
        <f t="shared" si="7"/>
        <v/>
      </c>
      <c r="I111" s="99" t="str">
        <f t="shared" si="8"/>
        <v/>
      </c>
      <c r="J111" s="99" t="str">
        <f t="shared" si="1"/>
        <v/>
      </c>
      <c r="K111" s="100" t="str">
        <f t="shared" si="6"/>
        <v/>
      </c>
      <c r="M111" s="185"/>
      <c r="N111" s="186"/>
      <c r="P111" s="66"/>
      <c r="Q111" s="66"/>
      <c r="R111" s="66"/>
      <c r="S111" s="67" t="str">
        <f t="shared" si="2"/>
        <v/>
      </c>
      <c r="T111" s="68" t="str">
        <f t="shared" si="3"/>
        <v/>
      </c>
      <c r="V111" s="50"/>
      <c r="W111" s="50"/>
      <c r="X111" s="58"/>
      <c r="Y111" s="50"/>
    </row>
    <row r="112" spans="2:25" ht="15.75">
      <c r="B112" s="4"/>
      <c r="C112" s="6"/>
      <c r="D112" s="8" t="s">
        <v>45</v>
      </c>
      <c r="E112" s="9"/>
      <c r="F112" s="96" t="str">
        <f t="shared" si="0"/>
        <v/>
      </c>
      <c r="G112" s="82"/>
      <c r="H112" s="99" t="str">
        <f t="shared" si="7"/>
        <v/>
      </c>
      <c r="I112" s="99" t="str">
        <f t="shared" si="8"/>
        <v/>
      </c>
      <c r="J112" s="99" t="str">
        <f t="shared" si="1"/>
        <v/>
      </c>
      <c r="K112" s="100" t="str">
        <f t="shared" si="6"/>
        <v/>
      </c>
      <c r="M112" s="185"/>
      <c r="N112" s="186"/>
      <c r="P112" s="66"/>
      <c r="Q112" s="66"/>
      <c r="R112" s="66"/>
      <c r="S112" s="67" t="str">
        <f t="shared" si="2"/>
        <v/>
      </c>
      <c r="T112" s="68" t="str">
        <f t="shared" si="3"/>
        <v/>
      </c>
      <c r="V112" s="50"/>
      <c r="W112" s="50"/>
      <c r="X112" s="58"/>
      <c r="Y112" s="50"/>
    </row>
    <row r="113" spans="2:25" ht="15.75">
      <c r="B113" s="4"/>
      <c r="C113" s="6"/>
      <c r="D113" s="8" t="s">
        <v>45</v>
      </c>
      <c r="E113" s="9"/>
      <c r="F113" s="96" t="str">
        <f t="shared" si="0"/>
        <v/>
      </c>
      <c r="G113" s="82"/>
      <c r="H113" s="99" t="str">
        <f t="shared" si="7"/>
        <v/>
      </c>
      <c r="I113" s="99" t="str">
        <f t="shared" si="8"/>
        <v/>
      </c>
      <c r="J113" s="99" t="str">
        <f t="shared" si="1"/>
        <v/>
      </c>
      <c r="K113" s="100" t="str">
        <f t="shared" si="6"/>
        <v/>
      </c>
      <c r="M113" s="185"/>
      <c r="N113" s="186"/>
      <c r="P113" s="66"/>
      <c r="Q113" s="66"/>
      <c r="R113" s="66"/>
      <c r="S113" s="67" t="str">
        <f t="shared" si="2"/>
        <v/>
      </c>
      <c r="T113" s="68" t="str">
        <f t="shared" si="3"/>
        <v/>
      </c>
      <c r="V113" s="50"/>
      <c r="W113" s="50"/>
      <c r="X113" s="58"/>
      <c r="Y113" s="50"/>
    </row>
    <row r="114" spans="2:25" ht="15.75">
      <c r="B114" s="4"/>
      <c r="C114" s="6"/>
      <c r="D114" s="8" t="s">
        <v>45</v>
      </c>
      <c r="E114" s="9"/>
      <c r="F114" s="96" t="str">
        <f t="shared" si="0"/>
        <v/>
      </c>
      <c r="G114" s="82"/>
      <c r="H114" s="99" t="str">
        <f t="shared" si="7"/>
        <v/>
      </c>
      <c r="I114" s="99" t="str">
        <f t="shared" si="8"/>
        <v/>
      </c>
      <c r="J114" s="99" t="str">
        <f t="shared" si="1"/>
        <v/>
      </c>
      <c r="K114" s="100" t="str">
        <f t="shared" si="6"/>
        <v/>
      </c>
      <c r="M114" s="185"/>
      <c r="N114" s="186"/>
      <c r="P114" s="66"/>
      <c r="Q114" s="66"/>
      <c r="R114" s="66"/>
      <c r="S114" s="67" t="str">
        <f t="shared" si="2"/>
        <v/>
      </c>
      <c r="T114" s="68" t="str">
        <f t="shared" si="3"/>
        <v/>
      </c>
      <c r="V114" s="50"/>
      <c r="W114" s="50"/>
      <c r="X114" s="58"/>
      <c r="Y114" s="50"/>
    </row>
    <row r="115" spans="2:25" ht="15.75">
      <c r="B115" s="4"/>
      <c r="C115" s="6"/>
      <c r="D115" s="8" t="s">
        <v>45</v>
      </c>
      <c r="E115" s="9"/>
      <c r="F115" s="96" t="str">
        <f t="shared" si="0"/>
        <v/>
      </c>
      <c r="G115" s="82"/>
      <c r="H115" s="99" t="str">
        <f t="shared" si="7"/>
        <v/>
      </c>
      <c r="I115" s="99" t="str">
        <f t="shared" si="8"/>
        <v/>
      </c>
      <c r="J115" s="99" t="str">
        <f t="shared" si="1"/>
        <v/>
      </c>
      <c r="K115" s="100" t="str">
        <f t="shared" si="6"/>
        <v/>
      </c>
      <c r="M115" s="185"/>
      <c r="N115" s="186"/>
      <c r="P115" s="66"/>
      <c r="Q115" s="66"/>
      <c r="R115" s="66"/>
      <c r="S115" s="67" t="str">
        <f t="shared" si="2"/>
        <v/>
      </c>
      <c r="T115" s="68" t="str">
        <f t="shared" si="3"/>
        <v/>
      </c>
      <c r="V115" s="50"/>
      <c r="W115" s="50"/>
      <c r="X115" s="58"/>
      <c r="Y115" s="50"/>
    </row>
    <row r="116" spans="2:25" ht="15.75">
      <c r="B116" s="4"/>
      <c r="C116" s="6"/>
      <c r="D116" s="8" t="s">
        <v>45</v>
      </c>
      <c r="E116" s="9"/>
      <c r="F116" s="96" t="str">
        <f t="shared" ref="F116:F179" si="9">IF(E116="","",inclinação*E116+intercepção)</f>
        <v/>
      </c>
      <c r="G116" s="82"/>
      <c r="H116" s="99" t="str">
        <f t="shared" si="7"/>
        <v/>
      </c>
      <c r="I116" s="99" t="str">
        <f t="shared" si="8"/>
        <v/>
      </c>
      <c r="J116" s="99" t="str">
        <f t="shared" ref="J116:J179" si="10">IF(E116="","",TINV((erro),gl)*errop_estimativa*SQRT(1+1/N+((E116-mediaX)^2)/(SUMSQ(B:B)-(SUM(B:B)^2)/N)))</f>
        <v/>
      </c>
      <c r="K116" s="100" t="str">
        <f t="shared" si="6"/>
        <v/>
      </c>
      <c r="M116" s="185"/>
      <c r="N116" s="186"/>
      <c r="P116" s="66"/>
      <c r="Q116" s="66"/>
      <c r="R116" s="66"/>
      <c r="S116" s="67" t="str">
        <f t="shared" ref="S116:S179" si="11">IF(B109="","",inclinação*B109+intercepção)</f>
        <v/>
      </c>
      <c r="T116" s="68" t="str">
        <f t="shared" ref="T116:T179" si="12">IF(B109="","",(C109-S116)^2)</f>
        <v/>
      </c>
      <c r="V116" s="50"/>
      <c r="W116" s="50"/>
      <c r="X116" s="58"/>
      <c r="Y116" s="50"/>
    </row>
    <row r="117" spans="2:25" ht="15.75">
      <c r="B117" s="4"/>
      <c r="C117" s="6"/>
      <c r="D117" s="8" t="s">
        <v>45</v>
      </c>
      <c r="E117" s="9"/>
      <c r="F117" s="96" t="str">
        <f t="shared" si="9"/>
        <v/>
      </c>
      <c r="G117" s="82"/>
      <c r="H117" s="99" t="str">
        <f t="shared" si="7"/>
        <v/>
      </c>
      <c r="I117" s="99" t="str">
        <f t="shared" si="8"/>
        <v/>
      </c>
      <c r="J117" s="99" t="str">
        <f t="shared" si="10"/>
        <v/>
      </c>
      <c r="K117" s="100" t="str">
        <f t="shared" ref="K117:K180" si="13">IF(F117="","",J117/F117)</f>
        <v/>
      </c>
      <c r="M117" s="185"/>
      <c r="N117" s="186"/>
      <c r="P117" s="66"/>
      <c r="Q117" s="66"/>
      <c r="R117" s="66"/>
      <c r="S117" s="67" t="str">
        <f t="shared" si="11"/>
        <v/>
      </c>
      <c r="T117" s="68" t="str">
        <f t="shared" si="12"/>
        <v/>
      </c>
      <c r="V117" s="50"/>
      <c r="W117" s="50"/>
      <c r="X117" s="58"/>
      <c r="Y117" s="50"/>
    </row>
    <row r="118" spans="2:25" ht="15.75">
      <c r="B118" s="4"/>
      <c r="C118" s="6"/>
      <c r="D118" s="8" t="s">
        <v>45</v>
      </c>
      <c r="E118" s="9"/>
      <c r="F118" s="96" t="str">
        <f t="shared" si="9"/>
        <v/>
      </c>
      <c r="G118" s="82"/>
      <c r="H118" s="99" t="str">
        <f t="shared" si="7"/>
        <v/>
      </c>
      <c r="I118" s="99" t="str">
        <f t="shared" si="8"/>
        <v/>
      </c>
      <c r="J118" s="99" t="str">
        <f t="shared" si="10"/>
        <v/>
      </c>
      <c r="K118" s="100" t="str">
        <f t="shared" si="13"/>
        <v/>
      </c>
      <c r="M118" s="185"/>
      <c r="N118" s="186"/>
      <c r="P118" s="66"/>
      <c r="Q118" s="66"/>
      <c r="R118" s="66"/>
      <c r="S118" s="67" t="str">
        <f t="shared" si="11"/>
        <v/>
      </c>
      <c r="T118" s="68" t="str">
        <f t="shared" si="12"/>
        <v/>
      </c>
      <c r="V118" s="50"/>
      <c r="W118" s="50"/>
      <c r="X118" s="58"/>
      <c r="Y118" s="50"/>
    </row>
    <row r="119" spans="2:25" ht="16.5" thickBot="1">
      <c r="B119" s="4"/>
      <c r="C119" s="6"/>
      <c r="D119" s="8" t="s">
        <v>45</v>
      </c>
      <c r="E119" s="9"/>
      <c r="F119" s="96" t="str">
        <f t="shared" si="9"/>
        <v/>
      </c>
      <c r="G119" s="82"/>
      <c r="H119" s="99" t="str">
        <f t="shared" si="7"/>
        <v/>
      </c>
      <c r="I119" s="99" t="str">
        <f t="shared" si="8"/>
        <v/>
      </c>
      <c r="J119" s="99" t="str">
        <f t="shared" si="10"/>
        <v/>
      </c>
      <c r="K119" s="100" t="str">
        <f t="shared" si="13"/>
        <v/>
      </c>
      <c r="M119" s="187"/>
      <c r="N119" s="188"/>
      <c r="P119" s="66"/>
      <c r="Q119" s="66"/>
      <c r="R119" s="66"/>
      <c r="S119" s="67" t="str">
        <f t="shared" si="11"/>
        <v/>
      </c>
      <c r="T119" s="68" t="str">
        <f t="shared" si="12"/>
        <v/>
      </c>
      <c r="V119" s="50"/>
      <c r="W119" s="50"/>
      <c r="X119" s="58"/>
      <c r="Y119" s="50"/>
    </row>
    <row r="120" spans="2:25" ht="15.75">
      <c r="B120" s="4"/>
      <c r="C120" s="6"/>
      <c r="D120" s="8" t="s">
        <v>45</v>
      </c>
      <c r="E120" s="9"/>
      <c r="F120" s="96" t="str">
        <f t="shared" si="9"/>
        <v/>
      </c>
      <c r="G120" s="82"/>
      <c r="H120" s="99" t="str">
        <f t="shared" si="7"/>
        <v/>
      </c>
      <c r="I120" s="99" t="str">
        <f t="shared" si="8"/>
        <v/>
      </c>
      <c r="J120" s="99" t="str">
        <f t="shared" si="10"/>
        <v/>
      </c>
      <c r="K120" s="100" t="str">
        <f t="shared" si="13"/>
        <v/>
      </c>
      <c r="P120" s="66"/>
      <c r="Q120" s="66"/>
      <c r="R120" s="66"/>
      <c r="S120" s="67" t="str">
        <f t="shared" si="11"/>
        <v/>
      </c>
      <c r="T120" s="68" t="str">
        <f t="shared" si="12"/>
        <v/>
      </c>
      <c r="V120" s="50"/>
      <c r="W120" s="50"/>
      <c r="X120" s="58"/>
      <c r="Y120" s="50"/>
    </row>
    <row r="121" spans="2:25" ht="15.75">
      <c r="B121" s="4"/>
      <c r="C121" s="6"/>
      <c r="D121" s="8" t="s">
        <v>45</v>
      </c>
      <c r="E121" s="9"/>
      <c r="F121" s="96" t="str">
        <f t="shared" si="9"/>
        <v/>
      </c>
      <c r="G121" s="82"/>
      <c r="H121" s="99" t="str">
        <f t="shared" si="7"/>
        <v/>
      </c>
      <c r="I121" s="99" t="str">
        <f t="shared" si="8"/>
        <v/>
      </c>
      <c r="J121" s="99" t="str">
        <f t="shared" si="10"/>
        <v/>
      </c>
      <c r="K121" s="100" t="str">
        <f t="shared" si="13"/>
        <v/>
      </c>
      <c r="P121" s="66"/>
      <c r="Q121" s="66"/>
      <c r="R121" s="66"/>
      <c r="S121" s="67" t="str">
        <f t="shared" si="11"/>
        <v/>
      </c>
      <c r="T121" s="68" t="str">
        <f t="shared" si="12"/>
        <v/>
      </c>
      <c r="V121" s="50"/>
      <c r="W121" s="50"/>
      <c r="X121" s="58"/>
      <c r="Y121" s="50"/>
    </row>
    <row r="122" spans="2:25" ht="15.75">
      <c r="B122" s="4"/>
      <c r="C122" s="6"/>
      <c r="D122" s="8" t="s">
        <v>45</v>
      </c>
      <c r="E122" s="9"/>
      <c r="F122" s="96" t="str">
        <f t="shared" si="9"/>
        <v/>
      </c>
      <c r="G122" s="82"/>
      <c r="H122" s="99" t="str">
        <f t="shared" si="7"/>
        <v/>
      </c>
      <c r="I122" s="99" t="str">
        <f t="shared" si="8"/>
        <v/>
      </c>
      <c r="J122" s="99" t="str">
        <f t="shared" si="10"/>
        <v/>
      </c>
      <c r="K122" s="100" t="str">
        <f t="shared" si="13"/>
        <v/>
      </c>
      <c r="P122" s="66"/>
      <c r="Q122" s="66"/>
      <c r="R122" s="66"/>
      <c r="S122" s="67" t="str">
        <f t="shared" si="11"/>
        <v/>
      </c>
      <c r="T122" s="68" t="str">
        <f t="shared" si="12"/>
        <v/>
      </c>
      <c r="V122" s="50"/>
      <c r="W122" s="50"/>
      <c r="X122" s="58"/>
      <c r="Y122" s="50"/>
    </row>
    <row r="123" spans="2:25" ht="15.75">
      <c r="B123" s="4"/>
      <c r="C123" s="6"/>
      <c r="D123" s="8" t="s">
        <v>45</v>
      </c>
      <c r="E123" s="9"/>
      <c r="F123" s="96" t="str">
        <f t="shared" si="9"/>
        <v/>
      </c>
      <c r="G123" s="82"/>
      <c r="H123" s="99" t="str">
        <f t="shared" si="7"/>
        <v/>
      </c>
      <c r="I123" s="99" t="str">
        <f t="shared" si="8"/>
        <v/>
      </c>
      <c r="J123" s="99" t="str">
        <f t="shared" si="10"/>
        <v/>
      </c>
      <c r="K123" s="100" t="str">
        <f t="shared" si="13"/>
        <v/>
      </c>
      <c r="P123" s="66"/>
      <c r="Q123" s="66"/>
      <c r="R123" s="66"/>
      <c r="S123" s="67" t="str">
        <f t="shared" si="11"/>
        <v/>
      </c>
      <c r="T123" s="68" t="str">
        <f t="shared" si="12"/>
        <v/>
      </c>
      <c r="V123" s="50"/>
      <c r="W123" s="50"/>
      <c r="X123" s="58"/>
      <c r="Y123" s="50"/>
    </row>
    <row r="124" spans="2:25" ht="15.75">
      <c r="B124" s="4"/>
      <c r="C124" s="6"/>
      <c r="D124" s="8" t="s">
        <v>45</v>
      </c>
      <c r="E124" s="9"/>
      <c r="F124" s="96" t="str">
        <f t="shared" si="9"/>
        <v/>
      </c>
      <c r="G124" s="82"/>
      <c r="H124" s="99" t="str">
        <f t="shared" si="7"/>
        <v/>
      </c>
      <c r="I124" s="99" t="str">
        <f t="shared" si="8"/>
        <v/>
      </c>
      <c r="J124" s="99" t="str">
        <f t="shared" si="10"/>
        <v/>
      </c>
      <c r="K124" s="100" t="str">
        <f t="shared" si="13"/>
        <v/>
      </c>
      <c r="P124" s="66"/>
      <c r="Q124" s="66"/>
      <c r="R124" s="66"/>
      <c r="S124" s="67" t="str">
        <f t="shared" si="11"/>
        <v/>
      </c>
      <c r="T124" s="68" t="str">
        <f t="shared" si="12"/>
        <v/>
      </c>
      <c r="V124" s="50"/>
      <c r="W124" s="50"/>
      <c r="X124" s="58"/>
      <c r="Y124" s="50"/>
    </row>
    <row r="125" spans="2:25" ht="15.75">
      <c r="B125" s="4"/>
      <c r="C125" s="6"/>
      <c r="D125" s="8" t="s">
        <v>45</v>
      </c>
      <c r="E125" s="9"/>
      <c r="F125" s="96" t="str">
        <f t="shared" si="9"/>
        <v/>
      </c>
      <c r="G125" s="82"/>
      <c r="H125" s="99" t="str">
        <f t="shared" si="7"/>
        <v/>
      </c>
      <c r="I125" s="99" t="str">
        <f t="shared" si="8"/>
        <v/>
      </c>
      <c r="J125" s="99" t="str">
        <f t="shared" si="10"/>
        <v/>
      </c>
      <c r="K125" s="100" t="str">
        <f t="shared" si="13"/>
        <v/>
      </c>
      <c r="P125" s="66"/>
      <c r="Q125" s="66"/>
      <c r="R125" s="66"/>
      <c r="S125" s="67" t="str">
        <f t="shared" si="11"/>
        <v/>
      </c>
      <c r="T125" s="68" t="str">
        <f t="shared" si="12"/>
        <v/>
      </c>
      <c r="V125" s="50"/>
      <c r="W125" s="50"/>
      <c r="X125" s="58"/>
      <c r="Y125" s="50"/>
    </row>
    <row r="126" spans="2:25" ht="15.75">
      <c r="B126" s="4"/>
      <c r="C126" s="6"/>
      <c r="D126" s="8" t="s">
        <v>45</v>
      </c>
      <c r="E126" s="9"/>
      <c r="F126" s="96" t="str">
        <f t="shared" si="9"/>
        <v/>
      </c>
      <c r="G126" s="82"/>
      <c r="H126" s="99" t="str">
        <f t="shared" si="7"/>
        <v/>
      </c>
      <c r="I126" s="99" t="str">
        <f t="shared" si="8"/>
        <v/>
      </c>
      <c r="J126" s="99" t="str">
        <f t="shared" si="10"/>
        <v/>
      </c>
      <c r="K126" s="100" t="str">
        <f t="shared" si="13"/>
        <v/>
      </c>
      <c r="P126" s="66"/>
      <c r="Q126" s="66"/>
      <c r="R126" s="66"/>
      <c r="S126" s="67" t="str">
        <f t="shared" si="11"/>
        <v/>
      </c>
      <c r="T126" s="68" t="str">
        <f t="shared" si="12"/>
        <v/>
      </c>
      <c r="V126" s="50"/>
      <c r="W126" s="50"/>
      <c r="X126" s="58"/>
      <c r="Y126" s="50"/>
    </row>
    <row r="127" spans="2:25" ht="15.75">
      <c r="B127" s="4"/>
      <c r="C127" s="6"/>
      <c r="D127" s="8" t="s">
        <v>45</v>
      </c>
      <c r="E127" s="9"/>
      <c r="F127" s="96" t="str">
        <f t="shared" si="9"/>
        <v/>
      </c>
      <c r="G127" s="82"/>
      <c r="H127" s="99" t="str">
        <f t="shared" si="7"/>
        <v/>
      </c>
      <c r="I127" s="99" t="str">
        <f t="shared" si="8"/>
        <v/>
      </c>
      <c r="J127" s="99" t="str">
        <f t="shared" si="10"/>
        <v/>
      </c>
      <c r="K127" s="100" t="str">
        <f t="shared" si="13"/>
        <v/>
      </c>
      <c r="P127" s="66"/>
      <c r="Q127" s="66"/>
      <c r="R127" s="66"/>
      <c r="S127" s="67" t="str">
        <f t="shared" si="11"/>
        <v/>
      </c>
      <c r="T127" s="68" t="str">
        <f t="shared" si="12"/>
        <v/>
      </c>
      <c r="V127" s="50"/>
      <c r="W127" s="50"/>
      <c r="X127" s="58"/>
      <c r="Y127" s="50"/>
    </row>
    <row r="128" spans="2:25" ht="15.75">
      <c r="B128" s="4"/>
      <c r="C128" s="6"/>
      <c r="D128" s="8" t="s">
        <v>45</v>
      </c>
      <c r="E128" s="9"/>
      <c r="F128" s="96" t="str">
        <f t="shared" si="9"/>
        <v/>
      </c>
      <c r="G128" s="82"/>
      <c r="H128" s="99" t="str">
        <f t="shared" si="7"/>
        <v/>
      </c>
      <c r="I128" s="99" t="str">
        <f t="shared" si="8"/>
        <v/>
      </c>
      <c r="J128" s="99" t="str">
        <f t="shared" si="10"/>
        <v/>
      </c>
      <c r="K128" s="100" t="str">
        <f t="shared" si="13"/>
        <v/>
      </c>
      <c r="P128" s="66"/>
      <c r="Q128" s="66"/>
      <c r="R128" s="66"/>
      <c r="S128" s="67" t="str">
        <f t="shared" si="11"/>
        <v/>
      </c>
      <c r="T128" s="68" t="str">
        <f t="shared" si="12"/>
        <v/>
      </c>
      <c r="V128" s="50"/>
      <c r="W128" s="50"/>
      <c r="X128" s="58"/>
      <c r="Y128" s="50"/>
    </row>
    <row r="129" spans="2:25" ht="15.75">
      <c r="B129" s="4"/>
      <c r="C129" s="6"/>
      <c r="D129" s="8" t="s">
        <v>45</v>
      </c>
      <c r="E129" s="9"/>
      <c r="F129" s="96" t="str">
        <f t="shared" si="9"/>
        <v/>
      </c>
      <c r="G129" s="82"/>
      <c r="H129" s="99" t="str">
        <f t="shared" si="7"/>
        <v/>
      </c>
      <c r="I129" s="99" t="str">
        <f t="shared" si="8"/>
        <v/>
      </c>
      <c r="J129" s="99" t="str">
        <f t="shared" si="10"/>
        <v/>
      </c>
      <c r="K129" s="100" t="str">
        <f t="shared" si="13"/>
        <v/>
      </c>
      <c r="P129" s="66"/>
      <c r="Q129" s="66"/>
      <c r="R129" s="66"/>
      <c r="S129" s="67" t="str">
        <f t="shared" si="11"/>
        <v/>
      </c>
      <c r="T129" s="68" t="str">
        <f t="shared" si="12"/>
        <v/>
      </c>
      <c r="V129" s="50"/>
      <c r="W129" s="50"/>
      <c r="X129" s="58"/>
      <c r="Y129" s="50"/>
    </row>
    <row r="130" spans="2:25" ht="15.75">
      <c r="B130" s="4"/>
      <c r="C130" s="6"/>
      <c r="D130" s="8" t="s">
        <v>45</v>
      </c>
      <c r="E130" s="9"/>
      <c r="F130" s="96" t="str">
        <f t="shared" si="9"/>
        <v/>
      </c>
      <c r="G130" s="82"/>
      <c r="H130" s="99" t="str">
        <f t="shared" si="7"/>
        <v/>
      </c>
      <c r="I130" s="99" t="str">
        <f t="shared" si="8"/>
        <v/>
      </c>
      <c r="J130" s="99" t="str">
        <f t="shared" si="10"/>
        <v/>
      </c>
      <c r="K130" s="100" t="str">
        <f t="shared" si="13"/>
        <v/>
      </c>
      <c r="P130" s="66"/>
      <c r="Q130" s="66"/>
      <c r="R130" s="66"/>
      <c r="S130" s="67" t="str">
        <f t="shared" si="11"/>
        <v/>
      </c>
      <c r="T130" s="68" t="str">
        <f t="shared" si="12"/>
        <v/>
      </c>
      <c r="V130" s="50"/>
      <c r="W130" s="50"/>
      <c r="X130" s="58"/>
      <c r="Y130" s="50"/>
    </row>
    <row r="131" spans="2:25" ht="15.75">
      <c r="B131" s="4"/>
      <c r="C131" s="6"/>
      <c r="D131" s="8" t="s">
        <v>45</v>
      </c>
      <c r="E131" s="9"/>
      <c r="F131" s="96" t="str">
        <f t="shared" si="9"/>
        <v/>
      </c>
      <c r="G131" s="82"/>
      <c r="H131" s="99" t="str">
        <f t="shared" si="7"/>
        <v/>
      </c>
      <c r="I131" s="99" t="str">
        <f t="shared" si="8"/>
        <v/>
      </c>
      <c r="J131" s="99" t="str">
        <f t="shared" si="10"/>
        <v/>
      </c>
      <c r="K131" s="100" t="str">
        <f t="shared" si="13"/>
        <v/>
      </c>
      <c r="P131" s="66"/>
      <c r="Q131" s="66"/>
      <c r="R131" s="66"/>
      <c r="S131" s="67" t="str">
        <f t="shared" si="11"/>
        <v/>
      </c>
      <c r="T131" s="68" t="str">
        <f t="shared" si="12"/>
        <v/>
      </c>
      <c r="V131" s="50"/>
      <c r="W131" s="50"/>
      <c r="X131" s="58"/>
      <c r="Y131" s="50"/>
    </row>
    <row r="132" spans="2:25" ht="15.75">
      <c r="B132" s="4"/>
      <c r="C132" s="6"/>
      <c r="D132" s="8" t="s">
        <v>45</v>
      </c>
      <c r="E132" s="9"/>
      <c r="F132" s="96" t="str">
        <f t="shared" si="9"/>
        <v/>
      </c>
      <c r="G132" s="82"/>
      <c r="H132" s="99" t="str">
        <f t="shared" si="7"/>
        <v/>
      </c>
      <c r="I132" s="99" t="str">
        <f t="shared" si="8"/>
        <v/>
      </c>
      <c r="J132" s="99" t="str">
        <f t="shared" si="10"/>
        <v/>
      </c>
      <c r="K132" s="100" t="str">
        <f t="shared" si="13"/>
        <v/>
      </c>
      <c r="P132" s="66"/>
      <c r="Q132" s="66"/>
      <c r="R132" s="66"/>
      <c r="S132" s="67" t="str">
        <f t="shared" si="11"/>
        <v/>
      </c>
      <c r="T132" s="68" t="str">
        <f t="shared" si="12"/>
        <v/>
      </c>
      <c r="V132" s="50"/>
      <c r="W132" s="50"/>
      <c r="X132" s="58"/>
      <c r="Y132" s="50"/>
    </row>
    <row r="133" spans="2:25" ht="15.75">
      <c r="B133" s="4"/>
      <c r="C133" s="6"/>
      <c r="D133" s="8" t="s">
        <v>45</v>
      </c>
      <c r="E133" s="9"/>
      <c r="F133" s="96" t="str">
        <f t="shared" si="9"/>
        <v/>
      </c>
      <c r="G133" s="82"/>
      <c r="H133" s="99" t="str">
        <f t="shared" si="7"/>
        <v/>
      </c>
      <c r="I133" s="99" t="str">
        <f t="shared" si="8"/>
        <v/>
      </c>
      <c r="J133" s="99" t="str">
        <f t="shared" si="10"/>
        <v/>
      </c>
      <c r="K133" s="100" t="str">
        <f t="shared" si="13"/>
        <v/>
      </c>
      <c r="P133" s="66"/>
      <c r="Q133" s="66"/>
      <c r="R133" s="66"/>
      <c r="S133" s="67" t="str">
        <f t="shared" si="11"/>
        <v/>
      </c>
      <c r="T133" s="68" t="str">
        <f t="shared" si="12"/>
        <v/>
      </c>
      <c r="V133" s="50"/>
      <c r="W133" s="50"/>
      <c r="X133" s="58"/>
      <c r="Y133" s="50"/>
    </row>
    <row r="134" spans="2:25" ht="15.75">
      <c r="B134" s="4"/>
      <c r="C134" s="6"/>
      <c r="D134" s="8" t="s">
        <v>45</v>
      </c>
      <c r="E134" s="9"/>
      <c r="F134" s="96" t="str">
        <f t="shared" si="9"/>
        <v/>
      </c>
      <c r="G134" s="82"/>
      <c r="H134" s="99" t="str">
        <f t="shared" si="7"/>
        <v/>
      </c>
      <c r="I134" s="99" t="str">
        <f t="shared" si="8"/>
        <v/>
      </c>
      <c r="J134" s="99" t="str">
        <f t="shared" si="10"/>
        <v/>
      </c>
      <c r="K134" s="100" t="str">
        <f t="shared" si="13"/>
        <v/>
      </c>
      <c r="P134" s="66"/>
      <c r="Q134" s="66"/>
      <c r="R134" s="66"/>
      <c r="S134" s="67" t="str">
        <f t="shared" si="11"/>
        <v/>
      </c>
      <c r="T134" s="68" t="str">
        <f t="shared" si="12"/>
        <v/>
      </c>
      <c r="X134" s="77"/>
    </row>
    <row r="135" spans="2:25" ht="15.75">
      <c r="B135" s="4"/>
      <c r="C135" s="6"/>
      <c r="D135" s="8" t="s">
        <v>45</v>
      </c>
      <c r="E135" s="9"/>
      <c r="F135" s="96" t="str">
        <f t="shared" si="9"/>
        <v/>
      </c>
      <c r="G135" s="82"/>
      <c r="H135" s="99" t="str">
        <f t="shared" si="7"/>
        <v/>
      </c>
      <c r="I135" s="99" t="str">
        <f t="shared" si="8"/>
        <v/>
      </c>
      <c r="J135" s="99" t="str">
        <f t="shared" si="10"/>
        <v/>
      </c>
      <c r="K135" s="100" t="str">
        <f t="shared" si="13"/>
        <v/>
      </c>
      <c r="P135" s="66"/>
      <c r="Q135" s="66"/>
      <c r="R135" s="66"/>
      <c r="S135" s="67" t="str">
        <f t="shared" si="11"/>
        <v/>
      </c>
      <c r="T135" s="68" t="str">
        <f t="shared" si="12"/>
        <v/>
      </c>
      <c r="X135" s="77"/>
    </row>
    <row r="136" spans="2:25" ht="15.75">
      <c r="B136" s="4"/>
      <c r="C136" s="6"/>
      <c r="D136" s="8" t="s">
        <v>45</v>
      </c>
      <c r="E136" s="9"/>
      <c r="F136" s="96" t="str">
        <f t="shared" si="9"/>
        <v/>
      </c>
      <c r="G136" s="82"/>
      <c r="H136" s="99" t="str">
        <f t="shared" si="7"/>
        <v/>
      </c>
      <c r="I136" s="99" t="str">
        <f t="shared" si="8"/>
        <v/>
      </c>
      <c r="J136" s="99" t="str">
        <f t="shared" si="10"/>
        <v/>
      </c>
      <c r="K136" s="100" t="str">
        <f t="shared" si="13"/>
        <v/>
      </c>
      <c r="P136" s="66"/>
      <c r="Q136" s="66"/>
      <c r="R136" s="66"/>
      <c r="S136" s="67" t="str">
        <f t="shared" si="11"/>
        <v/>
      </c>
      <c r="T136" s="68" t="str">
        <f t="shared" si="12"/>
        <v/>
      </c>
      <c r="X136" s="77"/>
    </row>
    <row r="137" spans="2:25" ht="15.75">
      <c r="B137" s="4"/>
      <c r="C137" s="6"/>
      <c r="D137" s="8" t="s">
        <v>45</v>
      </c>
      <c r="E137" s="9"/>
      <c r="F137" s="96" t="str">
        <f t="shared" si="9"/>
        <v/>
      </c>
      <c r="G137" s="82"/>
      <c r="H137" s="99" t="str">
        <f t="shared" si="7"/>
        <v/>
      </c>
      <c r="I137" s="99" t="str">
        <f t="shared" si="8"/>
        <v/>
      </c>
      <c r="J137" s="99" t="str">
        <f t="shared" si="10"/>
        <v/>
      </c>
      <c r="K137" s="100" t="str">
        <f t="shared" si="13"/>
        <v/>
      </c>
      <c r="P137" s="66"/>
      <c r="Q137" s="66"/>
      <c r="R137" s="66"/>
      <c r="S137" s="67" t="str">
        <f t="shared" si="11"/>
        <v/>
      </c>
      <c r="T137" s="68" t="str">
        <f t="shared" si="12"/>
        <v/>
      </c>
      <c r="X137" s="77"/>
    </row>
    <row r="138" spans="2:25" ht="15.75">
      <c r="B138" s="4"/>
      <c r="C138" s="6"/>
      <c r="D138" s="8" t="s">
        <v>45</v>
      </c>
      <c r="E138" s="9"/>
      <c r="F138" s="96" t="str">
        <f t="shared" si="9"/>
        <v/>
      </c>
      <c r="G138" s="82"/>
      <c r="H138" s="99" t="str">
        <f t="shared" si="7"/>
        <v/>
      </c>
      <c r="I138" s="99" t="str">
        <f t="shared" si="8"/>
        <v/>
      </c>
      <c r="J138" s="99" t="str">
        <f t="shared" si="10"/>
        <v/>
      </c>
      <c r="K138" s="100" t="str">
        <f t="shared" si="13"/>
        <v/>
      </c>
      <c r="P138" s="66"/>
      <c r="Q138" s="66"/>
      <c r="R138" s="66"/>
      <c r="S138" s="67" t="str">
        <f t="shared" si="11"/>
        <v/>
      </c>
      <c r="T138" s="68" t="str">
        <f t="shared" si="12"/>
        <v/>
      </c>
      <c r="X138" s="77"/>
    </row>
    <row r="139" spans="2:25" ht="15.75">
      <c r="B139" s="4"/>
      <c r="C139" s="6"/>
      <c r="D139" s="8" t="s">
        <v>45</v>
      </c>
      <c r="E139" s="9"/>
      <c r="F139" s="96" t="str">
        <f t="shared" si="9"/>
        <v/>
      </c>
      <c r="G139" s="82"/>
      <c r="H139" s="99" t="str">
        <f t="shared" si="7"/>
        <v/>
      </c>
      <c r="I139" s="99" t="str">
        <f t="shared" si="8"/>
        <v/>
      </c>
      <c r="J139" s="99" t="str">
        <f t="shared" si="10"/>
        <v/>
      </c>
      <c r="K139" s="100" t="str">
        <f t="shared" si="13"/>
        <v/>
      </c>
      <c r="P139" s="66"/>
      <c r="Q139" s="66"/>
      <c r="R139" s="66"/>
      <c r="S139" s="67" t="str">
        <f t="shared" si="11"/>
        <v/>
      </c>
      <c r="T139" s="68" t="str">
        <f t="shared" si="12"/>
        <v/>
      </c>
      <c r="X139" s="77"/>
    </row>
    <row r="140" spans="2:25" ht="15.75">
      <c r="B140" s="4"/>
      <c r="C140" s="6"/>
      <c r="D140" s="8" t="s">
        <v>45</v>
      </c>
      <c r="E140" s="9"/>
      <c r="F140" s="96" t="str">
        <f t="shared" si="9"/>
        <v/>
      </c>
      <c r="G140" s="82"/>
      <c r="H140" s="99" t="str">
        <f t="shared" si="7"/>
        <v/>
      </c>
      <c r="I140" s="99" t="str">
        <f t="shared" si="8"/>
        <v/>
      </c>
      <c r="J140" s="99" t="str">
        <f t="shared" si="10"/>
        <v/>
      </c>
      <c r="K140" s="100" t="str">
        <f t="shared" si="13"/>
        <v/>
      </c>
      <c r="P140" s="66"/>
      <c r="Q140" s="66"/>
      <c r="R140" s="66"/>
      <c r="S140" s="67" t="str">
        <f t="shared" si="11"/>
        <v/>
      </c>
      <c r="T140" s="68" t="str">
        <f t="shared" si="12"/>
        <v/>
      </c>
      <c r="X140" s="77"/>
    </row>
    <row r="141" spans="2:25" ht="15.75">
      <c r="B141" s="4"/>
      <c r="C141" s="6"/>
      <c r="D141" s="8" t="s">
        <v>45</v>
      </c>
      <c r="E141" s="9"/>
      <c r="F141" s="96" t="str">
        <f t="shared" si="9"/>
        <v/>
      </c>
      <c r="G141" s="82"/>
      <c r="H141" s="99" t="str">
        <f t="shared" si="7"/>
        <v/>
      </c>
      <c r="I141" s="99" t="str">
        <f t="shared" si="8"/>
        <v/>
      </c>
      <c r="J141" s="99" t="str">
        <f t="shared" si="10"/>
        <v/>
      </c>
      <c r="K141" s="100" t="str">
        <f t="shared" si="13"/>
        <v/>
      </c>
      <c r="P141" s="66"/>
      <c r="Q141" s="66"/>
      <c r="R141" s="66"/>
      <c r="S141" s="67" t="str">
        <f t="shared" si="11"/>
        <v/>
      </c>
      <c r="T141" s="68" t="str">
        <f t="shared" si="12"/>
        <v/>
      </c>
      <c r="X141" s="77"/>
    </row>
    <row r="142" spans="2:25" ht="15.75">
      <c r="B142" s="4"/>
      <c r="C142" s="6"/>
      <c r="D142" s="8" t="s">
        <v>45</v>
      </c>
      <c r="E142" s="9"/>
      <c r="F142" s="96" t="str">
        <f t="shared" si="9"/>
        <v/>
      </c>
      <c r="G142" s="82"/>
      <c r="H142" s="99" t="str">
        <f t="shared" si="7"/>
        <v/>
      </c>
      <c r="I142" s="99" t="str">
        <f t="shared" si="8"/>
        <v/>
      </c>
      <c r="J142" s="99" t="str">
        <f t="shared" si="10"/>
        <v/>
      </c>
      <c r="K142" s="100" t="str">
        <f t="shared" si="13"/>
        <v/>
      </c>
      <c r="P142" s="66"/>
      <c r="Q142" s="66"/>
      <c r="R142" s="66"/>
      <c r="S142" s="67" t="str">
        <f t="shared" si="11"/>
        <v/>
      </c>
      <c r="T142" s="68" t="str">
        <f t="shared" si="12"/>
        <v/>
      </c>
      <c r="X142" s="77"/>
    </row>
    <row r="143" spans="2:25" ht="15.75">
      <c r="B143" s="4"/>
      <c r="C143" s="6"/>
      <c r="D143" s="8" t="s">
        <v>45</v>
      </c>
      <c r="E143" s="9"/>
      <c r="F143" s="96" t="str">
        <f t="shared" si="9"/>
        <v/>
      </c>
      <c r="G143" s="82"/>
      <c r="H143" s="99" t="str">
        <f t="shared" ref="H143:H206" si="14">IF(E143="","",F143-J143)</f>
        <v/>
      </c>
      <c r="I143" s="99" t="str">
        <f t="shared" ref="I143:I206" si="15">IF(E143="","",F143+J143)</f>
        <v/>
      </c>
      <c r="J143" s="99" t="str">
        <f t="shared" si="10"/>
        <v/>
      </c>
      <c r="K143" s="100" t="str">
        <f t="shared" si="13"/>
        <v/>
      </c>
      <c r="P143" s="66"/>
      <c r="Q143" s="66"/>
      <c r="R143" s="66"/>
      <c r="S143" s="67" t="str">
        <f t="shared" si="11"/>
        <v/>
      </c>
      <c r="T143" s="68" t="str">
        <f t="shared" si="12"/>
        <v/>
      </c>
      <c r="X143" s="77"/>
    </row>
    <row r="144" spans="2:25" ht="15.75">
      <c r="B144" s="4"/>
      <c r="C144" s="6"/>
      <c r="D144" s="8" t="s">
        <v>45</v>
      </c>
      <c r="E144" s="9"/>
      <c r="F144" s="96" t="str">
        <f t="shared" si="9"/>
        <v/>
      </c>
      <c r="G144" s="82"/>
      <c r="H144" s="99" t="str">
        <f t="shared" si="14"/>
        <v/>
      </c>
      <c r="I144" s="99" t="str">
        <f t="shared" si="15"/>
        <v/>
      </c>
      <c r="J144" s="99" t="str">
        <f t="shared" si="10"/>
        <v/>
      </c>
      <c r="K144" s="100" t="str">
        <f t="shared" si="13"/>
        <v/>
      </c>
      <c r="P144" s="66"/>
      <c r="Q144" s="66"/>
      <c r="R144" s="66"/>
      <c r="S144" s="67" t="str">
        <f t="shared" si="11"/>
        <v/>
      </c>
      <c r="T144" s="68" t="str">
        <f t="shared" si="12"/>
        <v/>
      </c>
      <c r="X144" s="77"/>
    </row>
    <row r="145" spans="2:24" ht="15.75">
      <c r="B145" s="4"/>
      <c r="C145" s="6"/>
      <c r="D145" s="8" t="s">
        <v>45</v>
      </c>
      <c r="E145" s="9"/>
      <c r="F145" s="96" t="str">
        <f t="shared" si="9"/>
        <v/>
      </c>
      <c r="G145" s="82"/>
      <c r="H145" s="99" t="str">
        <f t="shared" si="14"/>
        <v/>
      </c>
      <c r="I145" s="99" t="str">
        <f t="shared" si="15"/>
        <v/>
      </c>
      <c r="J145" s="99" t="str">
        <f t="shared" si="10"/>
        <v/>
      </c>
      <c r="K145" s="100" t="str">
        <f t="shared" si="13"/>
        <v/>
      </c>
      <c r="P145" s="66"/>
      <c r="Q145" s="66"/>
      <c r="R145" s="66"/>
      <c r="S145" s="67" t="str">
        <f t="shared" si="11"/>
        <v/>
      </c>
      <c r="T145" s="68" t="str">
        <f t="shared" si="12"/>
        <v/>
      </c>
      <c r="X145" s="77"/>
    </row>
    <row r="146" spans="2:24" ht="15.75">
      <c r="B146" s="4"/>
      <c r="C146" s="6"/>
      <c r="D146" s="8" t="s">
        <v>45</v>
      </c>
      <c r="E146" s="9"/>
      <c r="F146" s="96" t="str">
        <f t="shared" si="9"/>
        <v/>
      </c>
      <c r="G146" s="82"/>
      <c r="H146" s="99" t="str">
        <f t="shared" si="14"/>
        <v/>
      </c>
      <c r="I146" s="99" t="str">
        <f t="shared" si="15"/>
        <v/>
      </c>
      <c r="J146" s="99" t="str">
        <f t="shared" si="10"/>
        <v/>
      </c>
      <c r="K146" s="100" t="str">
        <f t="shared" si="13"/>
        <v/>
      </c>
      <c r="P146" s="66"/>
      <c r="Q146" s="66"/>
      <c r="R146" s="66"/>
      <c r="S146" s="67" t="str">
        <f t="shared" si="11"/>
        <v/>
      </c>
      <c r="T146" s="68" t="str">
        <f t="shared" si="12"/>
        <v/>
      </c>
      <c r="X146" s="77"/>
    </row>
    <row r="147" spans="2:24" ht="15.75">
      <c r="B147" s="4"/>
      <c r="C147" s="6"/>
      <c r="D147" s="8" t="s">
        <v>45</v>
      </c>
      <c r="E147" s="9"/>
      <c r="F147" s="96" t="str">
        <f t="shared" si="9"/>
        <v/>
      </c>
      <c r="G147" s="82"/>
      <c r="H147" s="99" t="str">
        <f t="shared" si="14"/>
        <v/>
      </c>
      <c r="I147" s="99" t="str">
        <f t="shared" si="15"/>
        <v/>
      </c>
      <c r="J147" s="99" t="str">
        <f t="shared" si="10"/>
        <v/>
      </c>
      <c r="K147" s="100" t="str">
        <f t="shared" si="13"/>
        <v/>
      </c>
      <c r="P147" s="66"/>
      <c r="Q147" s="66"/>
      <c r="R147" s="66"/>
      <c r="S147" s="67" t="str">
        <f t="shared" si="11"/>
        <v/>
      </c>
      <c r="T147" s="68" t="str">
        <f t="shared" si="12"/>
        <v/>
      </c>
      <c r="X147" s="77"/>
    </row>
    <row r="148" spans="2:24" ht="15.75">
      <c r="B148" s="4"/>
      <c r="C148" s="6"/>
      <c r="D148" s="8" t="s">
        <v>45</v>
      </c>
      <c r="E148" s="9"/>
      <c r="F148" s="96" t="str">
        <f t="shared" si="9"/>
        <v/>
      </c>
      <c r="G148" s="82"/>
      <c r="H148" s="99" t="str">
        <f t="shared" si="14"/>
        <v/>
      </c>
      <c r="I148" s="99" t="str">
        <f t="shared" si="15"/>
        <v/>
      </c>
      <c r="J148" s="99" t="str">
        <f t="shared" si="10"/>
        <v/>
      </c>
      <c r="K148" s="100" t="str">
        <f t="shared" si="13"/>
        <v/>
      </c>
      <c r="P148" s="66"/>
      <c r="Q148" s="66"/>
      <c r="R148" s="66"/>
      <c r="S148" s="67" t="str">
        <f t="shared" si="11"/>
        <v/>
      </c>
      <c r="T148" s="68" t="str">
        <f t="shared" si="12"/>
        <v/>
      </c>
      <c r="X148" s="77"/>
    </row>
    <row r="149" spans="2:24" ht="15.75">
      <c r="B149" s="4"/>
      <c r="C149" s="6"/>
      <c r="D149" s="8" t="s">
        <v>45</v>
      </c>
      <c r="E149" s="9"/>
      <c r="F149" s="96" t="str">
        <f t="shared" si="9"/>
        <v/>
      </c>
      <c r="G149" s="82"/>
      <c r="H149" s="99" t="str">
        <f t="shared" si="14"/>
        <v/>
      </c>
      <c r="I149" s="99" t="str">
        <f t="shared" si="15"/>
        <v/>
      </c>
      <c r="J149" s="99" t="str">
        <f t="shared" si="10"/>
        <v/>
      </c>
      <c r="K149" s="100" t="str">
        <f t="shared" si="13"/>
        <v/>
      </c>
      <c r="P149" s="66"/>
      <c r="Q149" s="66"/>
      <c r="R149" s="66"/>
      <c r="S149" s="67" t="str">
        <f t="shared" si="11"/>
        <v/>
      </c>
      <c r="T149" s="68" t="str">
        <f t="shared" si="12"/>
        <v/>
      </c>
      <c r="X149" s="77"/>
    </row>
    <row r="150" spans="2:24" ht="15.75">
      <c r="B150" s="4"/>
      <c r="C150" s="6"/>
      <c r="D150" s="8" t="s">
        <v>45</v>
      </c>
      <c r="E150" s="9"/>
      <c r="F150" s="96" t="str">
        <f t="shared" si="9"/>
        <v/>
      </c>
      <c r="G150" s="82"/>
      <c r="H150" s="99" t="str">
        <f t="shared" si="14"/>
        <v/>
      </c>
      <c r="I150" s="99" t="str">
        <f t="shared" si="15"/>
        <v/>
      </c>
      <c r="J150" s="99" t="str">
        <f t="shared" si="10"/>
        <v/>
      </c>
      <c r="K150" s="100" t="str">
        <f t="shared" si="13"/>
        <v/>
      </c>
      <c r="P150" s="66"/>
      <c r="Q150" s="66"/>
      <c r="R150" s="66"/>
      <c r="S150" s="67" t="str">
        <f t="shared" si="11"/>
        <v/>
      </c>
      <c r="T150" s="68" t="str">
        <f t="shared" si="12"/>
        <v/>
      </c>
      <c r="X150" s="77"/>
    </row>
    <row r="151" spans="2:24" ht="15.75">
      <c r="B151" s="4"/>
      <c r="C151" s="6"/>
      <c r="D151" s="8" t="s">
        <v>45</v>
      </c>
      <c r="E151" s="9"/>
      <c r="F151" s="96" t="str">
        <f t="shared" si="9"/>
        <v/>
      </c>
      <c r="G151" s="82"/>
      <c r="H151" s="99" t="str">
        <f t="shared" si="14"/>
        <v/>
      </c>
      <c r="I151" s="99" t="str">
        <f t="shared" si="15"/>
        <v/>
      </c>
      <c r="J151" s="99" t="str">
        <f t="shared" si="10"/>
        <v/>
      </c>
      <c r="K151" s="100" t="str">
        <f t="shared" si="13"/>
        <v/>
      </c>
      <c r="P151" s="66"/>
      <c r="Q151" s="66"/>
      <c r="R151" s="66"/>
      <c r="S151" s="67" t="str">
        <f t="shared" si="11"/>
        <v/>
      </c>
      <c r="T151" s="68" t="str">
        <f t="shared" si="12"/>
        <v/>
      </c>
      <c r="X151" s="77"/>
    </row>
    <row r="152" spans="2:24" ht="15.75">
      <c r="B152" s="4"/>
      <c r="C152" s="6"/>
      <c r="D152" s="8" t="s">
        <v>45</v>
      </c>
      <c r="E152" s="9"/>
      <c r="F152" s="96" t="str">
        <f t="shared" si="9"/>
        <v/>
      </c>
      <c r="G152" s="82"/>
      <c r="H152" s="99" t="str">
        <f t="shared" si="14"/>
        <v/>
      </c>
      <c r="I152" s="99" t="str">
        <f t="shared" si="15"/>
        <v/>
      </c>
      <c r="J152" s="99" t="str">
        <f t="shared" si="10"/>
        <v/>
      </c>
      <c r="K152" s="100" t="str">
        <f t="shared" si="13"/>
        <v/>
      </c>
      <c r="P152" s="66"/>
      <c r="Q152" s="66"/>
      <c r="R152" s="66"/>
      <c r="S152" s="67" t="str">
        <f t="shared" si="11"/>
        <v/>
      </c>
      <c r="T152" s="68" t="str">
        <f t="shared" si="12"/>
        <v/>
      </c>
      <c r="X152" s="77"/>
    </row>
    <row r="153" spans="2:24" ht="15.75">
      <c r="B153" s="4"/>
      <c r="C153" s="6"/>
      <c r="D153" s="8" t="s">
        <v>45</v>
      </c>
      <c r="E153" s="9"/>
      <c r="F153" s="96" t="str">
        <f t="shared" si="9"/>
        <v/>
      </c>
      <c r="G153" s="82"/>
      <c r="H153" s="99" t="str">
        <f t="shared" si="14"/>
        <v/>
      </c>
      <c r="I153" s="99" t="str">
        <f t="shared" si="15"/>
        <v/>
      </c>
      <c r="J153" s="99" t="str">
        <f t="shared" si="10"/>
        <v/>
      </c>
      <c r="K153" s="100" t="str">
        <f t="shared" si="13"/>
        <v/>
      </c>
      <c r="P153" s="66"/>
      <c r="Q153" s="66"/>
      <c r="R153" s="66"/>
      <c r="S153" s="67" t="str">
        <f t="shared" si="11"/>
        <v/>
      </c>
      <c r="T153" s="68" t="str">
        <f t="shared" si="12"/>
        <v/>
      </c>
      <c r="X153" s="77"/>
    </row>
    <row r="154" spans="2:24" ht="15.75">
      <c r="B154" s="4"/>
      <c r="C154" s="6"/>
      <c r="D154" s="8" t="s">
        <v>45</v>
      </c>
      <c r="E154" s="9"/>
      <c r="F154" s="96" t="str">
        <f t="shared" si="9"/>
        <v/>
      </c>
      <c r="G154" s="82"/>
      <c r="H154" s="99" t="str">
        <f t="shared" si="14"/>
        <v/>
      </c>
      <c r="I154" s="99" t="str">
        <f t="shared" si="15"/>
        <v/>
      </c>
      <c r="J154" s="99" t="str">
        <f t="shared" si="10"/>
        <v/>
      </c>
      <c r="K154" s="100" t="str">
        <f t="shared" si="13"/>
        <v/>
      </c>
      <c r="P154" s="66"/>
      <c r="Q154" s="66"/>
      <c r="R154" s="66"/>
      <c r="S154" s="67" t="str">
        <f t="shared" si="11"/>
        <v/>
      </c>
      <c r="T154" s="68" t="str">
        <f t="shared" si="12"/>
        <v/>
      </c>
      <c r="X154" s="77"/>
    </row>
    <row r="155" spans="2:24" ht="15.75">
      <c r="B155" s="4"/>
      <c r="C155" s="6"/>
      <c r="D155" s="8" t="s">
        <v>45</v>
      </c>
      <c r="E155" s="9"/>
      <c r="F155" s="96" t="str">
        <f t="shared" si="9"/>
        <v/>
      </c>
      <c r="G155" s="82"/>
      <c r="H155" s="99" t="str">
        <f t="shared" si="14"/>
        <v/>
      </c>
      <c r="I155" s="99" t="str">
        <f t="shared" si="15"/>
        <v/>
      </c>
      <c r="J155" s="99" t="str">
        <f t="shared" si="10"/>
        <v/>
      </c>
      <c r="K155" s="100" t="str">
        <f t="shared" si="13"/>
        <v/>
      </c>
      <c r="P155" s="66"/>
      <c r="Q155" s="66"/>
      <c r="R155" s="66"/>
      <c r="S155" s="67" t="str">
        <f t="shared" si="11"/>
        <v/>
      </c>
      <c r="T155" s="68" t="str">
        <f t="shared" si="12"/>
        <v/>
      </c>
      <c r="X155" s="77"/>
    </row>
    <row r="156" spans="2:24" ht="15.75">
      <c r="B156" s="4"/>
      <c r="C156" s="6"/>
      <c r="D156" s="8" t="s">
        <v>45</v>
      </c>
      <c r="E156" s="9"/>
      <c r="F156" s="96" t="str">
        <f t="shared" si="9"/>
        <v/>
      </c>
      <c r="G156" s="82"/>
      <c r="H156" s="99" t="str">
        <f t="shared" si="14"/>
        <v/>
      </c>
      <c r="I156" s="99" t="str">
        <f t="shared" si="15"/>
        <v/>
      </c>
      <c r="J156" s="99" t="str">
        <f t="shared" si="10"/>
        <v/>
      </c>
      <c r="K156" s="100" t="str">
        <f t="shared" si="13"/>
        <v/>
      </c>
      <c r="P156" s="66"/>
      <c r="Q156" s="66"/>
      <c r="R156" s="66"/>
      <c r="S156" s="67" t="str">
        <f t="shared" si="11"/>
        <v/>
      </c>
      <c r="T156" s="68" t="str">
        <f t="shared" si="12"/>
        <v/>
      </c>
      <c r="X156" s="77"/>
    </row>
    <row r="157" spans="2:24" ht="15.75">
      <c r="B157" s="4"/>
      <c r="C157" s="6"/>
      <c r="D157" s="8" t="s">
        <v>45</v>
      </c>
      <c r="E157" s="9"/>
      <c r="F157" s="96" t="str">
        <f t="shared" si="9"/>
        <v/>
      </c>
      <c r="G157" s="82"/>
      <c r="H157" s="99" t="str">
        <f t="shared" si="14"/>
        <v/>
      </c>
      <c r="I157" s="99" t="str">
        <f t="shared" si="15"/>
        <v/>
      </c>
      <c r="J157" s="99" t="str">
        <f t="shared" si="10"/>
        <v/>
      </c>
      <c r="K157" s="100" t="str">
        <f t="shared" si="13"/>
        <v/>
      </c>
      <c r="P157" s="66"/>
      <c r="Q157" s="66"/>
      <c r="R157" s="66"/>
      <c r="S157" s="67" t="str">
        <f t="shared" si="11"/>
        <v/>
      </c>
      <c r="T157" s="68" t="str">
        <f t="shared" si="12"/>
        <v/>
      </c>
      <c r="X157" s="77"/>
    </row>
    <row r="158" spans="2:24" ht="15.75">
      <c r="B158" s="4"/>
      <c r="C158" s="6"/>
      <c r="D158" s="8" t="s">
        <v>45</v>
      </c>
      <c r="E158" s="9"/>
      <c r="F158" s="96" t="str">
        <f t="shared" si="9"/>
        <v/>
      </c>
      <c r="G158" s="82"/>
      <c r="H158" s="99" t="str">
        <f t="shared" si="14"/>
        <v/>
      </c>
      <c r="I158" s="99" t="str">
        <f t="shared" si="15"/>
        <v/>
      </c>
      <c r="J158" s="99" t="str">
        <f t="shared" si="10"/>
        <v/>
      </c>
      <c r="K158" s="100" t="str">
        <f t="shared" si="13"/>
        <v/>
      </c>
      <c r="P158" s="66"/>
      <c r="Q158" s="66"/>
      <c r="R158" s="66"/>
      <c r="S158" s="67" t="str">
        <f t="shared" si="11"/>
        <v/>
      </c>
      <c r="T158" s="68" t="str">
        <f t="shared" si="12"/>
        <v/>
      </c>
      <c r="X158" s="77"/>
    </row>
    <row r="159" spans="2:24" ht="15.75">
      <c r="B159" s="4"/>
      <c r="C159" s="6"/>
      <c r="D159" s="8" t="s">
        <v>45</v>
      </c>
      <c r="E159" s="9"/>
      <c r="F159" s="96" t="str">
        <f t="shared" si="9"/>
        <v/>
      </c>
      <c r="G159" s="82"/>
      <c r="H159" s="99" t="str">
        <f t="shared" si="14"/>
        <v/>
      </c>
      <c r="I159" s="99" t="str">
        <f t="shared" si="15"/>
        <v/>
      </c>
      <c r="J159" s="99" t="str">
        <f t="shared" si="10"/>
        <v/>
      </c>
      <c r="K159" s="100" t="str">
        <f t="shared" si="13"/>
        <v/>
      </c>
      <c r="P159" s="66"/>
      <c r="Q159" s="66"/>
      <c r="R159" s="66"/>
      <c r="S159" s="67" t="str">
        <f t="shared" si="11"/>
        <v/>
      </c>
      <c r="T159" s="68" t="str">
        <f t="shared" si="12"/>
        <v/>
      </c>
      <c r="X159" s="77"/>
    </row>
    <row r="160" spans="2:24" ht="15.75">
      <c r="B160" s="4"/>
      <c r="C160" s="6"/>
      <c r="D160" s="8" t="s">
        <v>45</v>
      </c>
      <c r="E160" s="9"/>
      <c r="F160" s="96" t="str">
        <f t="shared" si="9"/>
        <v/>
      </c>
      <c r="G160" s="82"/>
      <c r="H160" s="99" t="str">
        <f t="shared" si="14"/>
        <v/>
      </c>
      <c r="I160" s="99" t="str">
        <f t="shared" si="15"/>
        <v/>
      </c>
      <c r="J160" s="99" t="str">
        <f t="shared" si="10"/>
        <v/>
      </c>
      <c r="K160" s="100" t="str">
        <f t="shared" si="13"/>
        <v/>
      </c>
      <c r="P160" s="66"/>
      <c r="Q160" s="66"/>
      <c r="R160" s="66"/>
      <c r="S160" s="67" t="str">
        <f t="shared" si="11"/>
        <v/>
      </c>
      <c r="T160" s="68" t="str">
        <f t="shared" si="12"/>
        <v/>
      </c>
      <c r="X160" s="77"/>
    </row>
    <row r="161" spans="2:24" ht="15.75">
      <c r="B161" s="4"/>
      <c r="C161" s="6"/>
      <c r="D161" s="8" t="s">
        <v>45</v>
      </c>
      <c r="E161" s="9"/>
      <c r="F161" s="96" t="str">
        <f t="shared" si="9"/>
        <v/>
      </c>
      <c r="G161" s="82"/>
      <c r="H161" s="99" t="str">
        <f t="shared" si="14"/>
        <v/>
      </c>
      <c r="I161" s="99" t="str">
        <f t="shared" si="15"/>
        <v/>
      </c>
      <c r="J161" s="99" t="str">
        <f t="shared" si="10"/>
        <v/>
      </c>
      <c r="K161" s="100" t="str">
        <f t="shared" si="13"/>
        <v/>
      </c>
      <c r="P161" s="66"/>
      <c r="Q161" s="66"/>
      <c r="R161" s="66"/>
      <c r="S161" s="67" t="str">
        <f t="shared" si="11"/>
        <v/>
      </c>
      <c r="T161" s="68" t="str">
        <f t="shared" si="12"/>
        <v/>
      </c>
      <c r="X161" s="77"/>
    </row>
    <row r="162" spans="2:24" ht="15.75">
      <c r="B162" s="4"/>
      <c r="C162" s="6"/>
      <c r="D162" s="8" t="s">
        <v>45</v>
      </c>
      <c r="E162" s="9"/>
      <c r="F162" s="96" t="str">
        <f t="shared" si="9"/>
        <v/>
      </c>
      <c r="G162" s="82"/>
      <c r="H162" s="99" t="str">
        <f t="shared" si="14"/>
        <v/>
      </c>
      <c r="I162" s="99" t="str">
        <f t="shared" si="15"/>
        <v/>
      </c>
      <c r="J162" s="99" t="str">
        <f t="shared" si="10"/>
        <v/>
      </c>
      <c r="K162" s="100" t="str">
        <f t="shared" si="13"/>
        <v/>
      </c>
      <c r="P162" s="66"/>
      <c r="Q162" s="66"/>
      <c r="R162" s="66"/>
      <c r="S162" s="67" t="str">
        <f t="shared" si="11"/>
        <v/>
      </c>
      <c r="T162" s="68" t="str">
        <f t="shared" si="12"/>
        <v/>
      </c>
      <c r="X162" s="77"/>
    </row>
    <row r="163" spans="2:24" ht="15.75">
      <c r="B163" s="4"/>
      <c r="C163" s="6"/>
      <c r="D163" s="8" t="s">
        <v>45</v>
      </c>
      <c r="E163" s="9"/>
      <c r="F163" s="96" t="str">
        <f t="shared" si="9"/>
        <v/>
      </c>
      <c r="G163" s="82"/>
      <c r="H163" s="99" t="str">
        <f t="shared" si="14"/>
        <v/>
      </c>
      <c r="I163" s="99" t="str">
        <f t="shared" si="15"/>
        <v/>
      </c>
      <c r="J163" s="99" t="str">
        <f t="shared" si="10"/>
        <v/>
      </c>
      <c r="K163" s="100" t="str">
        <f t="shared" si="13"/>
        <v/>
      </c>
      <c r="P163" s="66"/>
      <c r="Q163" s="66"/>
      <c r="R163" s="66"/>
      <c r="S163" s="67" t="str">
        <f t="shared" si="11"/>
        <v/>
      </c>
      <c r="T163" s="68" t="str">
        <f t="shared" si="12"/>
        <v/>
      </c>
      <c r="X163" s="77"/>
    </row>
    <row r="164" spans="2:24" ht="15.75">
      <c r="B164" s="4"/>
      <c r="C164" s="6"/>
      <c r="D164" s="8" t="s">
        <v>45</v>
      </c>
      <c r="E164" s="9"/>
      <c r="F164" s="96" t="str">
        <f t="shared" si="9"/>
        <v/>
      </c>
      <c r="G164" s="82"/>
      <c r="H164" s="99" t="str">
        <f t="shared" si="14"/>
        <v/>
      </c>
      <c r="I164" s="99" t="str">
        <f t="shared" si="15"/>
        <v/>
      </c>
      <c r="J164" s="99" t="str">
        <f t="shared" si="10"/>
        <v/>
      </c>
      <c r="K164" s="100" t="str">
        <f t="shared" si="13"/>
        <v/>
      </c>
      <c r="P164" s="66"/>
      <c r="Q164" s="66"/>
      <c r="R164" s="66"/>
      <c r="S164" s="67" t="str">
        <f t="shared" si="11"/>
        <v/>
      </c>
      <c r="T164" s="68" t="str">
        <f t="shared" si="12"/>
        <v/>
      </c>
      <c r="X164" s="77"/>
    </row>
    <row r="165" spans="2:24" ht="15.75">
      <c r="B165" s="4"/>
      <c r="C165" s="6"/>
      <c r="D165" s="8" t="s">
        <v>45</v>
      </c>
      <c r="E165" s="9"/>
      <c r="F165" s="96" t="str">
        <f t="shared" si="9"/>
        <v/>
      </c>
      <c r="G165" s="82"/>
      <c r="H165" s="99" t="str">
        <f t="shared" si="14"/>
        <v/>
      </c>
      <c r="I165" s="99" t="str">
        <f t="shared" si="15"/>
        <v/>
      </c>
      <c r="J165" s="99" t="str">
        <f t="shared" si="10"/>
        <v/>
      </c>
      <c r="K165" s="100" t="str">
        <f t="shared" si="13"/>
        <v/>
      </c>
      <c r="P165" s="66"/>
      <c r="Q165" s="66"/>
      <c r="R165" s="66"/>
      <c r="S165" s="67" t="str">
        <f t="shared" si="11"/>
        <v/>
      </c>
      <c r="T165" s="68" t="str">
        <f t="shared" si="12"/>
        <v/>
      </c>
      <c r="X165" s="77"/>
    </row>
    <row r="166" spans="2:24" ht="15.75">
      <c r="B166" s="4"/>
      <c r="C166" s="6"/>
      <c r="D166" s="8" t="s">
        <v>45</v>
      </c>
      <c r="E166" s="9"/>
      <c r="F166" s="96" t="str">
        <f t="shared" si="9"/>
        <v/>
      </c>
      <c r="G166" s="82"/>
      <c r="H166" s="99" t="str">
        <f t="shared" si="14"/>
        <v/>
      </c>
      <c r="I166" s="99" t="str">
        <f t="shared" si="15"/>
        <v/>
      </c>
      <c r="J166" s="99" t="str">
        <f t="shared" si="10"/>
        <v/>
      </c>
      <c r="K166" s="100" t="str">
        <f t="shared" si="13"/>
        <v/>
      </c>
      <c r="P166" s="66"/>
      <c r="Q166" s="66"/>
      <c r="R166" s="66"/>
      <c r="S166" s="67" t="str">
        <f t="shared" si="11"/>
        <v/>
      </c>
      <c r="T166" s="68" t="str">
        <f t="shared" si="12"/>
        <v/>
      </c>
      <c r="X166" s="77"/>
    </row>
    <row r="167" spans="2:24" ht="15.75">
      <c r="B167" s="4"/>
      <c r="C167" s="6"/>
      <c r="D167" s="8" t="s">
        <v>45</v>
      </c>
      <c r="E167" s="9"/>
      <c r="F167" s="96" t="str">
        <f t="shared" si="9"/>
        <v/>
      </c>
      <c r="G167" s="82"/>
      <c r="H167" s="99" t="str">
        <f t="shared" si="14"/>
        <v/>
      </c>
      <c r="I167" s="99" t="str">
        <f t="shared" si="15"/>
        <v/>
      </c>
      <c r="J167" s="99" t="str">
        <f t="shared" si="10"/>
        <v/>
      </c>
      <c r="K167" s="100" t="str">
        <f t="shared" si="13"/>
        <v/>
      </c>
      <c r="P167" s="66"/>
      <c r="Q167" s="66"/>
      <c r="R167" s="66"/>
      <c r="S167" s="67" t="str">
        <f t="shared" si="11"/>
        <v/>
      </c>
      <c r="T167" s="68" t="str">
        <f t="shared" si="12"/>
        <v/>
      </c>
      <c r="X167" s="77"/>
    </row>
    <row r="168" spans="2:24" ht="15.75">
      <c r="B168" s="4"/>
      <c r="C168" s="6"/>
      <c r="D168" s="8" t="s">
        <v>45</v>
      </c>
      <c r="E168" s="9"/>
      <c r="F168" s="96" t="str">
        <f t="shared" si="9"/>
        <v/>
      </c>
      <c r="G168" s="82"/>
      <c r="H168" s="99" t="str">
        <f t="shared" si="14"/>
        <v/>
      </c>
      <c r="I168" s="99" t="str">
        <f t="shared" si="15"/>
        <v/>
      </c>
      <c r="J168" s="99" t="str">
        <f t="shared" si="10"/>
        <v/>
      </c>
      <c r="K168" s="100" t="str">
        <f t="shared" si="13"/>
        <v/>
      </c>
      <c r="P168" s="66"/>
      <c r="Q168" s="66"/>
      <c r="R168" s="66"/>
      <c r="S168" s="67" t="str">
        <f t="shared" si="11"/>
        <v/>
      </c>
      <c r="T168" s="68" t="str">
        <f t="shared" si="12"/>
        <v/>
      </c>
      <c r="X168" s="77"/>
    </row>
    <row r="169" spans="2:24" ht="15.75">
      <c r="B169" s="4"/>
      <c r="C169" s="6"/>
      <c r="D169" s="8" t="s">
        <v>45</v>
      </c>
      <c r="E169" s="9"/>
      <c r="F169" s="96" t="str">
        <f t="shared" si="9"/>
        <v/>
      </c>
      <c r="G169" s="82"/>
      <c r="H169" s="99" t="str">
        <f t="shared" si="14"/>
        <v/>
      </c>
      <c r="I169" s="99" t="str">
        <f t="shared" si="15"/>
        <v/>
      </c>
      <c r="J169" s="99" t="str">
        <f t="shared" si="10"/>
        <v/>
      </c>
      <c r="K169" s="100" t="str">
        <f t="shared" si="13"/>
        <v/>
      </c>
      <c r="P169" s="66"/>
      <c r="Q169" s="66"/>
      <c r="R169" s="66"/>
      <c r="S169" s="67" t="str">
        <f t="shared" si="11"/>
        <v/>
      </c>
      <c r="T169" s="68" t="str">
        <f t="shared" si="12"/>
        <v/>
      </c>
      <c r="X169" s="77"/>
    </row>
    <row r="170" spans="2:24" ht="15.75">
      <c r="B170" s="4"/>
      <c r="C170" s="6"/>
      <c r="D170" s="8" t="s">
        <v>45</v>
      </c>
      <c r="E170" s="9"/>
      <c r="F170" s="96" t="str">
        <f t="shared" si="9"/>
        <v/>
      </c>
      <c r="G170" s="82"/>
      <c r="H170" s="99" t="str">
        <f t="shared" si="14"/>
        <v/>
      </c>
      <c r="I170" s="99" t="str">
        <f t="shared" si="15"/>
        <v/>
      </c>
      <c r="J170" s="99" t="str">
        <f t="shared" si="10"/>
        <v/>
      </c>
      <c r="K170" s="100" t="str">
        <f t="shared" si="13"/>
        <v/>
      </c>
      <c r="P170" s="66"/>
      <c r="Q170" s="66"/>
      <c r="R170" s="66"/>
      <c r="S170" s="67" t="str">
        <f t="shared" si="11"/>
        <v/>
      </c>
      <c r="T170" s="68" t="str">
        <f t="shared" si="12"/>
        <v/>
      </c>
      <c r="X170" s="77"/>
    </row>
    <row r="171" spans="2:24" ht="15.75">
      <c r="B171" s="4"/>
      <c r="C171" s="6"/>
      <c r="D171" s="8" t="s">
        <v>45</v>
      </c>
      <c r="E171" s="9"/>
      <c r="F171" s="96" t="str">
        <f t="shared" si="9"/>
        <v/>
      </c>
      <c r="G171" s="82"/>
      <c r="H171" s="99" t="str">
        <f t="shared" si="14"/>
        <v/>
      </c>
      <c r="I171" s="99" t="str">
        <f t="shared" si="15"/>
        <v/>
      </c>
      <c r="J171" s="99" t="str">
        <f t="shared" si="10"/>
        <v/>
      </c>
      <c r="K171" s="100" t="str">
        <f t="shared" si="13"/>
        <v/>
      </c>
      <c r="P171" s="66"/>
      <c r="Q171" s="66"/>
      <c r="R171" s="66"/>
      <c r="S171" s="67" t="str">
        <f t="shared" si="11"/>
        <v/>
      </c>
      <c r="T171" s="68" t="str">
        <f t="shared" si="12"/>
        <v/>
      </c>
      <c r="X171" s="77"/>
    </row>
    <row r="172" spans="2:24" ht="15.75">
      <c r="B172" s="4"/>
      <c r="C172" s="6"/>
      <c r="D172" s="8" t="s">
        <v>45</v>
      </c>
      <c r="E172" s="9"/>
      <c r="F172" s="96" t="str">
        <f t="shared" si="9"/>
        <v/>
      </c>
      <c r="G172" s="82"/>
      <c r="H172" s="99" t="str">
        <f t="shared" si="14"/>
        <v/>
      </c>
      <c r="I172" s="99" t="str">
        <f t="shared" si="15"/>
        <v/>
      </c>
      <c r="J172" s="99" t="str">
        <f t="shared" si="10"/>
        <v/>
      </c>
      <c r="K172" s="100" t="str">
        <f t="shared" si="13"/>
        <v/>
      </c>
      <c r="P172" s="66"/>
      <c r="Q172" s="66"/>
      <c r="R172" s="66"/>
      <c r="S172" s="67" t="str">
        <f t="shared" si="11"/>
        <v/>
      </c>
      <c r="T172" s="68" t="str">
        <f t="shared" si="12"/>
        <v/>
      </c>
      <c r="X172" s="77"/>
    </row>
    <row r="173" spans="2:24" ht="15.75">
      <c r="B173" s="4"/>
      <c r="C173" s="6"/>
      <c r="D173" s="8" t="s">
        <v>45</v>
      </c>
      <c r="E173" s="9"/>
      <c r="F173" s="96" t="str">
        <f t="shared" si="9"/>
        <v/>
      </c>
      <c r="G173" s="82"/>
      <c r="H173" s="99" t="str">
        <f t="shared" si="14"/>
        <v/>
      </c>
      <c r="I173" s="99" t="str">
        <f t="shared" si="15"/>
        <v/>
      </c>
      <c r="J173" s="99" t="str">
        <f t="shared" si="10"/>
        <v/>
      </c>
      <c r="K173" s="100" t="str">
        <f t="shared" si="13"/>
        <v/>
      </c>
      <c r="P173" s="66"/>
      <c r="Q173" s="66"/>
      <c r="R173" s="66"/>
      <c r="S173" s="67" t="str">
        <f t="shared" si="11"/>
        <v/>
      </c>
      <c r="T173" s="68" t="str">
        <f t="shared" si="12"/>
        <v/>
      </c>
      <c r="X173" s="77"/>
    </row>
    <row r="174" spans="2:24" ht="15.75">
      <c r="B174" s="4"/>
      <c r="C174" s="6"/>
      <c r="D174" s="8" t="s">
        <v>45</v>
      </c>
      <c r="E174" s="9"/>
      <c r="F174" s="96" t="str">
        <f t="shared" si="9"/>
        <v/>
      </c>
      <c r="G174" s="82"/>
      <c r="H174" s="99" t="str">
        <f t="shared" si="14"/>
        <v/>
      </c>
      <c r="I174" s="99" t="str">
        <f t="shared" si="15"/>
        <v/>
      </c>
      <c r="J174" s="99" t="str">
        <f t="shared" si="10"/>
        <v/>
      </c>
      <c r="K174" s="100" t="str">
        <f t="shared" si="13"/>
        <v/>
      </c>
      <c r="P174" s="66"/>
      <c r="Q174" s="66"/>
      <c r="R174" s="66"/>
      <c r="S174" s="67" t="str">
        <f t="shared" si="11"/>
        <v/>
      </c>
      <c r="T174" s="68" t="str">
        <f t="shared" si="12"/>
        <v/>
      </c>
      <c r="X174" s="77"/>
    </row>
    <row r="175" spans="2:24" ht="15.75">
      <c r="B175" s="4"/>
      <c r="C175" s="6"/>
      <c r="D175" s="8" t="s">
        <v>45</v>
      </c>
      <c r="E175" s="9"/>
      <c r="F175" s="96" t="str">
        <f t="shared" si="9"/>
        <v/>
      </c>
      <c r="G175" s="82"/>
      <c r="H175" s="99" t="str">
        <f t="shared" si="14"/>
        <v/>
      </c>
      <c r="I175" s="99" t="str">
        <f t="shared" si="15"/>
        <v/>
      </c>
      <c r="J175" s="99" t="str">
        <f t="shared" si="10"/>
        <v/>
      </c>
      <c r="K175" s="100" t="str">
        <f t="shared" si="13"/>
        <v/>
      </c>
      <c r="P175" s="66"/>
      <c r="Q175" s="66"/>
      <c r="R175" s="66"/>
      <c r="S175" s="67" t="str">
        <f t="shared" si="11"/>
        <v/>
      </c>
      <c r="T175" s="68" t="str">
        <f t="shared" si="12"/>
        <v/>
      </c>
      <c r="X175" s="77"/>
    </row>
    <row r="176" spans="2:24" ht="15.75">
      <c r="B176" s="4"/>
      <c r="C176" s="6"/>
      <c r="D176" s="8" t="s">
        <v>45</v>
      </c>
      <c r="E176" s="9"/>
      <c r="F176" s="96" t="str">
        <f t="shared" si="9"/>
        <v/>
      </c>
      <c r="G176" s="82"/>
      <c r="H176" s="99" t="str">
        <f t="shared" si="14"/>
        <v/>
      </c>
      <c r="I176" s="99" t="str">
        <f t="shared" si="15"/>
        <v/>
      </c>
      <c r="J176" s="99" t="str">
        <f t="shared" si="10"/>
        <v/>
      </c>
      <c r="K176" s="100" t="str">
        <f t="shared" si="13"/>
        <v/>
      </c>
      <c r="P176" s="66"/>
      <c r="Q176" s="66"/>
      <c r="R176" s="66"/>
      <c r="S176" s="67" t="str">
        <f t="shared" si="11"/>
        <v/>
      </c>
      <c r="T176" s="68" t="str">
        <f t="shared" si="12"/>
        <v/>
      </c>
      <c r="X176" s="77"/>
    </row>
    <row r="177" spans="2:24" ht="15.75">
      <c r="B177" s="4"/>
      <c r="C177" s="6"/>
      <c r="D177" s="8" t="s">
        <v>45</v>
      </c>
      <c r="E177" s="9"/>
      <c r="F177" s="96" t="str">
        <f t="shared" si="9"/>
        <v/>
      </c>
      <c r="G177" s="82"/>
      <c r="H177" s="99" t="str">
        <f t="shared" si="14"/>
        <v/>
      </c>
      <c r="I177" s="99" t="str">
        <f t="shared" si="15"/>
        <v/>
      </c>
      <c r="J177" s="99" t="str">
        <f t="shared" si="10"/>
        <v/>
      </c>
      <c r="K177" s="100" t="str">
        <f t="shared" si="13"/>
        <v/>
      </c>
      <c r="P177" s="66"/>
      <c r="Q177" s="66"/>
      <c r="R177" s="66"/>
      <c r="S177" s="67" t="str">
        <f t="shared" si="11"/>
        <v/>
      </c>
      <c r="T177" s="68" t="str">
        <f t="shared" si="12"/>
        <v/>
      </c>
      <c r="X177" s="77"/>
    </row>
    <row r="178" spans="2:24" ht="15.75">
      <c r="B178" s="4"/>
      <c r="C178" s="6"/>
      <c r="D178" s="8" t="s">
        <v>45</v>
      </c>
      <c r="E178" s="9"/>
      <c r="F178" s="96" t="str">
        <f t="shared" si="9"/>
        <v/>
      </c>
      <c r="G178" s="82"/>
      <c r="H178" s="99" t="str">
        <f t="shared" si="14"/>
        <v/>
      </c>
      <c r="I178" s="99" t="str">
        <f t="shared" si="15"/>
        <v/>
      </c>
      <c r="J178" s="99" t="str">
        <f t="shared" si="10"/>
        <v/>
      </c>
      <c r="K178" s="100" t="str">
        <f t="shared" si="13"/>
        <v/>
      </c>
      <c r="P178" s="66"/>
      <c r="Q178" s="66"/>
      <c r="R178" s="66"/>
      <c r="S178" s="67" t="str">
        <f t="shared" si="11"/>
        <v/>
      </c>
      <c r="T178" s="68" t="str">
        <f t="shared" si="12"/>
        <v/>
      </c>
      <c r="X178" s="77"/>
    </row>
    <row r="179" spans="2:24" ht="15.75">
      <c r="B179" s="4"/>
      <c r="C179" s="6"/>
      <c r="D179" s="8" t="s">
        <v>45</v>
      </c>
      <c r="E179" s="9"/>
      <c r="F179" s="96" t="str">
        <f t="shared" si="9"/>
        <v/>
      </c>
      <c r="G179" s="82"/>
      <c r="H179" s="99" t="str">
        <f t="shared" si="14"/>
        <v/>
      </c>
      <c r="I179" s="99" t="str">
        <f t="shared" si="15"/>
        <v/>
      </c>
      <c r="J179" s="99" t="str">
        <f t="shared" si="10"/>
        <v/>
      </c>
      <c r="K179" s="100" t="str">
        <f t="shared" si="13"/>
        <v/>
      </c>
      <c r="P179" s="66"/>
      <c r="Q179" s="66"/>
      <c r="R179" s="66"/>
      <c r="S179" s="67" t="str">
        <f t="shared" si="11"/>
        <v/>
      </c>
      <c r="T179" s="68" t="str">
        <f t="shared" si="12"/>
        <v/>
      </c>
      <c r="X179" s="77"/>
    </row>
    <row r="180" spans="2:24" ht="15.75">
      <c r="B180" s="4"/>
      <c r="C180" s="6"/>
      <c r="D180" s="8" t="s">
        <v>45</v>
      </c>
      <c r="E180" s="9"/>
      <c r="F180" s="96" t="str">
        <f t="shared" ref="F180:F243" si="16">IF(E180="","",inclinação*E180+intercepção)</f>
        <v/>
      </c>
      <c r="G180" s="82"/>
      <c r="H180" s="99" t="str">
        <f t="shared" si="14"/>
        <v/>
      </c>
      <c r="I180" s="99" t="str">
        <f t="shared" si="15"/>
        <v/>
      </c>
      <c r="J180" s="99" t="str">
        <f t="shared" ref="J180:J243" si="17">IF(E180="","",TINV((erro),gl)*errop_estimativa*SQRT(1+1/N+((E180-mediaX)^2)/(SUMSQ(B:B)-(SUM(B:B)^2)/N)))</f>
        <v/>
      </c>
      <c r="K180" s="100" t="str">
        <f t="shared" si="13"/>
        <v/>
      </c>
      <c r="P180" s="66"/>
      <c r="Q180" s="66"/>
      <c r="R180" s="66"/>
      <c r="S180" s="67" t="str">
        <f t="shared" ref="S180:S243" si="18">IF(B173="","",inclinação*B173+intercepção)</f>
        <v/>
      </c>
      <c r="T180" s="68" t="str">
        <f t="shared" ref="T180:T243" si="19">IF(B173="","",(C173-S180)^2)</f>
        <v/>
      </c>
      <c r="X180" s="77"/>
    </row>
    <row r="181" spans="2:24" ht="15.75">
      <c r="B181" s="4"/>
      <c r="C181" s="6"/>
      <c r="D181" s="8" t="s">
        <v>45</v>
      </c>
      <c r="E181" s="9"/>
      <c r="F181" s="96" t="str">
        <f t="shared" si="16"/>
        <v/>
      </c>
      <c r="G181" s="82"/>
      <c r="H181" s="99" t="str">
        <f t="shared" si="14"/>
        <v/>
      </c>
      <c r="I181" s="99" t="str">
        <f t="shared" si="15"/>
        <v/>
      </c>
      <c r="J181" s="99" t="str">
        <f t="shared" si="17"/>
        <v/>
      </c>
      <c r="K181" s="100" t="str">
        <f t="shared" ref="K181:K244" si="20">IF(F181="","",J181/F181)</f>
        <v/>
      </c>
      <c r="P181" s="66"/>
      <c r="Q181" s="66"/>
      <c r="R181" s="66"/>
      <c r="S181" s="67" t="str">
        <f t="shared" si="18"/>
        <v/>
      </c>
      <c r="T181" s="68" t="str">
        <f t="shared" si="19"/>
        <v/>
      </c>
      <c r="X181" s="77"/>
    </row>
    <row r="182" spans="2:24" ht="15.75">
      <c r="B182" s="4"/>
      <c r="C182" s="6"/>
      <c r="D182" s="8" t="s">
        <v>45</v>
      </c>
      <c r="E182" s="9"/>
      <c r="F182" s="96" t="str">
        <f t="shared" si="16"/>
        <v/>
      </c>
      <c r="G182" s="82"/>
      <c r="H182" s="99" t="str">
        <f t="shared" si="14"/>
        <v/>
      </c>
      <c r="I182" s="99" t="str">
        <f t="shared" si="15"/>
        <v/>
      </c>
      <c r="J182" s="99" t="str">
        <f t="shared" si="17"/>
        <v/>
      </c>
      <c r="K182" s="100" t="str">
        <f t="shared" si="20"/>
        <v/>
      </c>
      <c r="P182" s="66"/>
      <c r="Q182" s="66"/>
      <c r="R182" s="66"/>
      <c r="S182" s="67" t="str">
        <f t="shared" si="18"/>
        <v/>
      </c>
      <c r="T182" s="68" t="str">
        <f t="shared" si="19"/>
        <v/>
      </c>
      <c r="X182" s="77"/>
    </row>
    <row r="183" spans="2:24" ht="15.75">
      <c r="B183" s="4"/>
      <c r="C183" s="6"/>
      <c r="D183" s="8" t="s">
        <v>45</v>
      </c>
      <c r="E183" s="9"/>
      <c r="F183" s="96" t="str">
        <f t="shared" si="16"/>
        <v/>
      </c>
      <c r="G183" s="82"/>
      <c r="H183" s="99" t="str">
        <f t="shared" si="14"/>
        <v/>
      </c>
      <c r="I183" s="99" t="str">
        <f t="shared" si="15"/>
        <v/>
      </c>
      <c r="J183" s="99" t="str">
        <f t="shared" si="17"/>
        <v/>
      </c>
      <c r="K183" s="100" t="str">
        <f t="shared" si="20"/>
        <v/>
      </c>
      <c r="P183" s="66"/>
      <c r="Q183" s="66"/>
      <c r="R183" s="66"/>
      <c r="S183" s="67" t="str">
        <f t="shared" si="18"/>
        <v/>
      </c>
      <c r="T183" s="68" t="str">
        <f t="shared" si="19"/>
        <v/>
      </c>
      <c r="X183" s="77"/>
    </row>
    <row r="184" spans="2:24" ht="15.75">
      <c r="B184" s="4"/>
      <c r="C184" s="6"/>
      <c r="D184" s="8" t="s">
        <v>45</v>
      </c>
      <c r="E184" s="9"/>
      <c r="F184" s="96" t="str">
        <f t="shared" si="16"/>
        <v/>
      </c>
      <c r="G184" s="82"/>
      <c r="H184" s="99" t="str">
        <f t="shared" si="14"/>
        <v/>
      </c>
      <c r="I184" s="99" t="str">
        <f t="shared" si="15"/>
        <v/>
      </c>
      <c r="J184" s="99" t="str">
        <f t="shared" si="17"/>
        <v/>
      </c>
      <c r="K184" s="100" t="str">
        <f t="shared" si="20"/>
        <v/>
      </c>
      <c r="P184" s="66"/>
      <c r="Q184" s="66"/>
      <c r="R184" s="66"/>
      <c r="S184" s="67" t="str">
        <f t="shared" si="18"/>
        <v/>
      </c>
      <c r="T184" s="68" t="str">
        <f t="shared" si="19"/>
        <v/>
      </c>
      <c r="X184" s="77"/>
    </row>
    <row r="185" spans="2:24" ht="15.75">
      <c r="B185" s="4"/>
      <c r="C185" s="6"/>
      <c r="D185" s="8" t="s">
        <v>45</v>
      </c>
      <c r="E185" s="9"/>
      <c r="F185" s="96" t="str">
        <f t="shared" si="16"/>
        <v/>
      </c>
      <c r="G185" s="82"/>
      <c r="H185" s="99" t="str">
        <f t="shared" si="14"/>
        <v/>
      </c>
      <c r="I185" s="99" t="str">
        <f t="shared" si="15"/>
        <v/>
      </c>
      <c r="J185" s="99" t="str">
        <f t="shared" si="17"/>
        <v/>
      </c>
      <c r="K185" s="100" t="str">
        <f t="shared" si="20"/>
        <v/>
      </c>
      <c r="P185" s="66"/>
      <c r="Q185" s="66"/>
      <c r="R185" s="66"/>
      <c r="S185" s="67" t="str">
        <f t="shared" si="18"/>
        <v/>
      </c>
      <c r="T185" s="68" t="str">
        <f t="shared" si="19"/>
        <v/>
      </c>
      <c r="X185" s="77"/>
    </row>
    <row r="186" spans="2:24" ht="15.75">
      <c r="B186" s="4"/>
      <c r="C186" s="6"/>
      <c r="D186" s="8" t="s">
        <v>45</v>
      </c>
      <c r="E186" s="9"/>
      <c r="F186" s="96" t="str">
        <f t="shared" si="16"/>
        <v/>
      </c>
      <c r="G186" s="82"/>
      <c r="H186" s="99" t="str">
        <f t="shared" si="14"/>
        <v/>
      </c>
      <c r="I186" s="99" t="str">
        <f t="shared" si="15"/>
        <v/>
      </c>
      <c r="J186" s="99" t="str">
        <f t="shared" si="17"/>
        <v/>
      </c>
      <c r="K186" s="100" t="str">
        <f t="shared" si="20"/>
        <v/>
      </c>
      <c r="P186" s="66"/>
      <c r="Q186" s="66"/>
      <c r="R186" s="66"/>
      <c r="S186" s="67" t="str">
        <f t="shared" si="18"/>
        <v/>
      </c>
      <c r="T186" s="68" t="str">
        <f t="shared" si="19"/>
        <v/>
      </c>
      <c r="X186" s="77"/>
    </row>
    <row r="187" spans="2:24" ht="15.75">
      <c r="B187" s="4"/>
      <c r="C187" s="6"/>
      <c r="D187" s="8" t="s">
        <v>45</v>
      </c>
      <c r="E187" s="9"/>
      <c r="F187" s="96" t="str">
        <f t="shared" si="16"/>
        <v/>
      </c>
      <c r="G187" s="82"/>
      <c r="H187" s="99" t="str">
        <f t="shared" si="14"/>
        <v/>
      </c>
      <c r="I187" s="99" t="str">
        <f t="shared" si="15"/>
        <v/>
      </c>
      <c r="J187" s="99" t="str">
        <f t="shared" si="17"/>
        <v/>
      </c>
      <c r="K187" s="100" t="str">
        <f t="shared" si="20"/>
        <v/>
      </c>
      <c r="P187" s="66"/>
      <c r="Q187" s="66"/>
      <c r="R187" s="66"/>
      <c r="S187" s="67" t="str">
        <f t="shared" si="18"/>
        <v/>
      </c>
      <c r="T187" s="68" t="str">
        <f t="shared" si="19"/>
        <v/>
      </c>
      <c r="X187" s="77"/>
    </row>
    <row r="188" spans="2:24" ht="15.75">
      <c r="B188" s="4"/>
      <c r="C188" s="6"/>
      <c r="D188" s="8" t="s">
        <v>45</v>
      </c>
      <c r="E188" s="9"/>
      <c r="F188" s="96" t="str">
        <f t="shared" si="16"/>
        <v/>
      </c>
      <c r="G188" s="82"/>
      <c r="H188" s="99" t="str">
        <f t="shared" si="14"/>
        <v/>
      </c>
      <c r="I188" s="99" t="str">
        <f t="shared" si="15"/>
        <v/>
      </c>
      <c r="J188" s="99" t="str">
        <f t="shared" si="17"/>
        <v/>
      </c>
      <c r="K188" s="100" t="str">
        <f t="shared" si="20"/>
        <v/>
      </c>
      <c r="P188" s="66"/>
      <c r="Q188" s="66"/>
      <c r="R188" s="66"/>
      <c r="S188" s="67" t="str">
        <f t="shared" si="18"/>
        <v/>
      </c>
      <c r="T188" s="68" t="str">
        <f t="shared" si="19"/>
        <v/>
      </c>
      <c r="X188" s="77"/>
    </row>
    <row r="189" spans="2:24" ht="15.75">
      <c r="B189" s="4"/>
      <c r="C189" s="6"/>
      <c r="D189" s="8" t="s">
        <v>45</v>
      </c>
      <c r="E189" s="9"/>
      <c r="F189" s="96" t="str">
        <f t="shared" si="16"/>
        <v/>
      </c>
      <c r="G189" s="82"/>
      <c r="H189" s="99" t="str">
        <f t="shared" si="14"/>
        <v/>
      </c>
      <c r="I189" s="99" t="str">
        <f t="shared" si="15"/>
        <v/>
      </c>
      <c r="J189" s="99" t="str">
        <f t="shared" si="17"/>
        <v/>
      </c>
      <c r="K189" s="100" t="str">
        <f t="shared" si="20"/>
        <v/>
      </c>
      <c r="P189" s="66"/>
      <c r="Q189" s="66"/>
      <c r="R189" s="66"/>
      <c r="S189" s="67" t="str">
        <f t="shared" si="18"/>
        <v/>
      </c>
      <c r="T189" s="68" t="str">
        <f t="shared" si="19"/>
        <v/>
      </c>
      <c r="X189" s="77"/>
    </row>
    <row r="190" spans="2:24" ht="15.75">
      <c r="B190" s="4"/>
      <c r="C190" s="6"/>
      <c r="D190" s="8" t="s">
        <v>45</v>
      </c>
      <c r="E190" s="9"/>
      <c r="F190" s="96" t="str">
        <f t="shared" si="16"/>
        <v/>
      </c>
      <c r="G190" s="82"/>
      <c r="H190" s="99" t="str">
        <f t="shared" si="14"/>
        <v/>
      </c>
      <c r="I190" s="99" t="str">
        <f t="shared" si="15"/>
        <v/>
      </c>
      <c r="J190" s="99" t="str">
        <f t="shared" si="17"/>
        <v/>
      </c>
      <c r="K190" s="100" t="str">
        <f t="shared" si="20"/>
        <v/>
      </c>
      <c r="P190" s="66"/>
      <c r="Q190" s="66"/>
      <c r="R190" s="66"/>
      <c r="S190" s="67" t="str">
        <f t="shared" si="18"/>
        <v/>
      </c>
      <c r="T190" s="68" t="str">
        <f t="shared" si="19"/>
        <v/>
      </c>
      <c r="X190" s="77"/>
    </row>
    <row r="191" spans="2:24" ht="15.75">
      <c r="B191" s="4"/>
      <c r="C191" s="6"/>
      <c r="D191" s="8" t="s">
        <v>45</v>
      </c>
      <c r="E191" s="9"/>
      <c r="F191" s="96" t="str">
        <f t="shared" si="16"/>
        <v/>
      </c>
      <c r="G191" s="82"/>
      <c r="H191" s="99" t="str">
        <f t="shared" si="14"/>
        <v/>
      </c>
      <c r="I191" s="99" t="str">
        <f t="shared" si="15"/>
        <v/>
      </c>
      <c r="J191" s="99" t="str">
        <f t="shared" si="17"/>
        <v/>
      </c>
      <c r="K191" s="100" t="str">
        <f t="shared" si="20"/>
        <v/>
      </c>
      <c r="P191" s="66"/>
      <c r="Q191" s="66"/>
      <c r="R191" s="66"/>
      <c r="S191" s="67" t="str">
        <f t="shared" si="18"/>
        <v/>
      </c>
      <c r="T191" s="68" t="str">
        <f t="shared" si="19"/>
        <v/>
      </c>
      <c r="X191" s="77"/>
    </row>
    <row r="192" spans="2:24" ht="15.75">
      <c r="B192" s="4"/>
      <c r="C192" s="6"/>
      <c r="D192" s="8" t="s">
        <v>45</v>
      </c>
      <c r="E192" s="9"/>
      <c r="F192" s="96" t="str">
        <f t="shared" si="16"/>
        <v/>
      </c>
      <c r="G192" s="82"/>
      <c r="H192" s="99" t="str">
        <f t="shared" si="14"/>
        <v/>
      </c>
      <c r="I192" s="99" t="str">
        <f t="shared" si="15"/>
        <v/>
      </c>
      <c r="J192" s="99" t="str">
        <f t="shared" si="17"/>
        <v/>
      </c>
      <c r="K192" s="100" t="str">
        <f t="shared" si="20"/>
        <v/>
      </c>
      <c r="P192" s="66"/>
      <c r="Q192" s="66"/>
      <c r="R192" s="66"/>
      <c r="S192" s="67" t="str">
        <f t="shared" si="18"/>
        <v/>
      </c>
      <c r="T192" s="68" t="str">
        <f t="shared" si="19"/>
        <v/>
      </c>
      <c r="X192" s="77"/>
    </row>
    <row r="193" spans="2:24" ht="15.75">
      <c r="B193" s="4"/>
      <c r="C193" s="6"/>
      <c r="D193" s="8" t="s">
        <v>45</v>
      </c>
      <c r="E193" s="9"/>
      <c r="F193" s="96" t="str">
        <f t="shared" si="16"/>
        <v/>
      </c>
      <c r="G193" s="82"/>
      <c r="H193" s="99" t="str">
        <f t="shared" si="14"/>
        <v/>
      </c>
      <c r="I193" s="99" t="str">
        <f t="shared" si="15"/>
        <v/>
      </c>
      <c r="J193" s="99" t="str">
        <f t="shared" si="17"/>
        <v/>
      </c>
      <c r="K193" s="100" t="str">
        <f t="shared" si="20"/>
        <v/>
      </c>
      <c r="P193" s="66"/>
      <c r="Q193" s="66"/>
      <c r="R193" s="66"/>
      <c r="S193" s="67" t="str">
        <f t="shared" si="18"/>
        <v/>
      </c>
      <c r="T193" s="68" t="str">
        <f t="shared" si="19"/>
        <v/>
      </c>
      <c r="X193" s="77"/>
    </row>
    <row r="194" spans="2:24" ht="15.75">
      <c r="B194" s="4"/>
      <c r="C194" s="6"/>
      <c r="D194" s="8" t="s">
        <v>45</v>
      </c>
      <c r="E194" s="9"/>
      <c r="F194" s="96" t="str">
        <f t="shared" si="16"/>
        <v/>
      </c>
      <c r="G194" s="82"/>
      <c r="H194" s="99" t="str">
        <f t="shared" si="14"/>
        <v/>
      </c>
      <c r="I194" s="99" t="str">
        <f t="shared" si="15"/>
        <v/>
      </c>
      <c r="J194" s="99" t="str">
        <f t="shared" si="17"/>
        <v/>
      </c>
      <c r="K194" s="100" t="str">
        <f t="shared" si="20"/>
        <v/>
      </c>
      <c r="P194" s="66"/>
      <c r="Q194" s="66"/>
      <c r="R194" s="66"/>
      <c r="S194" s="67" t="str">
        <f t="shared" si="18"/>
        <v/>
      </c>
      <c r="T194" s="68" t="str">
        <f t="shared" si="19"/>
        <v/>
      </c>
      <c r="X194" s="77"/>
    </row>
    <row r="195" spans="2:24" ht="15.75">
      <c r="B195" s="4"/>
      <c r="C195" s="6"/>
      <c r="D195" s="8" t="s">
        <v>45</v>
      </c>
      <c r="E195" s="9"/>
      <c r="F195" s="96" t="str">
        <f t="shared" si="16"/>
        <v/>
      </c>
      <c r="G195" s="82"/>
      <c r="H195" s="99" t="str">
        <f t="shared" si="14"/>
        <v/>
      </c>
      <c r="I195" s="99" t="str">
        <f t="shared" si="15"/>
        <v/>
      </c>
      <c r="J195" s="99" t="str">
        <f t="shared" si="17"/>
        <v/>
      </c>
      <c r="K195" s="100" t="str">
        <f t="shared" si="20"/>
        <v/>
      </c>
      <c r="P195" s="66"/>
      <c r="Q195" s="66"/>
      <c r="R195" s="66"/>
      <c r="S195" s="67" t="str">
        <f t="shared" si="18"/>
        <v/>
      </c>
      <c r="T195" s="68" t="str">
        <f t="shared" si="19"/>
        <v/>
      </c>
      <c r="X195" s="77"/>
    </row>
    <row r="196" spans="2:24" ht="15.75">
      <c r="B196" s="4"/>
      <c r="C196" s="6"/>
      <c r="D196" s="8" t="s">
        <v>45</v>
      </c>
      <c r="E196" s="9"/>
      <c r="F196" s="96" t="str">
        <f t="shared" si="16"/>
        <v/>
      </c>
      <c r="G196" s="82"/>
      <c r="H196" s="99" t="str">
        <f t="shared" si="14"/>
        <v/>
      </c>
      <c r="I196" s="99" t="str">
        <f t="shared" si="15"/>
        <v/>
      </c>
      <c r="J196" s="99" t="str">
        <f t="shared" si="17"/>
        <v/>
      </c>
      <c r="K196" s="100" t="str">
        <f t="shared" si="20"/>
        <v/>
      </c>
      <c r="P196" s="66"/>
      <c r="Q196" s="66"/>
      <c r="R196" s="66"/>
      <c r="S196" s="67" t="str">
        <f t="shared" si="18"/>
        <v/>
      </c>
      <c r="T196" s="68" t="str">
        <f t="shared" si="19"/>
        <v/>
      </c>
      <c r="X196" s="77"/>
    </row>
    <row r="197" spans="2:24" ht="15.75">
      <c r="B197" s="4"/>
      <c r="C197" s="6"/>
      <c r="D197" s="8" t="s">
        <v>45</v>
      </c>
      <c r="E197" s="9"/>
      <c r="F197" s="96" t="str">
        <f t="shared" si="16"/>
        <v/>
      </c>
      <c r="G197" s="82"/>
      <c r="H197" s="99" t="str">
        <f t="shared" si="14"/>
        <v/>
      </c>
      <c r="I197" s="99" t="str">
        <f t="shared" si="15"/>
        <v/>
      </c>
      <c r="J197" s="99" t="str">
        <f t="shared" si="17"/>
        <v/>
      </c>
      <c r="K197" s="100" t="str">
        <f t="shared" si="20"/>
        <v/>
      </c>
      <c r="P197" s="66"/>
      <c r="Q197" s="66"/>
      <c r="R197" s="66"/>
      <c r="S197" s="67" t="str">
        <f t="shared" si="18"/>
        <v/>
      </c>
      <c r="T197" s="68" t="str">
        <f t="shared" si="19"/>
        <v/>
      </c>
      <c r="X197" s="77"/>
    </row>
    <row r="198" spans="2:24" ht="15.75">
      <c r="B198" s="4"/>
      <c r="C198" s="6"/>
      <c r="D198" s="8" t="s">
        <v>45</v>
      </c>
      <c r="E198" s="9"/>
      <c r="F198" s="96" t="str">
        <f t="shared" si="16"/>
        <v/>
      </c>
      <c r="G198" s="82"/>
      <c r="H198" s="99" t="str">
        <f t="shared" si="14"/>
        <v/>
      </c>
      <c r="I198" s="99" t="str">
        <f t="shared" si="15"/>
        <v/>
      </c>
      <c r="J198" s="99" t="str">
        <f t="shared" si="17"/>
        <v/>
      </c>
      <c r="K198" s="100" t="str">
        <f t="shared" si="20"/>
        <v/>
      </c>
      <c r="P198" s="66"/>
      <c r="Q198" s="66"/>
      <c r="R198" s="66"/>
      <c r="S198" s="67" t="str">
        <f t="shared" si="18"/>
        <v/>
      </c>
      <c r="T198" s="68" t="str">
        <f t="shared" si="19"/>
        <v/>
      </c>
      <c r="X198" s="77"/>
    </row>
    <row r="199" spans="2:24" ht="15.75">
      <c r="B199" s="4"/>
      <c r="C199" s="6"/>
      <c r="D199" s="8" t="s">
        <v>45</v>
      </c>
      <c r="E199" s="9"/>
      <c r="F199" s="96" t="str">
        <f t="shared" si="16"/>
        <v/>
      </c>
      <c r="G199" s="82"/>
      <c r="H199" s="99" t="str">
        <f t="shared" si="14"/>
        <v/>
      </c>
      <c r="I199" s="99" t="str">
        <f t="shared" si="15"/>
        <v/>
      </c>
      <c r="J199" s="99" t="str">
        <f t="shared" si="17"/>
        <v/>
      </c>
      <c r="K199" s="100" t="str">
        <f t="shared" si="20"/>
        <v/>
      </c>
      <c r="P199" s="66"/>
      <c r="Q199" s="66"/>
      <c r="R199" s="66"/>
      <c r="S199" s="67" t="str">
        <f t="shared" si="18"/>
        <v/>
      </c>
      <c r="T199" s="68" t="str">
        <f t="shared" si="19"/>
        <v/>
      </c>
      <c r="X199" s="77"/>
    </row>
    <row r="200" spans="2:24" ht="15.75">
      <c r="B200" s="4"/>
      <c r="C200" s="6"/>
      <c r="D200" s="8" t="s">
        <v>45</v>
      </c>
      <c r="E200" s="9"/>
      <c r="F200" s="96" t="str">
        <f t="shared" si="16"/>
        <v/>
      </c>
      <c r="G200" s="82"/>
      <c r="H200" s="99" t="str">
        <f t="shared" si="14"/>
        <v/>
      </c>
      <c r="I200" s="99" t="str">
        <f t="shared" si="15"/>
        <v/>
      </c>
      <c r="J200" s="99" t="str">
        <f t="shared" si="17"/>
        <v/>
      </c>
      <c r="K200" s="100" t="str">
        <f t="shared" si="20"/>
        <v/>
      </c>
      <c r="P200" s="66"/>
      <c r="Q200" s="66"/>
      <c r="R200" s="66"/>
      <c r="S200" s="67" t="str">
        <f t="shared" si="18"/>
        <v/>
      </c>
      <c r="T200" s="68" t="str">
        <f t="shared" si="19"/>
        <v/>
      </c>
      <c r="X200" s="77"/>
    </row>
    <row r="201" spans="2:24" ht="15.75">
      <c r="B201" s="4"/>
      <c r="C201" s="6"/>
      <c r="D201" s="8" t="s">
        <v>45</v>
      </c>
      <c r="E201" s="9"/>
      <c r="F201" s="96" t="str">
        <f t="shared" si="16"/>
        <v/>
      </c>
      <c r="G201" s="82"/>
      <c r="H201" s="99" t="str">
        <f t="shared" si="14"/>
        <v/>
      </c>
      <c r="I201" s="99" t="str">
        <f t="shared" si="15"/>
        <v/>
      </c>
      <c r="J201" s="99" t="str">
        <f t="shared" si="17"/>
        <v/>
      </c>
      <c r="K201" s="100" t="str">
        <f t="shared" si="20"/>
        <v/>
      </c>
      <c r="P201" s="66"/>
      <c r="Q201" s="66"/>
      <c r="R201" s="66"/>
      <c r="S201" s="67" t="str">
        <f t="shared" si="18"/>
        <v/>
      </c>
      <c r="T201" s="68" t="str">
        <f t="shared" si="19"/>
        <v/>
      </c>
      <c r="X201" s="77"/>
    </row>
    <row r="202" spans="2:24" ht="15.75">
      <c r="B202" s="4"/>
      <c r="C202" s="6"/>
      <c r="D202" s="8" t="s">
        <v>45</v>
      </c>
      <c r="E202" s="9"/>
      <c r="F202" s="96" t="str">
        <f t="shared" si="16"/>
        <v/>
      </c>
      <c r="G202" s="82"/>
      <c r="H202" s="99" t="str">
        <f t="shared" si="14"/>
        <v/>
      </c>
      <c r="I202" s="99" t="str">
        <f t="shared" si="15"/>
        <v/>
      </c>
      <c r="J202" s="99" t="str">
        <f t="shared" si="17"/>
        <v/>
      </c>
      <c r="K202" s="100" t="str">
        <f t="shared" si="20"/>
        <v/>
      </c>
      <c r="P202" s="66"/>
      <c r="Q202" s="66"/>
      <c r="R202" s="66"/>
      <c r="S202" s="67" t="str">
        <f t="shared" si="18"/>
        <v/>
      </c>
      <c r="T202" s="68" t="str">
        <f t="shared" si="19"/>
        <v/>
      </c>
      <c r="X202" s="77"/>
    </row>
    <row r="203" spans="2:24" ht="15.75">
      <c r="B203" s="4"/>
      <c r="C203" s="6"/>
      <c r="D203" s="8" t="s">
        <v>45</v>
      </c>
      <c r="E203" s="9"/>
      <c r="F203" s="96" t="str">
        <f t="shared" si="16"/>
        <v/>
      </c>
      <c r="G203" s="82"/>
      <c r="H203" s="99" t="str">
        <f t="shared" si="14"/>
        <v/>
      </c>
      <c r="I203" s="99" t="str">
        <f t="shared" si="15"/>
        <v/>
      </c>
      <c r="J203" s="99" t="str">
        <f t="shared" si="17"/>
        <v/>
      </c>
      <c r="K203" s="100" t="str">
        <f t="shared" si="20"/>
        <v/>
      </c>
      <c r="P203" s="66"/>
      <c r="Q203" s="66"/>
      <c r="R203" s="66"/>
      <c r="S203" s="67" t="str">
        <f t="shared" si="18"/>
        <v/>
      </c>
      <c r="T203" s="68" t="str">
        <f t="shared" si="19"/>
        <v/>
      </c>
      <c r="X203" s="77"/>
    </row>
    <row r="204" spans="2:24" ht="15.75">
      <c r="B204" s="4"/>
      <c r="C204" s="6"/>
      <c r="D204" s="8" t="s">
        <v>45</v>
      </c>
      <c r="E204" s="9"/>
      <c r="F204" s="96" t="str">
        <f t="shared" si="16"/>
        <v/>
      </c>
      <c r="G204" s="82"/>
      <c r="H204" s="99" t="str">
        <f t="shared" si="14"/>
        <v/>
      </c>
      <c r="I204" s="99" t="str">
        <f t="shared" si="15"/>
        <v/>
      </c>
      <c r="J204" s="99" t="str">
        <f t="shared" si="17"/>
        <v/>
      </c>
      <c r="K204" s="100" t="str">
        <f t="shared" si="20"/>
        <v/>
      </c>
      <c r="P204" s="66"/>
      <c r="Q204" s="66"/>
      <c r="R204" s="66"/>
      <c r="S204" s="67" t="str">
        <f t="shared" si="18"/>
        <v/>
      </c>
      <c r="T204" s="68" t="str">
        <f t="shared" si="19"/>
        <v/>
      </c>
      <c r="X204" s="77"/>
    </row>
    <row r="205" spans="2:24" ht="15.75">
      <c r="B205" s="4"/>
      <c r="C205" s="6"/>
      <c r="D205" s="8" t="s">
        <v>45</v>
      </c>
      <c r="E205" s="9"/>
      <c r="F205" s="96" t="str">
        <f t="shared" si="16"/>
        <v/>
      </c>
      <c r="G205" s="82"/>
      <c r="H205" s="99" t="str">
        <f t="shared" si="14"/>
        <v/>
      </c>
      <c r="I205" s="99" t="str">
        <f t="shared" si="15"/>
        <v/>
      </c>
      <c r="J205" s="99" t="str">
        <f t="shared" si="17"/>
        <v/>
      </c>
      <c r="K205" s="100" t="str">
        <f t="shared" si="20"/>
        <v/>
      </c>
      <c r="P205" s="66"/>
      <c r="Q205" s="66"/>
      <c r="R205" s="66"/>
      <c r="S205" s="67" t="str">
        <f t="shared" si="18"/>
        <v/>
      </c>
      <c r="T205" s="68" t="str">
        <f t="shared" si="19"/>
        <v/>
      </c>
      <c r="X205" s="77"/>
    </row>
    <row r="206" spans="2:24" ht="15.75">
      <c r="B206" s="4"/>
      <c r="C206" s="6"/>
      <c r="D206" s="8" t="s">
        <v>45</v>
      </c>
      <c r="E206" s="9"/>
      <c r="F206" s="96" t="str">
        <f t="shared" si="16"/>
        <v/>
      </c>
      <c r="G206" s="82"/>
      <c r="H206" s="99" t="str">
        <f t="shared" si="14"/>
        <v/>
      </c>
      <c r="I206" s="99" t="str">
        <f t="shared" si="15"/>
        <v/>
      </c>
      <c r="J206" s="99" t="str">
        <f t="shared" si="17"/>
        <v/>
      </c>
      <c r="K206" s="100" t="str">
        <f t="shared" si="20"/>
        <v/>
      </c>
      <c r="P206" s="66"/>
      <c r="Q206" s="66"/>
      <c r="R206" s="66"/>
      <c r="S206" s="67" t="str">
        <f t="shared" si="18"/>
        <v/>
      </c>
      <c r="T206" s="68" t="str">
        <f t="shared" si="19"/>
        <v/>
      </c>
      <c r="X206" s="77"/>
    </row>
    <row r="207" spans="2:24" ht="15.75">
      <c r="B207" s="4"/>
      <c r="C207" s="6"/>
      <c r="D207" s="8" t="s">
        <v>45</v>
      </c>
      <c r="E207" s="9"/>
      <c r="F207" s="96" t="str">
        <f t="shared" si="16"/>
        <v/>
      </c>
      <c r="G207" s="82"/>
      <c r="H207" s="99" t="str">
        <f t="shared" ref="H207:H270" si="21">IF(E207="","",F207-J207)</f>
        <v/>
      </c>
      <c r="I207" s="99" t="str">
        <f t="shared" ref="I207:I270" si="22">IF(E207="","",F207+J207)</f>
        <v/>
      </c>
      <c r="J207" s="99" t="str">
        <f t="shared" si="17"/>
        <v/>
      </c>
      <c r="K207" s="100" t="str">
        <f t="shared" si="20"/>
        <v/>
      </c>
      <c r="P207" s="66"/>
      <c r="Q207" s="66"/>
      <c r="R207" s="66"/>
      <c r="S207" s="67" t="str">
        <f t="shared" si="18"/>
        <v/>
      </c>
      <c r="T207" s="68" t="str">
        <f t="shared" si="19"/>
        <v/>
      </c>
      <c r="X207" s="77"/>
    </row>
    <row r="208" spans="2:24" ht="15.75">
      <c r="B208" s="4"/>
      <c r="C208" s="6"/>
      <c r="D208" s="8" t="s">
        <v>45</v>
      </c>
      <c r="E208" s="9"/>
      <c r="F208" s="96" t="str">
        <f t="shared" si="16"/>
        <v/>
      </c>
      <c r="G208" s="82"/>
      <c r="H208" s="99" t="str">
        <f t="shared" si="21"/>
        <v/>
      </c>
      <c r="I208" s="99" t="str">
        <f t="shared" si="22"/>
        <v/>
      </c>
      <c r="J208" s="99" t="str">
        <f t="shared" si="17"/>
        <v/>
      </c>
      <c r="K208" s="100" t="str">
        <f t="shared" si="20"/>
        <v/>
      </c>
      <c r="P208" s="66"/>
      <c r="Q208" s="66"/>
      <c r="R208" s="66"/>
      <c r="S208" s="67" t="str">
        <f t="shared" si="18"/>
        <v/>
      </c>
      <c r="T208" s="68" t="str">
        <f t="shared" si="19"/>
        <v/>
      </c>
      <c r="X208" s="77"/>
    </row>
    <row r="209" spans="2:24" ht="15.75">
      <c r="B209" s="4"/>
      <c r="C209" s="6"/>
      <c r="D209" s="8" t="s">
        <v>45</v>
      </c>
      <c r="E209" s="9"/>
      <c r="F209" s="96" t="str">
        <f t="shared" si="16"/>
        <v/>
      </c>
      <c r="G209" s="82"/>
      <c r="H209" s="99" t="str">
        <f t="shared" si="21"/>
        <v/>
      </c>
      <c r="I209" s="99" t="str">
        <f t="shared" si="22"/>
        <v/>
      </c>
      <c r="J209" s="99" t="str">
        <f t="shared" si="17"/>
        <v/>
      </c>
      <c r="K209" s="100" t="str">
        <f t="shared" si="20"/>
        <v/>
      </c>
      <c r="P209" s="66"/>
      <c r="Q209" s="66"/>
      <c r="R209" s="66"/>
      <c r="S209" s="67" t="str">
        <f t="shared" si="18"/>
        <v/>
      </c>
      <c r="T209" s="68" t="str">
        <f t="shared" si="19"/>
        <v/>
      </c>
      <c r="X209" s="77"/>
    </row>
    <row r="210" spans="2:24" ht="15.75">
      <c r="B210" s="4"/>
      <c r="C210" s="6"/>
      <c r="D210" s="8" t="s">
        <v>45</v>
      </c>
      <c r="E210" s="9"/>
      <c r="F210" s="96" t="str">
        <f t="shared" si="16"/>
        <v/>
      </c>
      <c r="G210" s="82"/>
      <c r="H210" s="99" t="str">
        <f t="shared" si="21"/>
        <v/>
      </c>
      <c r="I210" s="99" t="str">
        <f t="shared" si="22"/>
        <v/>
      </c>
      <c r="J210" s="99" t="str">
        <f t="shared" si="17"/>
        <v/>
      </c>
      <c r="K210" s="100" t="str">
        <f t="shared" si="20"/>
        <v/>
      </c>
      <c r="P210" s="66"/>
      <c r="Q210" s="66"/>
      <c r="R210" s="66"/>
      <c r="S210" s="67" t="str">
        <f t="shared" si="18"/>
        <v/>
      </c>
      <c r="T210" s="68" t="str">
        <f t="shared" si="19"/>
        <v/>
      </c>
      <c r="X210" s="77"/>
    </row>
    <row r="211" spans="2:24" ht="15.75">
      <c r="B211" s="4"/>
      <c r="C211" s="6"/>
      <c r="D211" s="8" t="s">
        <v>45</v>
      </c>
      <c r="E211" s="9"/>
      <c r="F211" s="96" t="str">
        <f t="shared" si="16"/>
        <v/>
      </c>
      <c r="G211" s="82"/>
      <c r="H211" s="99" t="str">
        <f t="shared" si="21"/>
        <v/>
      </c>
      <c r="I211" s="99" t="str">
        <f t="shared" si="22"/>
        <v/>
      </c>
      <c r="J211" s="99" t="str">
        <f t="shared" si="17"/>
        <v/>
      </c>
      <c r="K211" s="100" t="str">
        <f t="shared" si="20"/>
        <v/>
      </c>
      <c r="P211" s="66"/>
      <c r="Q211" s="66"/>
      <c r="R211" s="66"/>
      <c r="S211" s="67" t="str">
        <f t="shared" si="18"/>
        <v/>
      </c>
      <c r="T211" s="68" t="str">
        <f t="shared" si="19"/>
        <v/>
      </c>
      <c r="X211" s="77"/>
    </row>
    <row r="212" spans="2:24" ht="15.75">
      <c r="B212" s="4"/>
      <c r="C212" s="6"/>
      <c r="D212" s="8" t="s">
        <v>45</v>
      </c>
      <c r="E212" s="9"/>
      <c r="F212" s="96" t="str">
        <f t="shared" si="16"/>
        <v/>
      </c>
      <c r="G212" s="82"/>
      <c r="H212" s="99" t="str">
        <f t="shared" si="21"/>
        <v/>
      </c>
      <c r="I212" s="99" t="str">
        <f t="shared" si="22"/>
        <v/>
      </c>
      <c r="J212" s="99" t="str">
        <f t="shared" si="17"/>
        <v/>
      </c>
      <c r="K212" s="100" t="str">
        <f t="shared" si="20"/>
        <v/>
      </c>
      <c r="P212" s="66"/>
      <c r="Q212" s="66"/>
      <c r="R212" s="66"/>
      <c r="S212" s="67" t="str">
        <f t="shared" si="18"/>
        <v/>
      </c>
      <c r="T212" s="68" t="str">
        <f t="shared" si="19"/>
        <v/>
      </c>
      <c r="X212" s="77"/>
    </row>
    <row r="213" spans="2:24" ht="15.75">
      <c r="B213" s="4"/>
      <c r="C213" s="6"/>
      <c r="D213" s="8" t="s">
        <v>45</v>
      </c>
      <c r="E213" s="9"/>
      <c r="F213" s="96" t="str">
        <f t="shared" si="16"/>
        <v/>
      </c>
      <c r="G213" s="82"/>
      <c r="H213" s="99" t="str">
        <f t="shared" si="21"/>
        <v/>
      </c>
      <c r="I213" s="99" t="str">
        <f t="shared" si="22"/>
        <v/>
      </c>
      <c r="J213" s="99" t="str">
        <f t="shared" si="17"/>
        <v/>
      </c>
      <c r="K213" s="100" t="str">
        <f t="shared" si="20"/>
        <v/>
      </c>
      <c r="P213" s="66"/>
      <c r="Q213" s="66"/>
      <c r="R213" s="66"/>
      <c r="S213" s="67" t="str">
        <f t="shared" si="18"/>
        <v/>
      </c>
      <c r="T213" s="68" t="str">
        <f t="shared" si="19"/>
        <v/>
      </c>
      <c r="X213" s="77"/>
    </row>
    <row r="214" spans="2:24" ht="15.75">
      <c r="B214" s="4"/>
      <c r="C214" s="6"/>
      <c r="D214" s="8" t="s">
        <v>45</v>
      </c>
      <c r="E214" s="9"/>
      <c r="F214" s="96" t="str">
        <f t="shared" si="16"/>
        <v/>
      </c>
      <c r="G214" s="82"/>
      <c r="H214" s="99" t="str">
        <f t="shared" si="21"/>
        <v/>
      </c>
      <c r="I214" s="99" t="str">
        <f t="shared" si="22"/>
        <v/>
      </c>
      <c r="J214" s="99" t="str">
        <f t="shared" si="17"/>
        <v/>
      </c>
      <c r="K214" s="100" t="str">
        <f t="shared" si="20"/>
        <v/>
      </c>
      <c r="P214" s="66"/>
      <c r="Q214" s="66"/>
      <c r="R214" s="66"/>
      <c r="S214" s="67" t="str">
        <f t="shared" si="18"/>
        <v/>
      </c>
      <c r="T214" s="68" t="str">
        <f t="shared" si="19"/>
        <v/>
      </c>
      <c r="X214" s="77"/>
    </row>
    <row r="215" spans="2:24" ht="15.75">
      <c r="B215" s="4"/>
      <c r="C215" s="6"/>
      <c r="D215" s="8" t="s">
        <v>45</v>
      </c>
      <c r="E215" s="9"/>
      <c r="F215" s="96" t="str">
        <f t="shared" si="16"/>
        <v/>
      </c>
      <c r="G215" s="82"/>
      <c r="H215" s="99" t="str">
        <f t="shared" si="21"/>
        <v/>
      </c>
      <c r="I215" s="99" t="str">
        <f t="shared" si="22"/>
        <v/>
      </c>
      <c r="J215" s="99" t="str">
        <f t="shared" si="17"/>
        <v/>
      </c>
      <c r="K215" s="100" t="str">
        <f t="shared" si="20"/>
        <v/>
      </c>
      <c r="P215" s="66"/>
      <c r="Q215" s="66"/>
      <c r="R215" s="66"/>
      <c r="S215" s="67" t="str">
        <f t="shared" si="18"/>
        <v/>
      </c>
      <c r="T215" s="68" t="str">
        <f t="shared" si="19"/>
        <v/>
      </c>
      <c r="X215" s="77"/>
    </row>
    <row r="216" spans="2:24">
      <c r="B216" s="4"/>
      <c r="C216" s="6"/>
      <c r="D216" s="8" t="s">
        <v>45</v>
      </c>
      <c r="E216" s="9"/>
      <c r="F216" s="96" t="str">
        <f t="shared" si="16"/>
        <v/>
      </c>
      <c r="G216" s="82"/>
      <c r="H216" s="99" t="str">
        <f t="shared" si="21"/>
        <v/>
      </c>
      <c r="I216" s="99" t="str">
        <f t="shared" si="22"/>
        <v/>
      </c>
      <c r="J216" s="99" t="str">
        <f t="shared" si="17"/>
        <v/>
      </c>
      <c r="K216" s="100" t="str">
        <f t="shared" si="20"/>
        <v/>
      </c>
      <c r="P216" s="66"/>
      <c r="Q216" s="66"/>
      <c r="R216" s="66"/>
      <c r="S216" s="67" t="str">
        <f t="shared" si="18"/>
        <v/>
      </c>
      <c r="T216" s="68" t="str">
        <f t="shared" si="19"/>
        <v/>
      </c>
      <c r="X216" s="38"/>
    </row>
    <row r="217" spans="2:24">
      <c r="B217" s="4"/>
      <c r="C217" s="6"/>
      <c r="D217" s="8" t="s">
        <v>45</v>
      </c>
      <c r="E217" s="9"/>
      <c r="F217" s="96" t="str">
        <f t="shared" si="16"/>
        <v/>
      </c>
      <c r="G217" s="82"/>
      <c r="H217" s="99" t="str">
        <f t="shared" si="21"/>
        <v/>
      </c>
      <c r="I217" s="99" t="str">
        <f t="shared" si="22"/>
        <v/>
      </c>
      <c r="J217" s="99" t="str">
        <f t="shared" si="17"/>
        <v/>
      </c>
      <c r="K217" s="100" t="str">
        <f t="shared" si="20"/>
        <v/>
      </c>
      <c r="P217" s="66"/>
      <c r="Q217" s="66"/>
      <c r="R217" s="66"/>
      <c r="S217" s="67" t="str">
        <f t="shared" si="18"/>
        <v/>
      </c>
      <c r="T217" s="68" t="str">
        <f t="shared" si="19"/>
        <v/>
      </c>
      <c r="X217" s="38"/>
    </row>
    <row r="218" spans="2:24">
      <c r="B218" s="4"/>
      <c r="C218" s="6"/>
      <c r="D218" s="8" t="s">
        <v>45</v>
      </c>
      <c r="E218" s="9"/>
      <c r="F218" s="96" t="str">
        <f t="shared" si="16"/>
        <v/>
      </c>
      <c r="G218" s="82"/>
      <c r="H218" s="99" t="str">
        <f t="shared" si="21"/>
        <v/>
      </c>
      <c r="I218" s="99" t="str">
        <f t="shared" si="22"/>
        <v/>
      </c>
      <c r="J218" s="99" t="str">
        <f t="shared" si="17"/>
        <v/>
      </c>
      <c r="K218" s="100" t="str">
        <f t="shared" si="20"/>
        <v/>
      </c>
      <c r="P218" s="66"/>
      <c r="Q218" s="66"/>
      <c r="R218" s="66"/>
      <c r="S218" s="67" t="str">
        <f t="shared" si="18"/>
        <v/>
      </c>
      <c r="T218" s="68" t="str">
        <f t="shared" si="19"/>
        <v/>
      </c>
      <c r="X218" s="38"/>
    </row>
    <row r="219" spans="2:24">
      <c r="B219" s="4"/>
      <c r="C219" s="6"/>
      <c r="D219" s="8" t="s">
        <v>45</v>
      </c>
      <c r="E219" s="9"/>
      <c r="F219" s="96" t="str">
        <f t="shared" si="16"/>
        <v/>
      </c>
      <c r="G219" s="82"/>
      <c r="H219" s="99" t="str">
        <f t="shared" si="21"/>
        <v/>
      </c>
      <c r="I219" s="99" t="str">
        <f t="shared" si="22"/>
        <v/>
      </c>
      <c r="J219" s="99" t="str">
        <f t="shared" si="17"/>
        <v/>
      </c>
      <c r="K219" s="100" t="str">
        <f t="shared" si="20"/>
        <v/>
      </c>
      <c r="P219" s="66"/>
      <c r="Q219" s="66"/>
      <c r="R219" s="66"/>
      <c r="S219" s="67" t="str">
        <f t="shared" si="18"/>
        <v/>
      </c>
      <c r="T219" s="68" t="str">
        <f t="shared" si="19"/>
        <v/>
      </c>
      <c r="X219" s="38"/>
    </row>
    <row r="220" spans="2:24">
      <c r="B220" s="4"/>
      <c r="C220" s="6"/>
      <c r="D220" s="8" t="s">
        <v>45</v>
      </c>
      <c r="E220" s="9"/>
      <c r="F220" s="96" t="str">
        <f t="shared" si="16"/>
        <v/>
      </c>
      <c r="G220" s="82"/>
      <c r="H220" s="99" t="str">
        <f t="shared" si="21"/>
        <v/>
      </c>
      <c r="I220" s="99" t="str">
        <f t="shared" si="22"/>
        <v/>
      </c>
      <c r="J220" s="99" t="str">
        <f t="shared" si="17"/>
        <v/>
      </c>
      <c r="K220" s="100" t="str">
        <f t="shared" si="20"/>
        <v/>
      </c>
      <c r="P220" s="66"/>
      <c r="Q220" s="66"/>
      <c r="R220" s="66"/>
      <c r="S220" s="67" t="str">
        <f t="shared" si="18"/>
        <v/>
      </c>
      <c r="T220" s="68" t="str">
        <f t="shared" si="19"/>
        <v/>
      </c>
      <c r="X220" s="38"/>
    </row>
    <row r="221" spans="2:24">
      <c r="B221" s="4"/>
      <c r="C221" s="6"/>
      <c r="D221" s="8" t="s">
        <v>45</v>
      </c>
      <c r="E221" s="9"/>
      <c r="F221" s="96" t="str">
        <f t="shared" si="16"/>
        <v/>
      </c>
      <c r="G221" s="82"/>
      <c r="H221" s="99" t="str">
        <f t="shared" si="21"/>
        <v/>
      </c>
      <c r="I221" s="99" t="str">
        <f t="shared" si="22"/>
        <v/>
      </c>
      <c r="J221" s="99" t="str">
        <f t="shared" si="17"/>
        <v/>
      </c>
      <c r="K221" s="100" t="str">
        <f t="shared" si="20"/>
        <v/>
      </c>
      <c r="P221" s="66"/>
      <c r="Q221" s="66"/>
      <c r="R221" s="66"/>
      <c r="S221" s="67" t="str">
        <f t="shared" si="18"/>
        <v/>
      </c>
      <c r="T221" s="68" t="str">
        <f t="shared" si="19"/>
        <v/>
      </c>
      <c r="X221" s="38"/>
    </row>
    <row r="222" spans="2:24">
      <c r="B222" s="4"/>
      <c r="C222" s="6"/>
      <c r="D222" s="8" t="s">
        <v>45</v>
      </c>
      <c r="E222" s="9"/>
      <c r="F222" s="96" t="str">
        <f t="shared" si="16"/>
        <v/>
      </c>
      <c r="G222" s="82"/>
      <c r="H222" s="99" t="str">
        <f t="shared" si="21"/>
        <v/>
      </c>
      <c r="I222" s="99" t="str">
        <f t="shared" si="22"/>
        <v/>
      </c>
      <c r="J222" s="99" t="str">
        <f t="shared" si="17"/>
        <v/>
      </c>
      <c r="K222" s="100" t="str">
        <f t="shared" si="20"/>
        <v/>
      </c>
      <c r="P222" s="66"/>
      <c r="Q222" s="66"/>
      <c r="R222" s="66"/>
      <c r="S222" s="67" t="str">
        <f t="shared" si="18"/>
        <v/>
      </c>
      <c r="T222" s="68" t="str">
        <f t="shared" si="19"/>
        <v/>
      </c>
      <c r="X222" s="38"/>
    </row>
    <row r="223" spans="2:24">
      <c r="B223" s="4"/>
      <c r="C223" s="6"/>
      <c r="D223" s="8" t="s">
        <v>45</v>
      </c>
      <c r="E223" s="9"/>
      <c r="F223" s="96" t="str">
        <f t="shared" si="16"/>
        <v/>
      </c>
      <c r="G223" s="82"/>
      <c r="H223" s="99" t="str">
        <f t="shared" si="21"/>
        <v/>
      </c>
      <c r="I223" s="99" t="str">
        <f t="shared" si="22"/>
        <v/>
      </c>
      <c r="J223" s="99" t="str">
        <f t="shared" si="17"/>
        <v/>
      </c>
      <c r="K223" s="100" t="str">
        <f t="shared" si="20"/>
        <v/>
      </c>
      <c r="P223" s="66"/>
      <c r="Q223" s="66"/>
      <c r="R223" s="66"/>
      <c r="S223" s="67" t="str">
        <f t="shared" si="18"/>
        <v/>
      </c>
      <c r="T223" s="68" t="str">
        <f t="shared" si="19"/>
        <v/>
      </c>
      <c r="X223" s="38"/>
    </row>
    <row r="224" spans="2:24">
      <c r="B224" s="4"/>
      <c r="C224" s="6"/>
      <c r="D224" s="8" t="s">
        <v>45</v>
      </c>
      <c r="E224" s="9"/>
      <c r="F224" s="96" t="str">
        <f t="shared" si="16"/>
        <v/>
      </c>
      <c r="G224" s="82"/>
      <c r="H224" s="99" t="str">
        <f t="shared" si="21"/>
        <v/>
      </c>
      <c r="I224" s="99" t="str">
        <f t="shared" si="22"/>
        <v/>
      </c>
      <c r="J224" s="99" t="str">
        <f t="shared" si="17"/>
        <v/>
      </c>
      <c r="K224" s="100" t="str">
        <f t="shared" si="20"/>
        <v/>
      </c>
      <c r="P224" s="66"/>
      <c r="Q224" s="66"/>
      <c r="R224" s="66"/>
      <c r="S224" s="67" t="str">
        <f t="shared" si="18"/>
        <v/>
      </c>
      <c r="T224" s="68" t="str">
        <f t="shared" si="19"/>
        <v/>
      </c>
      <c r="X224" s="38"/>
    </row>
    <row r="225" spans="2:20">
      <c r="B225" s="4"/>
      <c r="C225" s="6"/>
      <c r="D225" s="8" t="s">
        <v>45</v>
      </c>
      <c r="E225" s="9"/>
      <c r="F225" s="96" t="str">
        <f t="shared" si="16"/>
        <v/>
      </c>
      <c r="G225" s="82"/>
      <c r="H225" s="99" t="str">
        <f t="shared" si="21"/>
        <v/>
      </c>
      <c r="I225" s="99" t="str">
        <f t="shared" si="22"/>
        <v/>
      </c>
      <c r="J225" s="99" t="str">
        <f t="shared" si="17"/>
        <v/>
      </c>
      <c r="K225" s="100" t="str">
        <f t="shared" si="20"/>
        <v/>
      </c>
      <c r="P225" s="66"/>
      <c r="Q225" s="66"/>
      <c r="R225" s="66"/>
      <c r="S225" s="67" t="str">
        <f t="shared" si="18"/>
        <v/>
      </c>
      <c r="T225" s="68" t="str">
        <f t="shared" si="19"/>
        <v/>
      </c>
    </row>
    <row r="226" spans="2:20">
      <c r="B226" s="4"/>
      <c r="C226" s="6"/>
      <c r="D226" s="8" t="s">
        <v>45</v>
      </c>
      <c r="E226" s="9"/>
      <c r="F226" s="96" t="str">
        <f t="shared" si="16"/>
        <v/>
      </c>
      <c r="G226" s="82"/>
      <c r="H226" s="99" t="str">
        <f t="shared" si="21"/>
        <v/>
      </c>
      <c r="I226" s="99" t="str">
        <f t="shared" si="22"/>
        <v/>
      </c>
      <c r="J226" s="99" t="str">
        <f t="shared" si="17"/>
        <v/>
      </c>
      <c r="K226" s="100" t="str">
        <f t="shared" si="20"/>
        <v/>
      </c>
      <c r="P226" s="66"/>
      <c r="Q226" s="66"/>
      <c r="R226" s="66"/>
      <c r="S226" s="67" t="str">
        <f t="shared" si="18"/>
        <v/>
      </c>
      <c r="T226" s="68" t="str">
        <f t="shared" si="19"/>
        <v/>
      </c>
    </row>
    <row r="227" spans="2:20">
      <c r="B227" s="4"/>
      <c r="C227" s="6"/>
      <c r="D227" s="8" t="s">
        <v>45</v>
      </c>
      <c r="E227" s="9"/>
      <c r="F227" s="96" t="str">
        <f t="shared" si="16"/>
        <v/>
      </c>
      <c r="G227" s="82"/>
      <c r="H227" s="99" t="str">
        <f t="shared" si="21"/>
        <v/>
      </c>
      <c r="I227" s="99" t="str">
        <f t="shared" si="22"/>
        <v/>
      </c>
      <c r="J227" s="99" t="str">
        <f t="shared" si="17"/>
        <v/>
      </c>
      <c r="K227" s="100" t="str">
        <f t="shared" si="20"/>
        <v/>
      </c>
      <c r="P227" s="66"/>
      <c r="Q227" s="66"/>
      <c r="R227" s="66"/>
      <c r="S227" s="67" t="str">
        <f t="shared" si="18"/>
        <v/>
      </c>
      <c r="T227" s="68" t="str">
        <f t="shared" si="19"/>
        <v/>
      </c>
    </row>
    <row r="228" spans="2:20">
      <c r="B228" s="4"/>
      <c r="C228" s="6"/>
      <c r="D228" s="8" t="s">
        <v>45</v>
      </c>
      <c r="E228" s="9"/>
      <c r="F228" s="96" t="str">
        <f t="shared" si="16"/>
        <v/>
      </c>
      <c r="G228" s="82"/>
      <c r="H228" s="99" t="str">
        <f t="shared" si="21"/>
        <v/>
      </c>
      <c r="I228" s="99" t="str">
        <f t="shared" si="22"/>
        <v/>
      </c>
      <c r="J228" s="99" t="str">
        <f t="shared" si="17"/>
        <v/>
      </c>
      <c r="K228" s="100" t="str">
        <f t="shared" si="20"/>
        <v/>
      </c>
      <c r="P228" s="66"/>
      <c r="Q228" s="66"/>
      <c r="R228" s="66"/>
      <c r="S228" s="67" t="str">
        <f t="shared" si="18"/>
        <v/>
      </c>
      <c r="T228" s="68" t="str">
        <f t="shared" si="19"/>
        <v/>
      </c>
    </row>
    <row r="229" spans="2:20">
      <c r="B229" s="4"/>
      <c r="C229" s="6"/>
      <c r="D229" s="8" t="s">
        <v>45</v>
      </c>
      <c r="E229" s="9"/>
      <c r="F229" s="96" t="str">
        <f t="shared" si="16"/>
        <v/>
      </c>
      <c r="G229" s="82"/>
      <c r="H229" s="99" t="str">
        <f t="shared" si="21"/>
        <v/>
      </c>
      <c r="I229" s="99" t="str">
        <f t="shared" si="22"/>
        <v/>
      </c>
      <c r="J229" s="99" t="str">
        <f t="shared" si="17"/>
        <v/>
      </c>
      <c r="K229" s="100" t="str">
        <f t="shared" si="20"/>
        <v/>
      </c>
      <c r="P229" s="66"/>
      <c r="Q229" s="66"/>
      <c r="R229" s="66"/>
      <c r="S229" s="67" t="str">
        <f t="shared" si="18"/>
        <v/>
      </c>
      <c r="T229" s="68" t="str">
        <f t="shared" si="19"/>
        <v/>
      </c>
    </row>
    <row r="230" spans="2:20">
      <c r="B230" s="4"/>
      <c r="C230" s="6"/>
      <c r="D230" s="8" t="s">
        <v>45</v>
      </c>
      <c r="E230" s="9"/>
      <c r="F230" s="96" t="str">
        <f t="shared" si="16"/>
        <v/>
      </c>
      <c r="G230" s="82"/>
      <c r="H230" s="99" t="str">
        <f t="shared" si="21"/>
        <v/>
      </c>
      <c r="I230" s="99" t="str">
        <f t="shared" si="22"/>
        <v/>
      </c>
      <c r="J230" s="99" t="str">
        <f t="shared" si="17"/>
        <v/>
      </c>
      <c r="K230" s="100" t="str">
        <f t="shared" si="20"/>
        <v/>
      </c>
      <c r="P230" s="66"/>
      <c r="Q230" s="66"/>
      <c r="R230" s="66"/>
      <c r="S230" s="67" t="str">
        <f t="shared" si="18"/>
        <v/>
      </c>
      <c r="T230" s="68" t="str">
        <f t="shared" si="19"/>
        <v/>
      </c>
    </row>
    <row r="231" spans="2:20">
      <c r="B231" s="4"/>
      <c r="C231" s="6"/>
      <c r="D231" s="8" t="s">
        <v>45</v>
      </c>
      <c r="E231" s="9"/>
      <c r="F231" s="96" t="str">
        <f t="shared" si="16"/>
        <v/>
      </c>
      <c r="G231" s="82"/>
      <c r="H231" s="99" t="str">
        <f t="shared" si="21"/>
        <v/>
      </c>
      <c r="I231" s="99" t="str">
        <f t="shared" si="22"/>
        <v/>
      </c>
      <c r="J231" s="99" t="str">
        <f t="shared" si="17"/>
        <v/>
      </c>
      <c r="K231" s="100" t="str">
        <f t="shared" si="20"/>
        <v/>
      </c>
      <c r="P231" s="66"/>
      <c r="Q231" s="66"/>
      <c r="R231" s="66"/>
      <c r="S231" s="67" t="str">
        <f t="shared" si="18"/>
        <v/>
      </c>
      <c r="T231" s="68" t="str">
        <f t="shared" si="19"/>
        <v/>
      </c>
    </row>
    <row r="232" spans="2:20">
      <c r="B232" s="4"/>
      <c r="C232" s="6"/>
      <c r="D232" s="8" t="s">
        <v>45</v>
      </c>
      <c r="E232" s="9"/>
      <c r="F232" s="96" t="str">
        <f t="shared" si="16"/>
        <v/>
      </c>
      <c r="G232" s="82"/>
      <c r="H232" s="99" t="str">
        <f t="shared" si="21"/>
        <v/>
      </c>
      <c r="I232" s="99" t="str">
        <f t="shared" si="22"/>
        <v/>
      </c>
      <c r="J232" s="99" t="str">
        <f t="shared" si="17"/>
        <v/>
      </c>
      <c r="K232" s="100" t="str">
        <f t="shared" si="20"/>
        <v/>
      </c>
      <c r="P232" s="66"/>
      <c r="Q232" s="66"/>
      <c r="R232" s="66"/>
      <c r="S232" s="67" t="str">
        <f t="shared" si="18"/>
        <v/>
      </c>
      <c r="T232" s="68" t="str">
        <f t="shared" si="19"/>
        <v/>
      </c>
    </row>
    <row r="233" spans="2:20">
      <c r="B233" s="4"/>
      <c r="C233" s="6"/>
      <c r="D233" s="8" t="s">
        <v>45</v>
      </c>
      <c r="E233" s="9"/>
      <c r="F233" s="96" t="str">
        <f t="shared" si="16"/>
        <v/>
      </c>
      <c r="G233" s="82"/>
      <c r="H233" s="99" t="str">
        <f t="shared" si="21"/>
        <v/>
      </c>
      <c r="I233" s="99" t="str">
        <f t="shared" si="22"/>
        <v/>
      </c>
      <c r="J233" s="99" t="str">
        <f t="shared" si="17"/>
        <v/>
      </c>
      <c r="K233" s="100" t="str">
        <f t="shared" si="20"/>
        <v/>
      </c>
      <c r="P233" s="66"/>
      <c r="Q233" s="66"/>
      <c r="R233" s="66"/>
      <c r="S233" s="67" t="str">
        <f t="shared" si="18"/>
        <v/>
      </c>
      <c r="T233" s="68" t="str">
        <f t="shared" si="19"/>
        <v/>
      </c>
    </row>
    <row r="234" spans="2:20">
      <c r="B234" s="4"/>
      <c r="C234" s="6"/>
      <c r="D234" s="8" t="s">
        <v>45</v>
      </c>
      <c r="E234" s="9"/>
      <c r="F234" s="96" t="str">
        <f t="shared" si="16"/>
        <v/>
      </c>
      <c r="G234" s="82"/>
      <c r="H234" s="99" t="str">
        <f t="shared" si="21"/>
        <v/>
      </c>
      <c r="I234" s="99" t="str">
        <f t="shared" si="22"/>
        <v/>
      </c>
      <c r="J234" s="99" t="str">
        <f t="shared" si="17"/>
        <v/>
      </c>
      <c r="K234" s="100" t="str">
        <f t="shared" si="20"/>
        <v/>
      </c>
      <c r="P234" s="66"/>
      <c r="Q234" s="66"/>
      <c r="R234" s="66"/>
      <c r="S234" s="67" t="str">
        <f t="shared" si="18"/>
        <v/>
      </c>
      <c r="T234" s="68" t="str">
        <f t="shared" si="19"/>
        <v/>
      </c>
    </row>
    <row r="235" spans="2:20">
      <c r="B235" s="4"/>
      <c r="C235" s="6"/>
      <c r="D235" s="8" t="s">
        <v>45</v>
      </c>
      <c r="E235" s="9"/>
      <c r="F235" s="96" t="str">
        <f t="shared" si="16"/>
        <v/>
      </c>
      <c r="G235" s="82"/>
      <c r="H235" s="99" t="str">
        <f t="shared" si="21"/>
        <v/>
      </c>
      <c r="I235" s="99" t="str">
        <f t="shared" si="22"/>
        <v/>
      </c>
      <c r="J235" s="99" t="str">
        <f t="shared" si="17"/>
        <v/>
      </c>
      <c r="K235" s="100" t="str">
        <f t="shared" si="20"/>
        <v/>
      </c>
      <c r="P235" s="66"/>
      <c r="Q235" s="66"/>
      <c r="R235" s="66"/>
      <c r="S235" s="67" t="str">
        <f t="shared" si="18"/>
        <v/>
      </c>
      <c r="T235" s="68" t="str">
        <f t="shared" si="19"/>
        <v/>
      </c>
    </row>
    <row r="236" spans="2:20">
      <c r="B236" s="4"/>
      <c r="C236" s="6"/>
      <c r="D236" s="8" t="s">
        <v>45</v>
      </c>
      <c r="E236" s="9"/>
      <c r="F236" s="96" t="str">
        <f t="shared" si="16"/>
        <v/>
      </c>
      <c r="G236" s="82"/>
      <c r="H236" s="99" t="str">
        <f t="shared" si="21"/>
        <v/>
      </c>
      <c r="I236" s="99" t="str">
        <f t="shared" si="22"/>
        <v/>
      </c>
      <c r="J236" s="99" t="str">
        <f t="shared" si="17"/>
        <v/>
      </c>
      <c r="K236" s="100" t="str">
        <f t="shared" si="20"/>
        <v/>
      </c>
      <c r="P236" s="66"/>
      <c r="Q236" s="66"/>
      <c r="R236" s="66"/>
      <c r="S236" s="67" t="str">
        <f t="shared" si="18"/>
        <v/>
      </c>
      <c r="T236" s="68" t="str">
        <f t="shared" si="19"/>
        <v/>
      </c>
    </row>
    <row r="237" spans="2:20">
      <c r="B237" s="4"/>
      <c r="C237" s="6"/>
      <c r="D237" s="8" t="s">
        <v>45</v>
      </c>
      <c r="E237" s="9"/>
      <c r="F237" s="96" t="str">
        <f t="shared" si="16"/>
        <v/>
      </c>
      <c r="G237" s="82"/>
      <c r="H237" s="99" t="str">
        <f t="shared" si="21"/>
        <v/>
      </c>
      <c r="I237" s="99" t="str">
        <f t="shared" si="22"/>
        <v/>
      </c>
      <c r="J237" s="99" t="str">
        <f t="shared" si="17"/>
        <v/>
      </c>
      <c r="K237" s="100" t="str">
        <f t="shared" si="20"/>
        <v/>
      </c>
      <c r="P237" s="66"/>
      <c r="Q237" s="66"/>
      <c r="R237" s="66"/>
      <c r="S237" s="67" t="str">
        <f t="shared" si="18"/>
        <v/>
      </c>
      <c r="T237" s="68" t="str">
        <f t="shared" si="19"/>
        <v/>
      </c>
    </row>
    <row r="238" spans="2:20">
      <c r="B238" s="4"/>
      <c r="C238" s="6"/>
      <c r="D238" s="8" t="s">
        <v>45</v>
      </c>
      <c r="E238" s="9"/>
      <c r="F238" s="96" t="str">
        <f t="shared" si="16"/>
        <v/>
      </c>
      <c r="G238" s="82"/>
      <c r="H238" s="99" t="str">
        <f t="shared" si="21"/>
        <v/>
      </c>
      <c r="I238" s="99" t="str">
        <f t="shared" si="22"/>
        <v/>
      </c>
      <c r="J238" s="99" t="str">
        <f t="shared" si="17"/>
        <v/>
      </c>
      <c r="K238" s="100" t="str">
        <f t="shared" si="20"/>
        <v/>
      </c>
      <c r="P238" s="66"/>
      <c r="Q238" s="66"/>
      <c r="R238" s="66"/>
      <c r="S238" s="67" t="str">
        <f t="shared" si="18"/>
        <v/>
      </c>
      <c r="T238" s="68" t="str">
        <f t="shared" si="19"/>
        <v/>
      </c>
    </row>
    <row r="239" spans="2:20">
      <c r="B239" s="4"/>
      <c r="C239" s="6"/>
      <c r="D239" s="8" t="s">
        <v>45</v>
      </c>
      <c r="E239" s="9"/>
      <c r="F239" s="96" t="str">
        <f t="shared" si="16"/>
        <v/>
      </c>
      <c r="G239" s="82"/>
      <c r="H239" s="99" t="str">
        <f t="shared" si="21"/>
        <v/>
      </c>
      <c r="I239" s="99" t="str">
        <f t="shared" si="22"/>
        <v/>
      </c>
      <c r="J239" s="99" t="str">
        <f t="shared" si="17"/>
        <v/>
      </c>
      <c r="K239" s="100" t="str">
        <f t="shared" si="20"/>
        <v/>
      </c>
      <c r="P239" s="66"/>
      <c r="Q239" s="66"/>
      <c r="R239" s="66"/>
      <c r="S239" s="67" t="str">
        <f t="shared" si="18"/>
        <v/>
      </c>
      <c r="T239" s="68" t="str">
        <f t="shared" si="19"/>
        <v/>
      </c>
    </row>
    <row r="240" spans="2:20">
      <c r="B240" s="4"/>
      <c r="C240" s="6"/>
      <c r="D240" s="8" t="s">
        <v>45</v>
      </c>
      <c r="E240" s="9"/>
      <c r="F240" s="96" t="str">
        <f t="shared" si="16"/>
        <v/>
      </c>
      <c r="G240" s="82"/>
      <c r="H240" s="99" t="str">
        <f t="shared" si="21"/>
        <v/>
      </c>
      <c r="I240" s="99" t="str">
        <f t="shared" si="22"/>
        <v/>
      </c>
      <c r="J240" s="99" t="str">
        <f t="shared" si="17"/>
        <v/>
      </c>
      <c r="K240" s="100" t="str">
        <f t="shared" si="20"/>
        <v/>
      </c>
      <c r="P240" s="66"/>
      <c r="Q240" s="66"/>
      <c r="R240" s="66"/>
      <c r="S240" s="67" t="str">
        <f t="shared" si="18"/>
        <v/>
      </c>
      <c r="T240" s="68" t="str">
        <f t="shared" si="19"/>
        <v/>
      </c>
    </row>
    <row r="241" spans="2:20">
      <c r="B241" s="4"/>
      <c r="C241" s="6"/>
      <c r="D241" s="8" t="s">
        <v>45</v>
      </c>
      <c r="E241" s="9"/>
      <c r="F241" s="96" t="str">
        <f t="shared" si="16"/>
        <v/>
      </c>
      <c r="G241" s="82"/>
      <c r="H241" s="99" t="str">
        <f t="shared" si="21"/>
        <v/>
      </c>
      <c r="I241" s="99" t="str">
        <f t="shared" si="22"/>
        <v/>
      </c>
      <c r="J241" s="99" t="str">
        <f t="shared" si="17"/>
        <v/>
      </c>
      <c r="K241" s="100" t="str">
        <f t="shared" si="20"/>
        <v/>
      </c>
      <c r="P241" s="66"/>
      <c r="Q241" s="66"/>
      <c r="R241" s="66"/>
      <c r="S241" s="67" t="str">
        <f t="shared" si="18"/>
        <v/>
      </c>
      <c r="T241" s="68" t="str">
        <f t="shared" si="19"/>
        <v/>
      </c>
    </row>
    <row r="242" spans="2:20">
      <c r="B242" s="4"/>
      <c r="C242" s="6"/>
      <c r="D242" s="8" t="s">
        <v>45</v>
      </c>
      <c r="E242" s="9"/>
      <c r="F242" s="96" t="str">
        <f t="shared" si="16"/>
        <v/>
      </c>
      <c r="G242" s="82"/>
      <c r="H242" s="99" t="str">
        <f t="shared" si="21"/>
        <v/>
      </c>
      <c r="I242" s="99" t="str">
        <f t="shared" si="22"/>
        <v/>
      </c>
      <c r="J242" s="99" t="str">
        <f t="shared" si="17"/>
        <v/>
      </c>
      <c r="K242" s="100" t="str">
        <f t="shared" si="20"/>
        <v/>
      </c>
      <c r="P242" s="66"/>
      <c r="Q242" s="66"/>
      <c r="R242" s="66"/>
      <c r="S242" s="67" t="str">
        <f t="shared" si="18"/>
        <v/>
      </c>
      <c r="T242" s="68" t="str">
        <f t="shared" si="19"/>
        <v/>
      </c>
    </row>
    <row r="243" spans="2:20">
      <c r="B243" s="4"/>
      <c r="C243" s="6"/>
      <c r="D243" s="8" t="s">
        <v>45</v>
      </c>
      <c r="E243" s="9"/>
      <c r="F243" s="96" t="str">
        <f t="shared" si="16"/>
        <v/>
      </c>
      <c r="G243" s="82"/>
      <c r="H243" s="99" t="str">
        <f t="shared" si="21"/>
        <v/>
      </c>
      <c r="I243" s="99" t="str">
        <f t="shared" si="22"/>
        <v/>
      </c>
      <c r="J243" s="99" t="str">
        <f t="shared" si="17"/>
        <v/>
      </c>
      <c r="K243" s="100" t="str">
        <f t="shared" si="20"/>
        <v/>
      </c>
      <c r="P243" s="66"/>
      <c r="Q243" s="66"/>
      <c r="R243" s="66"/>
      <c r="S243" s="67" t="str">
        <f t="shared" si="18"/>
        <v/>
      </c>
      <c r="T243" s="68" t="str">
        <f t="shared" si="19"/>
        <v/>
      </c>
    </row>
    <row r="244" spans="2:20">
      <c r="B244" s="4"/>
      <c r="C244" s="6"/>
      <c r="D244" s="8" t="s">
        <v>45</v>
      </c>
      <c r="E244" s="9"/>
      <c r="F244" s="96" t="str">
        <f t="shared" ref="F244:F307" si="23">IF(E244="","",inclinação*E244+intercepção)</f>
        <v/>
      </c>
      <c r="G244" s="82"/>
      <c r="H244" s="99" t="str">
        <f t="shared" si="21"/>
        <v/>
      </c>
      <c r="I244" s="99" t="str">
        <f t="shared" si="22"/>
        <v/>
      </c>
      <c r="J244" s="99" t="str">
        <f t="shared" ref="J244:J307" si="24">IF(E244="","",TINV((erro),gl)*errop_estimativa*SQRT(1+1/N+((E244-mediaX)^2)/(SUMSQ(B:B)-(SUM(B:B)^2)/N)))</f>
        <v/>
      </c>
      <c r="K244" s="100" t="str">
        <f t="shared" si="20"/>
        <v/>
      </c>
      <c r="P244" s="66"/>
      <c r="Q244" s="66"/>
      <c r="R244" s="66"/>
      <c r="S244" s="67" t="str">
        <f t="shared" ref="S244:S307" si="25">IF(B237="","",inclinação*B237+intercepção)</f>
        <v/>
      </c>
      <c r="T244" s="68" t="str">
        <f t="shared" ref="T244:T307" si="26">IF(B237="","",(C237-S244)^2)</f>
        <v/>
      </c>
    </row>
    <row r="245" spans="2:20">
      <c r="B245" s="4"/>
      <c r="C245" s="6"/>
      <c r="D245" s="8" t="s">
        <v>45</v>
      </c>
      <c r="E245" s="9"/>
      <c r="F245" s="96" t="str">
        <f t="shared" si="23"/>
        <v/>
      </c>
      <c r="G245" s="82"/>
      <c r="H245" s="99" t="str">
        <f t="shared" si="21"/>
        <v/>
      </c>
      <c r="I245" s="99" t="str">
        <f t="shared" si="22"/>
        <v/>
      </c>
      <c r="J245" s="99" t="str">
        <f t="shared" si="24"/>
        <v/>
      </c>
      <c r="K245" s="100" t="str">
        <f t="shared" ref="K245:K308" si="27">IF(F245="","",J245/F245)</f>
        <v/>
      </c>
      <c r="P245" s="66"/>
      <c r="Q245" s="66"/>
      <c r="R245" s="66"/>
      <c r="S245" s="67" t="str">
        <f t="shared" si="25"/>
        <v/>
      </c>
      <c r="T245" s="68" t="str">
        <f t="shared" si="26"/>
        <v/>
      </c>
    </row>
    <row r="246" spans="2:20">
      <c r="B246" s="4"/>
      <c r="C246" s="6"/>
      <c r="D246" s="8" t="s">
        <v>45</v>
      </c>
      <c r="E246" s="9"/>
      <c r="F246" s="96" t="str">
        <f t="shared" si="23"/>
        <v/>
      </c>
      <c r="G246" s="82"/>
      <c r="H246" s="99" t="str">
        <f t="shared" si="21"/>
        <v/>
      </c>
      <c r="I246" s="99" t="str">
        <f t="shared" si="22"/>
        <v/>
      </c>
      <c r="J246" s="99" t="str">
        <f t="shared" si="24"/>
        <v/>
      </c>
      <c r="K246" s="100" t="str">
        <f t="shared" si="27"/>
        <v/>
      </c>
      <c r="P246" s="66"/>
      <c r="Q246" s="66"/>
      <c r="R246" s="66"/>
      <c r="S246" s="67" t="str">
        <f t="shared" si="25"/>
        <v/>
      </c>
      <c r="T246" s="68" t="str">
        <f t="shared" si="26"/>
        <v/>
      </c>
    </row>
    <row r="247" spans="2:20">
      <c r="B247" s="4"/>
      <c r="C247" s="6"/>
      <c r="D247" s="8" t="s">
        <v>45</v>
      </c>
      <c r="E247" s="9"/>
      <c r="F247" s="96" t="str">
        <f t="shared" si="23"/>
        <v/>
      </c>
      <c r="G247" s="82"/>
      <c r="H247" s="99" t="str">
        <f t="shared" si="21"/>
        <v/>
      </c>
      <c r="I247" s="99" t="str">
        <f t="shared" si="22"/>
        <v/>
      </c>
      <c r="J247" s="99" t="str">
        <f t="shared" si="24"/>
        <v/>
      </c>
      <c r="K247" s="100" t="str">
        <f t="shared" si="27"/>
        <v/>
      </c>
      <c r="P247" s="66"/>
      <c r="Q247" s="66"/>
      <c r="R247" s="66"/>
      <c r="S247" s="67" t="str">
        <f t="shared" si="25"/>
        <v/>
      </c>
      <c r="T247" s="68" t="str">
        <f t="shared" si="26"/>
        <v/>
      </c>
    </row>
    <row r="248" spans="2:20">
      <c r="B248" s="4"/>
      <c r="C248" s="6"/>
      <c r="D248" s="8" t="s">
        <v>45</v>
      </c>
      <c r="E248" s="9"/>
      <c r="F248" s="96" t="str">
        <f t="shared" si="23"/>
        <v/>
      </c>
      <c r="G248" s="82"/>
      <c r="H248" s="99" t="str">
        <f t="shared" si="21"/>
        <v/>
      </c>
      <c r="I248" s="99" t="str">
        <f t="shared" si="22"/>
        <v/>
      </c>
      <c r="J248" s="99" t="str">
        <f t="shared" si="24"/>
        <v/>
      </c>
      <c r="K248" s="100" t="str">
        <f t="shared" si="27"/>
        <v/>
      </c>
      <c r="P248" s="66"/>
      <c r="Q248" s="66"/>
      <c r="R248" s="66"/>
      <c r="S248" s="67" t="str">
        <f t="shared" si="25"/>
        <v/>
      </c>
      <c r="T248" s="68" t="str">
        <f t="shared" si="26"/>
        <v/>
      </c>
    </row>
    <row r="249" spans="2:20">
      <c r="B249" s="4"/>
      <c r="C249" s="6"/>
      <c r="D249" s="8" t="s">
        <v>45</v>
      </c>
      <c r="E249" s="9"/>
      <c r="F249" s="96" t="str">
        <f t="shared" si="23"/>
        <v/>
      </c>
      <c r="G249" s="82"/>
      <c r="H249" s="99" t="str">
        <f t="shared" si="21"/>
        <v/>
      </c>
      <c r="I249" s="99" t="str">
        <f t="shared" si="22"/>
        <v/>
      </c>
      <c r="J249" s="99" t="str">
        <f t="shared" si="24"/>
        <v/>
      </c>
      <c r="K249" s="100" t="str">
        <f t="shared" si="27"/>
        <v/>
      </c>
      <c r="P249" s="66"/>
      <c r="Q249" s="66"/>
      <c r="R249" s="66"/>
      <c r="S249" s="67" t="str">
        <f t="shared" si="25"/>
        <v/>
      </c>
      <c r="T249" s="68" t="str">
        <f t="shared" si="26"/>
        <v/>
      </c>
    </row>
    <row r="250" spans="2:20">
      <c r="B250" s="4"/>
      <c r="C250" s="6"/>
      <c r="D250" s="8" t="s">
        <v>45</v>
      </c>
      <c r="E250" s="9"/>
      <c r="F250" s="96" t="str">
        <f t="shared" si="23"/>
        <v/>
      </c>
      <c r="G250" s="82"/>
      <c r="H250" s="99" t="str">
        <f t="shared" si="21"/>
        <v/>
      </c>
      <c r="I250" s="99" t="str">
        <f t="shared" si="22"/>
        <v/>
      </c>
      <c r="J250" s="99" t="str">
        <f t="shared" si="24"/>
        <v/>
      </c>
      <c r="K250" s="100" t="str">
        <f t="shared" si="27"/>
        <v/>
      </c>
      <c r="P250" s="66"/>
      <c r="Q250" s="66"/>
      <c r="R250" s="66"/>
      <c r="S250" s="67" t="str">
        <f t="shared" si="25"/>
        <v/>
      </c>
      <c r="T250" s="68" t="str">
        <f t="shared" si="26"/>
        <v/>
      </c>
    </row>
    <row r="251" spans="2:20">
      <c r="B251" s="4"/>
      <c r="C251" s="6"/>
      <c r="D251" s="8" t="s">
        <v>45</v>
      </c>
      <c r="E251" s="9"/>
      <c r="F251" s="96" t="str">
        <f t="shared" si="23"/>
        <v/>
      </c>
      <c r="G251" s="82"/>
      <c r="H251" s="99" t="str">
        <f t="shared" si="21"/>
        <v/>
      </c>
      <c r="I251" s="99" t="str">
        <f t="shared" si="22"/>
        <v/>
      </c>
      <c r="J251" s="99" t="str">
        <f t="shared" si="24"/>
        <v/>
      </c>
      <c r="K251" s="100" t="str">
        <f t="shared" si="27"/>
        <v/>
      </c>
      <c r="P251" s="66"/>
      <c r="Q251" s="66"/>
      <c r="R251" s="66"/>
      <c r="S251" s="67" t="str">
        <f t="shared" si="25"/>
        <v/>
      </c>
      <c r="T251" s="68" t="str">
        <f t="shared" si="26"/>
        <v/>
      </c>
    </row>
    <row r="252" spans="2:20">
      <c r="B252" s="4"/>
      <c r="C252" s="6"/>
      <c r="D252" s="8" t="s">
        <v>45</v>
      </c>
      <c r="E252" s="9"/>
      <c r="F252" s="96" t="str">
        <f t="shared" si="23"/>
        <v/>
      </c>
      <c r="G252" s="82"/>
      <c r="H252" s="99" t="str">
        <f t="shared" si="21"/>
        <v/>
      </c>
      <c r="I252" s="99" t="str">
        <f t="shared" si="22"/>
        <v/>
      </c>
      <c r="J252" s="99" t="str">
        <f t="shared" si="24"/>
        <v/>
      </c>
      <c r="K252" s="100" t="str">
        <f t="shared" si="27"/>
        <v/>
      </c>
      <c r="P252" s="66"/>
      <c r="Q252" s="66"/>
      <c r="R252" s="66"/>
      <c r="S252" s="67" t="str">
        <f t="shared" si="25"/>
        <v/>
      </c>
      <c r="T252" s="68" t="str">
        <f t="shared" si="26"/>
        <v/>
      </c>
    </row>
    <row r="253" spans="2:20">
      <c r="B253" s="4"/>
      <c r="C253" s="6"/>
      <c r="D253" s="8" t="s">
        <v>45</v>
      </c>
      <c r="E253" s="9"/>
      <c r="F253" s="96" t="str">
        <f t="shared" si="23"/>
        <v/>
      </c>
      <c r="G253" s="82"/>
      <c r="H253" s="99" t="str">
        <f t="shared" si="21"/>
        <v/>
      </c>
      <c r="I253" s="99" t="str">
        <f t="shared" si="22"/>
        <v/>
      </c>
      <c r="J253" s="99" t="str">
        <f t="shared" si="24"/>
        <v/>
      </c>
      <c r="K253" s="100" t="str">
        <f t="shared" si="27"/>
        <v/>
      </c>
      <c r="P253" s="66"/>
      <c r="Q253" s="66"/>
      <c r="R253" s="66"/>
      <c r="S253" s="67" t="str">
        <f t="shared" si="25"/>
        <v/>
      </c>
      <c r="T253" s="68" t="str">
        <f t="shared" si="26"/>
        <v/>
      </c>
    </row>
    <row r="254" spans="2:20">
      <c r="B254" s="4"/>
      <c r="C254" s="6"/>
      <c r="D254" s="8" t="s">
        <v>45</v>
      </c>
      <c r="E254" s="9"/>
      <c r="F254" s="96" t="str">
        <f t="shared" si="23"/>
        <v/>
      </c>
      <c r="G254" s="82"/>
      <c r="H254" s="99" t="str">
        <f t="shared" si="21"/>
        <v/>
      </c>
      <c r="I254" s="99" t="str">
        <f t="shared" si="22"/>
        <v/>
      </c>
      <c r="J254" s="99" t="str">
        <f t="shared" si="24"/>
        <v/>
      </c>
      <c r="K254" s="100" t="str">
        <f t="shared" si="27"/>
        <v/>
      </c>
      <c r="P254" s="66"/>
      <c r="Q254" s="66"/>
      <c r="R254" s="66"/>
      <c r="S254" s="67" t="str">
        <f t="shared" si="25"/>
        <v/>
      </c>
      <c r="T254" s="68" t="str">
        <f t="shared" si="26"/>
        <v/>
      </c>
    </row>
    <row r="255" spans="2:20">
      <c r="B255" s="4"/>
      <c r="C255" s="6"/>
      <c r="D255" s="8" t="s">
        <v>45</v>
      </c>
      <c r="E255" s="9"/>
      <c r="F255" s="96" t="str">
        <f t="shared" si="23"/>
        <v/>
      </c>
      <c r="G255" s="82"/>
      <c r="H255" s="99" t="str">
        <f t="shared" si="21"/>
        <v/>
      </c>
      <c r="I255" s="99" t="str">
        <f t="shared" si="22"/>
        <v/>
      </c>
      <c r="J255" s="99" t="str">
        <f t="shared" si="24"/>
        <v/>
      </c>
      <c r="K255" s="100" t="str">
        <f t="shared" si="27"/>
        <v/>
      </c>
      <c r="P255" s="66"/>
      <c r="Q255" s="66"/>
      <c r="R255" s="66"/>
      <c r="S255" s="67" t="str">
        <f t="shared" si="25"/>
        <v/>
      </c>
      <c r="T255" s="68" t="str">
        <f t="shared" si="26"/>
        <v/>
      </c>
    </row>
    <row r="256" spans="2:20">
      <c r="B256" s="4"/>
      <c r="C256" s="6"/>
      <c r="D256" s="8" t="s">
        <v>45</v>
      </c>
      <c r="E256" s="9"/>
      <c r="F256" s="96" t="str">
        <f t="shared" si="23"/>
        <v/>
      </c>
      <c r="G256" s="82"/>
      <c r="H256" s="99" t="str">
        <f t="shared" si="21"/>
        <v/>
      </c>
      <c r="I256" s="99" t="str">
        <f t="shared" si="22"/>
        <v/>
      </c>
      <c r="J256" s="99" t="str">
        <f t="shared" si="24"/>
        <v/>
      </c>
      <c r="K256" s="100" t="str">
        <f t="shared" si="27"/>
        <v/>
      </c>
      <c r="P256" s="66"/>
      <c r="Q256" s="66"/>
      <c r="R256" s="66"/>
      <c r="S256" s="67" t="str">
        <f t="shared" si="25"/>
        <v/>
      </c>
      <c r="T256" s="68" t="str">
        <f t="shared" si="26"/>
        <v/>
      </c>
    </row>
    <row r="257" spans="2:20">
      <c r="B257" s="4"/>
      <c r="C257" s="6"/>
      <c r="D257" s="8" t="s">
        <v>45</v>
      </c>
      <c r="E257" s="9"/>
      <c r="F257" s="96" t="str">
        <f t="shared" si="23"/>
        <v/>
      </c>
      <c r="G257" s="82"/>
      <c r="H257" s="99" t="str">
        <f t="shared" si="21"/>
        <v/>
      </c>
      <c r="I257" s="99" t="str">
        <f t="shared" si="22"/>
        <v/>
      </c>
      <c r="J257" s="99" t="str">
        <f t="shared" si="24"/>
        <v/>
      </c>
      <c r="K257" s="100" t="str">
        <f t="shared" si="27"/>
        <v/>
      </c>
      <c r="P257" s="66"/>
      <c r="Q257" s="66"/>
      <c r="R257" s="66"/>
      <c r="S257" s="67" t="str">
        <f t="shared" si="25"/>
        <v/>
      </c>
      <c r="T257" s="68" t="str">
        <f t="shared" si="26"/>
        <v/>
      </c>
    </row>
    <row r="258" spans="2:20">
      <c r="B258" s="4"/>
      <c r="C258" s="6"/>
      <c r="D258" s="8" t="s">
        <v>45</v>
      </c>
      <c r="E258" s="9"/>
      <c r="F258" s="96" t="str">
        <f t="shared" si="23"/>
        <v/>
      </c>
      <c r="G258" s="82"/>
      <c r="H258" s="99" t="str">
        <f t="shared" si="21"/>
        <v/>
      </c>
      <c r="I258" s="99" t="str">
        <f t="shared" si="22"/>
        <v/>
      </c>
      <c r="J258" s="99" t="str">
        <f t="shared" si="24"/>
        <v/>
      </c>
      <c r="K258" s="100" t="str">
        <f t="shared" si="27"/>
        <v/>
      </c>
      <c r="P258" s="66"/>
      <c r="Q258" s="66"/>
      <c r="R258" s="66"/>
      <c r="S258" s="67" t="str">
        <f t="shared" si="25"/>
        <v/>
      </c>
      <c r="T258" s="68" t="str">
        <f t="shared" si="26"/>
        <v/>
      </c>
    </row>
    <row r="259" spans="2:20">
      <c r="B259" s="4"/>
      <c r="C259" s="6"/>
      <c r="D259" s="8" t="s">
        <v>45</v>
      </c>
      <c r="E259" s="9"/>
      <c r="F259" s="96" t="str">
        <f t="shared" si="23"/>
        <v/>
      </c>
      <c r="G259" s="82"/>
      <c r="H259" s="99" t="str">
        <f t="shared" si="21"/>
        <v/>
      </c>
      <c r="I259" s="99" t="str">
        <f t="shared" si="22"/>
        <v/>
      </c>
      <c r="J259" s="99" t="str">
        <f t="shared" si="24"/>
        <v/>
      </c>
      <c r="K259" s="100" t="str">
        <f t="shared" si="27"/>
        <v/>
      </c>
      <c r="P259" s="66"/>
      <c r="Q259" s="66"/>
      <c r="R259" s="66"/>
      <c r="S259" s="67" t="str">
        <f t="shared" si="25"/>
        <v/>
      </c>
      <c r="T259" s="68" t="str">
        <f t="shared" si="26"/>
        <v/>
      </c>
    </row>
    <row r="260" spans="2:20">
      <c r="B260" s="4"/>
      <c r="C260" s="6"/>
      <c r="D260" s="8" t="s">
        <v>45</v>
      </c>
      <c r="E260" s="9"/>
      <c r="F260" s="96" t="str">
        <f t="shared" si="23"/>
        <v/>
      </c>
      <c r="G260" s="82"/>
      <c r="H260" s="99" t="str">
        <f t="shared" si="21"/>
        <v/>
      </c>
      <c r="I260" s="99" t="str">
        <f t="shared" si="22"/>
        <v/>
      </c>
      <c r="J260" s="99" t="str">
        <f t="shared" si="24"/>
        <v/>
      </c>
      <c r="K260" s="100" t="str">
        <f t="shared" si="27"/>
        <v/>
      </c>
      <c r="P260" s="66"/>
      <c r="Q260" s="66"/>
      <c r="R260" s="66"/>
      <c r="S260" s="67" t="str">
        <f t="shared" si="25"/>
        <v/>
      </c>
      <c r="T260" s="68" t="str">
        <f t="shared" si="26"/>
        <v/>
      </c>
    </row>
    <row r="261" spans="2:20">
      <c r="B261" s="4"/>
      <c r="C261" s="6"/>
      <c r="D261" s="8" t="s">
        <v>45</v>
      </c>
      <c r="E261" s="9"/>
      <c r="F261" s="96" t="str">
        <f t="shared" si="23"/>
        <v/>
      </c>
      <c r="G261" s="82"/>
      <c r="H261" s="99" t="str">
        <f t="shared" si="21"/>
        <v/>
      </c>
      <c r="I261" s="99" t="str">
        <f t="shared" si="22"/>
        <v/>
      </c>
      <c r="J261" s="99" t="str">
        <f t="shared" si="24"/>
        <v/>
      </c>
      <c r="K261" s="100" t="str">
        <f t="shared" si="27"/>
        <v/>
      </c>
      <c r="P261" s="66"/>
      <c r="Q261" s="66"/>
      <c r="R261" s="66"/>
      <c r="S261" s="67" t="str">
        <f t="shared" si="25"/>
        <v/>
      </c>
      <c r="T261" s="68" t="str">
        <f t="shared" si="26"/>
        <v/>
      </c>
    </row>
    <row r="262" spans="2:20">
      <c r="B262" s="4"/>
      <c r="C262" s="6"/>
      <c r="D262" s="8" t="s">
        <v>45</v>
      </c>
      <c r="E262" s="9"/>
      <c r="F262" s="96" t="str">
        <f t="shared" si="23"/>
        <v/>
      </c>
      <c r="G262" s="82"/>
      <c r="H262" s="99" t="str">
        <f t="shared" si="21"/>
        <v/>
      </c>
      <c r="I262" s="99" t="str">
        <f t="shared" si="22"/>
        <v/>
      </c>
      <c r="J262" s="99" t="str">
        <f t="shared" si="24"/>
        <v/>
      </c>
      <c r="K262" s="100" t="str">
        <f t="shared" si="27"/>
        <v/>
      </c>
      <c r="P262" s="66"/>
      <c r="Q262" s="66"/>
      <c r="R262" s="66"/>
      <c r="S262" s="67" t="str">
        <f t="shared" si="25"/>
        <v/>
      </c>
      <c r="T262" s="68" t="str">
        <f t="shared" si="26"/>
        <v/>
      </c>
    </row>
    <row r="263" spans="2:20">
      <c r="B263" s="4"/>
      <c r="C263" s="6"/>
      <c r="D263" s="8" t="s">
        <v>45</v>
      </c>
      <c r="E263" s="9"/>
      <c r="F263" s="96" t="str">
        <f t="shared" si="23"/>
        <v/>
      </c>
      <c r="G263" s="82"/>
      <c r="H263" s="99" t="str">
        <f t="shared" si="21"/>
        <v/>
      </c>
      <c r="I263" s="99" t="str">
        <f t="shared" si="22"/>
        <v/>
      </c>
      <c r="J263" s="99" t="str">
        <f t="shared" si="24"/>
        <v/>
      </c>
      <c r="K263" s="100" t="str">
        <f t="shared" si="27"/>
        <v/>
      </c>
      <c r="P263" s="66"/>
      <c r="Q263" s="66"/>
      <c r="R263" s="66"/>
      <c r="S263" s="67" t="str">
        <f t="shared" si="25"/>
        <v/>
      </c>
      <c r="T263" s="68" t="str">
        <f t="shared" si="26"/>
        <v/>
      </c>
    </row>
    <row r="264" spans="2:20">
      <c r="B264" s="4"/>
      <c r="C264" s="6"/>
      <c r="D264" s="8" t="s">
        <v>45</v>
      </c>
      <c r="E264" s="9"/>
      <c r="F264" s="96" t="str">
        <f t="shared" si="23"/>
        <v/>
      </c>
      <c r="G264" s="82"/>
      <c r="H264" s="99" t="str">
        <f t="shared" si="21"/>
        <v/>
      </c>
      <c r="I264" s="99" t="str">
        <f t="shared" si="22"/>
        <v/>
      </c>
      <c r="J264" s="99" t="str">
        <f t="shared" si="24"/>
        <v/>
      </c>
      <c r="K264" s="100" t="str">
        <f t="shared" si="27"/>
        <v/>
      </c>
      <c r="P264" s="66"/>
      <c r="Q264" s="66"/>
      <c r="R264" s="66"/>
      <c r="S264" s="67" t="str">
        <f t="shared" si="25"/>
        <v/>
      </c>
      <c r="T264" s="68" t="str">
        <f t="shared" si="26"/>
        <v/>
      </c>
    </row>
    <row r="265" spans="2:20">
      <c r="B265" s="4"/>
      <c r="C265" s="6"/>
      <c r="D265" s="8" t="s">
        <v>45</v>
      </c>
      <c r="E265" s="9"/>
      <c r="F265" s="96" t="str">
        <f t="shared" si="23"/>
        <v/>
      </c>
      <c r="G265" s="82"/>
      <c r="H265" s="99" t="str">
        <f t="shared" si="21"/>
        <v/>
      </c>
      <c r="I265" s="99" t="str">
        <f t="shared" si="22"/>
        <v/>
      </c>
      <c r="J265" s="99" t="str">
        <f t="shared" si="24"/>
        <v/>
      </c>
      <c r="K265" s="100" t="str">
        <f t="shared" si="27"/>
        <v/>
      </c>
      <c r="P265" s="66"/>
      <c r="Q265" s="66"/>
      <c r="R265" s="66"/>
      <c r="S265" s="67" t="str">
        <f t="shared" si="25"/>
        <v/>
      </c>
      <c r="T265" s="68" t="str">
        <f t="shared" si="26"/>
        <v/>
      </c>
    </row>
    <row r="266" spans="2:20">
      <c r="B266" s="4"/>
      <c r="C266" s="6"/>
      <c r="D266" s="8" t="s">
        <v>45</v>
      </c>
      <c r="E266" s="9"/>
      <c r="F266" s="96" t="str">
        <f t="shared" si="23"/>
        <v/>
      </c>
      <c r="G266" s="82"/>
      <c r="H266" s="99" t="str">
        <f t="shared" si="21"/>
        <v/>
      </c>
      <c r="I266" s="99" t="str">
        <f t="shared" si="22"/>
        <v/>
      </c>
      <c r="J266" s="99" t="str">
        <f t="shared" si="24"/>
        <v/>
      </c>
      <c r="K266" s="100" t="str">
        <f t="shared" si="27"/>
        <v/>
      </c>
      <c r="P266" s="66"/>
      <c r="Q266" s="66"/>
      <c r="R266" s="66"/>
      <c r="S266" s="67" t="str">
        <f t="shared" si="25"/>
        <v/>
      </c>
      <c r="T266" s="68" t="str">
        <f t="shared" si="26"/>
        <v/>
      </c>
    </row>
    <row r="267" spans="2:20">
      <c r="B267" s="4"/>
      <c r="C267" s="6"/>
      <c r="D267" s="8" t="s">
        <v>45</v>
      </c>
      <c r="E267" s="9"/>
      <c r="F267" s="96" t="str">
        <f t="shared" si="23"/>
        <v/>
      </c>
      <c r="G267" s="82"/>
      <c r="H267" s="99" t="str">
        <f t="shared" si="21"/>
        <v/>
      </c>
      <c r="I267" s="99" t="str">
        <f t="shared" si="22"/>
        <v/>
      </c>
      <c r="J267" s="99" t="str">
        <f t="shared" si="24"/>
        <v/>
      </c>
      <c r="K267" s="100" t="str">
        <f t="shared" si="27"/>
        <v/>
      </c>
      <c r="P267" s="66"/>
      <c r="Q267" s="66"/>
      <c r="R267" s="66"/>
      <c r="S267" s="67" t="str">
        <f t="shared" si="25"/>
        <v/>
      </c>
      <c r="T267" s="68" t="str">
        <f t="shared" si="26"/>
        <v/>
      </c>
    </row>
    <row r="268" spans="2:20">
      <c r="B268" s="4"/>
      <c r="C268" s="6"/>
      <c r="D268" s="8" t="s">
        <v>45</v>
      </c>
      <c r="E268" s="9"/>
      <c r="F268" s="96" t="str">
        <f t="shared" si="23"/>
        <v/>
      </c>
      <c r="G268" s="82"/>
      <c r="H268" s="99" t="str">
        <f t="shared" si="21"/>
        <v/>
      </c>
      <c r="I268" s="99" t="str">
        <f t="shared" si="22"/>
        <v/>
      </c>
      <c r="J268" s="99" t="str">
        <f t="shared" si="24"/>
        <v/>
      </c>
      <c r="K268" s="100" t="str">
        <f t="shared" si="27"/>
        <v/>
      </c>
      <c r="P268" s="66"/>
      <c r="Q268" s="66"/>
      <c r="R268" s="66"/>
      <c r="S268" s="67" t="str">
        <f t="shared" si="25"/>
        <v/>
      </c>
      <c r="T268" s="68" t="str">
        <f t="shared" si="26"/>
        <v/>
      </c>
    </row>
    <row r="269" spans="2:20">
      <c r="B269" s="4"/>
      <c r="C269" s="6"/>
      <c r="D269" s="8" t="s">
        <v>45</v>
      </c>
      <c r="E269" s="9"/>
      <c r="F269" s="96" t="str">
        <f t="shared" si="23"/>
        <v/>
      </c>
      <c r="G269" s="82"/>
      <c r="H269" s="99" t="str">
        <f t="shared" si="21"/>
        <v/>
      </c>
      <c r="I269" s="99" t="str">
        <f t="shared" si="22"/>
        <v/>
      </c>
      <c r="J269" s="99" t="str">
        <f t="shared" si="24"/>
        <v/>
      </c>
      <c r="K269" s="100" t="str">
        <f t="shared" si="27"/>
        <v/>
      </c>
      <c r="P269" s="66"/>
      <c r="Q269" s="66"/>
      <c r="R269" s="66"/>
      <c r="S269" s="67" t="str">
        <f t="shared" si="25"/>
        <v/>
      </c>
      <c r="T269" s="68" t="str">
        <f t="shared" si="26"/>
        <v/>
      </c>
    </row>
    <row r="270" spans="2:20">
      <c r="B270" s="4"/>
      <c r="C270" s="6"/>
      <c r="D270" s="8" t="s">
        <v>45</v>
      </c>
      <c r="E270" s="9"/>
      <c r="F270" s="96" t="str">
        <f t="shared" si="23"/>
        <v/>
      </c>
      <c r="G270" s="82"/>
      <c r="H270" s="99" t="str">
        <f t="shared" si="21"/>
        <v/>
      </c>
      <c r="I270" s="99" t="str">
        <f t="shared" si="22"/>
        <v/>
      </c>
      <c r="J270" s="99" t="str">
        <f t="shared" si="24"/>
        <v/>
      </c>
      <c r="K270" s="100" t="str">
        <f t="shared" si="27"/>
        <v/>
      </c>
      <c r="P270" s="66"/>
      <c r="Q270" s="66"/>
      <c r="R270" s="66"/>
      <c r="S270" s="67" t="str">
        <f t="shared" si="25"/>
        <v/>
      </c>
      <c r="T270" s="68" t="str">
        <f t="shared" si="26"/>
        <v/>
      </c>
    </row>
    <row r="271" spans="2:20">
      <c r="B271" s="4"/>
      <c r="C271" s="6"/>
      <c r="D271" s="8" t="s">
        <v>45</v>
      </c>
      <c r="E271" s="9"/>
      <c r="F271" s="96" t="str">
        <f t="shared" si="23"/>
        <v/>
      </c>
      <c r="G271" s="82"/>
      <c r="H271" s="99" t="str">
        <f t="shared" ref="H271:H334" si="28">IF(E271="","",F271-J271)</f>
        <v/>
      </c>
      <c r="I271" s="99" t="str">
        <f t="shared" ref="I271:I334" si="29">IF(E271="","",F271+J271)</f>
        <v/>
      </c>
      <c r="J271" s="99" t="str">
        <f t="shared" si="24"/>
        <v/>
      </c>
      <c r="K271" s="100" t="str">
        <f t="shared" si="27"/>
        <v/>
      </c>
      <c r="P271" s="66"/>
      <c r="Q271" s="66"/>
      <c r="R271" s="66"/>
      <c r="S271" s="67" t="str">
        <f t="shared" si="25"/>
        <v/>
      </c>
      <c r="T271" s="68" t="str">
        <f t="shared" si="26"/>
        <v/>
      </c>
    </row>
    <row r="272" spans="2:20">
      <c r="B272" s="4"/>
      <c r="C272" s="6"/>
      <c r="D272" s="8" t="s">
        <v>45</v>
      </c>
      <c r="E272" s="9"/>
      <c r="F272" s="96" t="str">
        <f t="shared" si="23"/>
        <v/>
      </c>
      <c r="G272" s="82"/>
      <c r="H272" s="99" t="str">
        <f t="shared" si="28"/>
        <v/>
      </c>
      <c r="I272" s="99" t="str">
        <f t="shared" si="29"/>
        <v/>
      </c>
      <c r="J272" s="99" t="str">
        <f t="shared" si="24"/>
        <v/>
      </c>
      <c r="K272" s="100" t="str">
        <f t="shared" si="27"/>
        <v/>
      </c>
      <c r="P272" s="66"/>
      <c r="Q272" s="66"/>
      <c r="R272" s="66"/>
      <c r="S272" s="67" t="str">
        <f t="shared" si="25"/>
        <v/>
      </c>
      <c r="T272" s="68" t="str">
        <f t="shared" si="26"/>
        <v/>
      </c>
    </row>
    <row r="273" spans="2:20">
      <c r="B273" s="4"/>
      <c r="C273" s="6"/>
      <c r="D273" s="8" t="s">
        <v>45</v>
      </c>
      <c r="E273" s="9"/>
      <c r="F273" s="96" t="str">
        <f t="shared" si="23"/>
        <v/>
      </c>
      <c r="G273" s="82"/>
      <c r="H273" s="99" t="str">
        <f t="shared" si="28"/>
        <v/>
      </c>
      <c r="I273" s="99" t="str">
        <f t="shared" si="29"/>
        <v/>
      </c>
      <c r="J273" s="99" t="str">
        <f t="shared" si="24"/>
        <v/>
      </c>
      <c r="K273" s="100" t="str">
        <f t="shared" si="27"/>
        <v/>
      </c>
      <c r="P273" s="66"/>
      <c r="Q273" s="66"/>
      <c r="R273" s="66"/>
      <c r="S273" s="67" t="str">
        <f t="shared" si="25"/>
        <v/>
      </c>
      <c r="T273" s="68" t="str">
        <f t="shared" si="26"/>
        <v/>
      </c>
    </row>
    <row r="274" spans="2:20">
      <c r="B274" s="4"/>
      <c r="C274" s="6"/>
      <c r="D274" s="8" t="s">
        <v>45</v>
      </c>
      <c r="E274" s="9"/>
      <c r="F274" s="96" t="str">
        <f t="shared" si="23"/>
        <v/>
      </c>
      <c r="G274" s="82"/>
      <c r="H274" s="99" t="str">
        <f t="shared" si="28"/>
        <v/>
      </c>
      <c r="I274" s="99" t="str">
        <f t="shared" si="29"/>
        <v/>
      </c>
      <c r="J274" s="99" t="str">
        <f t="shared" si="24"/>
        <v/>
      </c>
      <c r="K274" s="100" t="str">
        <f t="shared" si="27"/>
        <v/>
      </c>
      <c r="P274" s="66"/>
      <c r="Q274" s="66"/>
      <c r="R274" s="66"/>
      <c r="S274" s="67" t="str">
        <f t="shared" si="25"/>
        <v/>
      </c>
      <c r="T274" s="68" t="str">
        <f t="shared" si="26"/>
        <v/>
      </c>
    </row>
    <row r="275" spans="2:20">
      <c r="B275" s="4"/>
      <c r="C275" s="6"/>
      <c r="D275" s="8" t="s">
        <v>45</v>
      </c>
      <c r="E275" s="9"/>
      <c r="F275" s="96" t="str">
        <f t="shared" si="23"/>
        <v/>
      </c>
      <c r="G275" s="82"/>
      <c r="H275" s="99" t="str">
        <f t="shared" si="28"/>
        <v/>
      </c>
      <c r="I275" s="99" t="str">
        <f t="shared" si="29"/>
        <v/>
      </c>
      <c r="J275" s="99" t="str">
        <f t="shared" si="24"/>
        <v/>
      </c>
      <c r="K275" s="100" t="str">
        <f t="shared" si="27"/>
        <v/>
      </c>
      <c r="P275" s="66"/>
      <c r="Q275" s="66"/>
      <c r="R275" s="66"/>
      <c r="S275" s="67" t="str">
        <f t="shared" si="25"/>
        <v/>
      </c>
      <c r="T275" s="68" t="str">
        <f t="shared" si="26"/>
        <v/>
      </c>
    </row>
    <row r="276" spans="2:20">
      <c r="B276" s="4"/>
      <c r="C276" s="6"/>
      <c r="D276" s="8" t="s">
        <v>45</v>
      </c>
      <c r="E276" s="9"/>
      <c r="F276" s="96" t="str">
        <f t="shared" si="23"/>
        <v/>
      </c>
      <c r="G276" s="82"/>
      <c r="H276" s="99" t="str">
        <f t="shared" si="28"/>
        <v/>
      </c>
      <c r="I276" s="99" t="str">
        <f t="shared" si="29"/>
        <v/>
      </c>
      <c r="J276" s="99" t="str">
        <f t="shared" si="24"/>
        <v/>
      </c>
      <c r="K276" s="100" t="str">
        <f t="shared" si="27"/>
        <v/>
      </c>
      <c r="P276" s="66"/>
      <c r="Q276" s="66"/>
      <c r="R276" s="66"/>
      <c r="S276" s="67" t="str">
        <f t="shared" si="25"/>
        <v/>
      </c>
      <c r="T276" s="68" t="str">
        <f t="shared" si="26"/>
        <v/>
      </c>
    </row>
    <row r="277" spans="2:20">
      <c r="B277" s="4"/>
      <c r="C277" s="6"/>
      <c r="D277" s="8" t="s">
        <v>45</v>
      </c>
      <c r="E277" s="9"/>
      <c r="F277" s="96" t="str">
        <f t="shared" si="23"/>
        <v/>
      </c>
      <c r="G277" s="82"/>
      <c r="H277" s="99" t="str">
        <f t="shared" si="28"/>
        <v/>
      </c>
      <c r="I277" s="99" t="str">
        <f t="shared" si="29"/>
        <v/>
      </c>
      <c r="J277" s="99" t="str">
        <f t="shared" si="24"/>
        <v/>
      </c>
      <c r="K277" s="100" t="str">
        <f t="shared" si="27"/>
        <v/>
      </c>
      <c r="P277" s="66"/>
      <c r="Q277" s="66"/>
      <c r="R277" s="66"/>
      <c r="S277" s="67" t="str">
        <f t="shared" si="25"/>
        <v/>
      </c>
      <c r="T277" s="68" t="str">
        <f t="shared" si="26"/>
        <v/>
      </c>
    </row>
    <row r="278" spans="2:20">
      <c r="B278" s="4"/>
      <c r="C278" s="6"/>
      <c r="D278" s="8" t="s">
        <v>45</v>
      </c>
      <c r="E278" s="9"/>
      <c r="F278" s="96" t="str">
        <f t="shared" si="23"/>
        <v/>
      </c>
      <c r="G278" s="82"/>
      <c r="H278" s="99" t="str">
        <f t="shared" si="28"/>
        <v/>
      </c>
      <c r="I278" s="99" t="str">
        <f t="shared" si="29"/>
        <v/>
      </c>
      <c r="J278" s="99" t="str">
        <f t="shared" si="24"/>
        <v/>
      </c>
      <c r="K278" s="100" t="str">
        <f t="shared" si="27"/>
        <v/>
      </c>
      <c r="P278" s="66"/>
      <c r="Q278" s="66"/>
      <c r="R278" s="66"/>
      <c r="S278" s="67" t="str">
        <f t="shared" si="25"/>
        <v/>
      </c>
      <c r="T278" s="68" t="str">
        <f t="shared" si="26"/>
        <v/>
      </c>
    </row>
    <row r="279" spans="2:20">
      <c r="B279" s="4"/>
      <c r="C279" s="6"/>
      <c r="D279" s="8" t="s">
        <v>45</v>
      </c>
      <c r="E279" s="9"/>
      <c r="F279" s="96" t="str">
        <f t="shared" si="23"/>
        <v/>
      </c>
      <c r="G279" s="82"/>
      <c r="H279" s="99" t="str">
        <f t="shared" si="28"/>
        <v/>
      </c>
      <c r="I279" s="99" t="str">
        <f t="shared" si="29"/>
        <v/>
      </c>
      <c r="J279" s="99" t="str">
        <f t="shared" si="24"/>
        <v/>
      </c>
      <c r="K279" s="100" t="str">
        <f t="shared" si="27"/>
        <v/>
      </c>
      <c r="P279" s="66"/>
      <c r="Q279" s="66"/>
      <c r="R279" s="66"/>
      <c r="S279" s="67" t="str">
        <f t="shared" si="25"/>
        <v/>
      </c>
      <c r="T279" s="68" t="str">
        <f t="shared" si="26"/>
        <v/>
      </c>
    </row>
    <row r="280" spans="2:20">
      <c r="B280" s="4"/>
      <c r="C280" s="6"/>
      <c r="D280" s="8" t="s">
        <v>45</v>
      </c>
      <c r="E280" s="9"/>
      <c r="F280" s="96" t="str">
        <f t="shared" si="23"/>
        <v/>
      </c>
      <c r="G280" s="82"/>
      <c r="H280" s="99" t="str">
        <f t="shared" si="28"/>
        <v/>
      </c>
      <c r="I280" s="99" t="str">
        <f t="shared" si="29"/>
        <v/>
      </c>
      <c r="J280" s="99" t="str">
        <f t="shared" si="24"/>
        <v/>
      </c>
      <c r="K280" s="100" t="str">
        <f t="shared" si="27"/>
        <v/>
      </c>
      <c r="P280" s="66"/>
      <c r="Q280" s="66"/>
      <c r="R280" s="66"/>
      <c r="S280" s="67" t="str">
        <f t="shared" si="25"/>
        <v/>
      </c>
      <c r="T280" s="68" t="str">
        <f t="shared" si="26"/>
        <v/>
      </c>
    </row>
    <row r="281" spans="2:20">
      <c r="B281" s="4"/>
      <c r="C281" s="6"/>
      <c r="D281" s="8" t="s">
        <v>45</v>
      </c>
      <c r="E281" s="9"/>
      <c r="F281" s="96" t="str">
        <f t="shared" si="23"/>
        <v/>
      </c>
      <c r="G281" s="82"/>
      <c r="H281" s="99" t="str">
        <f t="shared" si="28"/>
        <v/>
      </c>
      <c r="I281" s="99" t="str">
        <f t="shared" si="29"/>
        <v/>
      </c>
      <c r="J281" s="99" t="str">
        <f t="shared" si="24"/>
        <v/>
      </c>
      <c r="K281" s="100" t="str">
        <f t="shared" si="27"/>
        <v/>
      </c>
      <c r="P281" s="66"/>
      <c r="Q281" s="66"/>
      <c r="R281" s="66"/>
      <c r="S281" s="67" t="str">
        <f t="shared" si="25"/>
        <v/>
      </c>
      <c r="T281" s="68" t="str">
        <f t="shared" si="26"/>
        <v/>
      </c>
    </row>
    <row r="282" spans="2:20">
      <c r="B282" s="4"/>
      <c r="C282" s="6"/>
      <c r="D282" s="8" t="s">
        <v>45</v>
      </c>
      <c r="E282" s="9"/>
      <c r="F282" s="96" t="str">
        <f t="shared" si="23"/>
        <v/>
      </c>
      <c r="G282" s="82"/>
      <c r="H282" s="99" t="str">
        <f t="shared" si="28"/>
        <v/>
      </c>
      <c r="I282" s="99" t="str">
        <f t="shared" si="29"/>
        <v/>
      </c>
      <c r="J282" s="99" t="str">
        <f t="shared" si="24"/>
        <v/>
      </c>
      <c r="K282" s="100" t="str">
        <f t="shared" si="27"/>
        <v/>
      </c>
      <c r="P282" s="66"/>
      <c r="Q282" s="66"/>
      <c r="R282" s="66"/>
      <c r="S282" s="67" t="str">
        <f t="shared" si="25"/>
        <v/>
      </c>
      <c r="T282" s="68" t="str">
        <f t="shared" si="26"/>
        <v/>
      </c>
    </row>
    <row r="283" spans="2:20">
      <c r="B283" s="4"/>
      <c r="C283" s="6"/>
      <c r="D283" s="8" t="s">
        <v>45</v>
      </c>
      <c r="E283" s="9"/>
      <c r="F283" s="96" t="str">
        <f t="shared" si="23"/>
        <v/>
      </c>
      <c r="G283" s="82"/>
      <c r="H283" s="99" t="str">
        <f t="shared" si="28"/>
        <v/>
      </c>
      <c r="I283" s="99" t="str">
        <f t="shared" si="29"/>
        <v/>
      </c>
      <c r="J283" s="99" t="str">
        <f t="shared" si="24"/>
        <v/>
      </c>
      <c r="K283" s="100" t="str">
        <f t="shared" si="27"/>
        <v/>
      </c>
      <c r="P283" s="66"/>
      <c r="Q283" s="66"/>
      <c r="R283" s="66"/>
      <c r="S283" s="67" t="str">
        <f t="shared" si="25"/>
        <v/>
      </c>
      <c r="T283" s="68" t="str">
        <f t="shared" si="26"/>
        <v/>
      </c>
    </row>
    <row r="284" spans="2:20">
      <c r="B284" s="4"/>
      <c r="C284" s="6"/>
      <c r="D284" s="8" t="s">
        <v>45</v>
      </c>
      <c r="E284" s="9"/>
      <c r="F284" s="96" t="str">
        <f t="shared" si="23"/>
        <v/>
      </c>
      <c r="G284" s="82"/>
      <c r="H284" s="99" t="str">
        <f t="shared" si="28"/>
        <v/>
      </c>
      <c r="I284" s="99" t="str">
        <f t="shared" si="29"/>
        <v/>
      </c>
      <c r="J284" s="99" t="str">
        <f t="shared" si="24"/>
        <v/>
      </c>
      <c r="K284" s="100" t="str">
        <f t="shared" si="27"/>
        <v/>
      </c>
      <c r="P284" s="66"/>
      <c r="Q284" s="66"/>
      <c r="R284" s="66"/>
      <c r="S284" s="67" t="str">
        <f t="shared" si="25"/>
        <v/>
      </c>
      <c r="T284" s="68" t="str">
        <f t="shared" si="26"/>
        <v/>
      </c>
    </row>
    <row r="285" spans="2:20">
      <c r="B285" s="4"/>
      <c r="C285" s="6"/>
      <c r="D285" s="8" t="s">
        <v>45</v>
      </c>
      <c r="E285" s="9"/>
      <c r="F285" s="96" t="str">
        <f t="shared" si="23"/>
        <v/>
      </c>
      <c r="G285" s="82"/>
      <c r="H285" s="99" t="str">
        <f t="shared" si="28"/>
        <v/>
      </c>
      <c r="I285" s="99" t="str">
        <f t="shared" si="29"/>
        <v/>
      </c>
      <c r="J285" s="99" t="str">
        <f t="shared" si="24"/>
        <v/>
      </c>
      <c r="K285" s="100" t="str">
        <f t="shared" si="27"/>
        <v/>
      </c>
      <c r="P285" s="66"/>
      <c r="Q285" s="66"/>
      <c r="R285" s="66"/>
      <c r="S285" s="67" t="str">
        <f t="shared" si="25"/>
        <v/>
      </c>
      <c r="T285" s="68" t="str">
        <f t="shared" si="26"/>
        <v/>
      </c>
    </row>
    <row r="286" spans="2:20">
      <c r="B286" s="4"/>
      <c r="C286" s="6"/>
      <c r="D286" s="8" t="s">
        <v>45</v>
      </c>
      <c r="E286" s="9"/>
      <c r="F286" s="96" t="str">
        <f t="shared" si="23"/>
        <v/>
      </c>
      <c r="G286" s="82"/>
      <c r="H286" s="99" t="str">
        <f t="shared" si="28"/>
        <v/>
      </c>
      <c r="I286" s="99" t="str">
        <f t="shared" si="29"/>
        <v/>
      </c>
      <c r="J286" s="99" t="str">
        <f t="shared" si="24"/>
        <v/>
      </c>
      <c r="K286" s="100" t="str">
        <f t="shared" si="27"/>
        <v/>
      </c>
      <c r="P286" s="66"/>
      <c r="Q286" s="66"/>
      <c r="R286" s="66"/>
      <c r="S286" s="67" t="str">
        <f t="shared" si="25"/>
        <v/>
      </c>
      <c r="T286" s="68" t="str">
        <f t="shared" si="26"/>
        <v/>
      </c>
    </row>
    <row r="287" spans="2:20">
      <c r="B287" s="4"/>
      <c r="C287" s="6"/>
      <c r="D287" s="8" t="s">
        <v>45</v>
      </c>
      <c r="E287" s="9"/>
      <c r="F287" s="96" t="str">
        <f t="shared" si="23"/>
        <v/>
      </c>
      <c r="G287" s="82"/>
      <c r="H287" s="99" t="str">
        <f t="shared" si="28"/>
        <v/>
      </c>
      <c r="I287" s="99" t="str">
        <f t="shared" si="29"/>
        <v/>
      </c>
      <c r="J287" s="99" t="str">
        <f t="shared" si="24"/>
        <v/>
      </c>
      <c r="K287" s="100" t="str">
        <f t="shared" si="27"/>
        <v/>
      </c>
      <c r="P287" s="66"/>
      <c r="Q287" s="66"/>
      <c r="R287" s="66"/>
      <c r="S287" s="67" t="str">
        <f t="shared" si="25"/>
        <v/>
      </c>
      <c r="T287" s="68" t="str">
        <f t="shared" si="26"/>
        <v/>
      </c>
    </row>
    <row r="288" spans="2:20">
      <c r="B288" s="4"/>
      <c r="C288" s="6"/>
      <c r="D288" s="8" t="s">
        <v>45</v>
      </c>
      <c r="E288" s="9"/>
      <c r="F288" s="96" t="str">
        <f t="shared" si="23"/>
        <v/>
      </c>
      <c r="G288" s="82"/>
      <c r="H288" s="99" t="str">
        <f t="shared" si="28"/>
        <v/>
      </c>
      <c r="I288" s="99" t="str">
        <f t="shared" si="29"/>
        <v/>
      </c>
      <c r="J288" s="99" t="str">
        <f t="shared" si="24"/>
        <v/>
      </c>
      <c r="K288" s="100" t="str">
        <f t="shared" si="27"/>
        <v/>
      </c>
      <c r="P288" s="66"/>
      <c r="Q288" s="66"/>
      <c r="R288" s="66"/>
      <c r="S288" s="67" t="str">
        <f t="shared" si="25"/>
        <v/>
      </c>
      <c r="T288" s="68" t="str">
        <f t="shared" si="26"/>
        <v/>
      </c>
    </row>
    <row r="289" spans="2:20">
      <c r="B289" s="4"/>
      <c r="C289" s="6"/>
      <c r="D289" s="8" t="s">
        <v>45</v>
      </c>
      <c r="E289" s="9"/>
      <c r="F289" s="96" t="str">
        <f t="shared" si="23"/>
        <v/>
      </c>
      <c r="G289" s="82"/>
      <c r="H289" s="99" t="str">
        <f t="shared" si="28"/>
        <v/>
      </c>
      <c r="I289" s="99" t="str">
        <f t="shared" si="29"/>
        <v/>
      </c>
      <c r="J289" s="99" t="str">
        <f t="shared" si="24"/>
        <v/>
      </c>
      <c r="K289" s="100" t="str">
        <f t="shared" si="27"/>
        <v/>
      </c>
      <c r="P289" s="66"/>
      <c r="Q289" s="66"/>
      <c r="R289" s="66"/>
      <c r="S289" s="67" t="str">
        <f t="shared" si="25"/>
        <v/>
      </c>
      <c r="T289" s="68" t="str">
        <f t="shared" si="26"/>
        <v/>
      </c>
    </row>
    <row r="290" spans="2:20">
      <c r="B290" s="4"/>
      <c r="C290" s="6"/>
      <c r="D290" s="8" t="s">
        <v>45</v>
      </c>
      <c r="E290" s="9"/>
      <c r="F290" s="96" t="str">
        <f t="shared" si="23"/>
        <v/>
      </c>
      <c r="G290" s="82"/>
      <c r="H290" s="99" t="str">
        <f t="shared" si="28"/>
        <v/>
      </c>
      <c r="I290" s="99" t="str">
        <f t="shared" si="29"/>
        <v/>
      </c>
      <c r="J290" s="99" t="str">
        <f t="shared" si="24"/>
        <v/>
      </c>
      <c r="K290" s="100" t="str">
        <f t="shared" si="27"/>
        <v/>
      </c>
      <c r="P290" s="66"/>
      <c r="Q290" s="66"/>
      <c r="R290" s="66"/>
      <c r="S290" s="67" t="str">
        <f t="shared" si="25"/>
        <v/>
      </c>
      <c r="T290" s="68" t="str">
        <f t="shared" si="26"/>
        <v/>
      </c>
    </row>
    <row r="291" spans="2:20">
      <c r="B291" s="4"/>
      <c r="C291" s="6"/>
      <c r="D291" s="8" t="s">
        <v>45</v>
      </c>
      <c r="E291" s="9"/>
      <c r="F291" s="96" t="str">
        <f t="shared" si="23"/>
        <v/>
      </c>
      <c r="G291" s="82"/>
      <c r="H291" s="99" t="str">
        <f t="shared" si="28"/>
        <v/>
      </c>
      <c r="I291" s="99" t="str">
        <f t="shared" si="29"/>
        <v/>
      </c>
      <c r="J291" s="99" t="str">
        <f t="shared" si="24"/>
        <v/>
      </c>
      <c r="K291" s="100" t="str">
        <f t="shared" si="27"/>
        <v/>
      </c>
      <c r="P291" s="66"/>
      <c r="Q291" s="66"/>
      <c r="R291" s="66"/>
      <c r="S291" s="67" t="str">
        <f t="shared" si="25"/>
        <v/>
      </c>
      <c r="T291" s="68" t="str">
        <f t="shared" si="26"/>
        <v/>
      </c>
    </row>
    <row r="292" spans="2:20">
      <c r="B292" s="4"/>
      <c r="C292" s="6"/>
      <c r="D292" s="8" t="s">
        <v>45</v>
      </c>
      <c r="E292" s="9"/>
      <c r="F292" s="96" t="str">
        <f t="shared" si="23"/>
        <v/>
      </c>
      <c r="G292" s="82"/>
      <c r="H292" s="99" t="str">
        <f t="shared" si="28"/>
        <v/>
      </c>
      <c r="I292" s="99" t="str">
        <f t="shared" si="29"/>
        <v/>
      </c>
      <c r="J292" s="99" t="str">
        <f t="shared" si="24"/>
        <v/>
      </c>
      <c r="K292" s="100" t="str">
        <f t="shared" si="27"/>
        <v/>
      </c>
      <c r="P292" s="66"/>
      <c r="Q292" s="66"/>
      <c r="R292" s="66"/>
      <c r="S292" s="67" t="str">
        <f t="shared" si="25"/>
        <v/>
      </c>
      <c r="T292" s="68" t="str">
        <f t="shared" si="26"/>
        <v/>
      </c>
    </row>
    <row r="293" spans="2:20">
      <c r="B293" s="4"/>
      <c r="C293" s="6"/>
      <c r="D293" s="8" t="s">
        <v>45</v>
      </c>
      <c r="E293" s="9"/>
      <c r="F293" s="96" t="str">
        <f t="shared" si="23"/>
        <v/>
      </c>
      <c r="G293" s="82"/>
      <c r="H293" s="99" t="str">
        <f t="shared" si="28"/>
        <v/>
      </c>
      <c r="I293" s="99" t="str">
        <f t="shared" si="29"/>
        <v/>
      </c>
      <c r="J293" s="99" t="str">
        <f t="shared" si="24"/>
        <v/>
      </c>
      <c r="K293" s="100" t="str">
        <f t="shared" si="27"/>
        <v/>
      </c>
      <c r="P293" s="66"/>
      <c r="Q293" s="66"/>
      <c r="R293" s="66"/>
      <c r="S293" s="67" t="str">
        <f t="shared" si="25"/>
        <v/>
      </c>
      <c r="T293" s="68" t="str">
        <f t="shared" si="26"/>
        <v/>
      </c>
    </row>
    <row r="294" spans="2:20">
      <c r="B294" s="4"/>
      <c r="C294" s="6"/>
      <c r="D294" s="8" t="s">
        <v>45</v>
      </c>
      <c r="E294" s="9"/>
      <c r="F294" s="96" t="str">
        <f t="shared" si="23"/>
        <v/>
      </c>
      <c r="G294" s="82"/>
      <c r="H294" s="99" t="str">
        <f t="shared" si="28"/>
        <v/>
      </c>
      <c r="I294" s="99" t="str">
        <f t="shared" si="29"/>
        <v/>
      </c>
      <c r="J294" s="99" t="str">
        <f t="shared" si="24"/>
        <v/>
      </c>
      <c r="K294" s="100" t="str">
        <f t="shared" si="27"/>
        <v/>
      </c>
      <c r="P294" s="66"/>
      <c r="Q294" s="66"/>
      <c r="R294" s="66"/>
      <c r="S294" s="67" t="str">
        <f t="shared" si="25"/>
        <v/>
      </c>
      <c r="T294" s="68" t="str">
        <f t="shared" si="26"/>
        <v/>
      </c>
    </row>
    <row r="295" spans="2:20">
      <c r="B295" s="4"/>
      <c r="C295" s="6"/>
      <c r="D295" s="8" t="s">
        <v>45</v>
      </c>
      <c r="E295" s="9"/>
      <c r="F295" s="96" t="str">
        <f t="shared" si="23"/>
        <v/>
      </c>
      <c r="G295" s="82"/>
      <c r="H295" s="99" t="str">
        <f t="shared" si="28"/>
        <v/>
      </c>
      <c r="I295" s="99" t="str">
        <f t="shared" si="29"/>
        <v/>
      </c>
      <c r="J295" s="99" t="str">
        <f t="shared" si="24"/>
        <v/>
      </c>
      <c r="K295" s="100" t="str">
        <f t="shared" si="27"/>
        <v/>
      </c>
      <c r="P295" s="66"/>
      <c r="Q295" s="66"/>
      <c r="R295" s="66"/>
      <c r="S295" s="67" t="str">
        <f t="shared" si="25"/>
        <v/>
      </c>
      <c r="T295" s="68" t="str">
        <f t="shared" si="26"/>
        <v/>
      </c>
    </row>
    <row r="296" spans="2:20">
      <c r="B296" s="4"/>
      <c r="C296" s="6"/>
      <c r="D296" s="8" t="s">
        <v>45</v>
      </c>
      <c r="E296" s="9"/>
      <c r="F296" s="96" t="str">
        <f t="shared" si="23"/>
        <v/>
      </c>
      <c r="G296" s="82"/>
      <c r="H296" s="99" t="str">
        <f t="shared" si="28"/>
        <v/>
      </c>
      <c r="I296" s="99" t="str">
        <f t="shared" si="29"/>
        <v/>
      </c>
      <c r="J296" s="99" t="str">
        <f t="shared" si="24"/>
        <v/>
      </c>
      <c r="K296" s="100" t="str">
        <f t="shared" si="27"/>
        <v/>
      </c>
      <c r="P296" s="66"/>
      <c r="Q296" s="66"/>
      <c r="R296" s="66"/>
      <c r="S296" s="67" t="str">
        <f t="shared" si="25"/>
        <v/>
      </c>
      <c r="T296" s="68" t="str">
        <f t="shared" si="26"/>
        <v/>
      </c>
    </row>
    <row r="297" spans="2:20">
      <c r="B297" s="4"/>
      <c r="C297" s="6"/>
      <c r="D297" s="8" t="s">
        <v>45</v>
      </c>
      <c r="E297" s="9"/>
      <c r="F297" s="96" t="str">
        <f t="shared" si="23"/>
        <v/>
      </c>
      <c r="G297" s="82"/>
      <c r="H297" s="99" t="str">
        <f t="shared" si="28"/>
        <v/>
      </c>
      <c r="I297" s="99" t="str">
        <f t="shared" si="29"/>
        <v/>
      </c>
      <c r="J297" s="99" t="str">
        <f t="shared" si="24"/>
        <v/>
      </c>
      <c r="K297" s="100" t="str">
        <f t="shared" si="27"/>
        <v/>
      </c>
      <c r="P297" s="66"/>
      <c r="Q297" s="66"/>
      <c r="R297" s="66"/>
      <c r="S297" s="67" t="str">
        <f t="shared" si="25"/>
        <v/>
      </c>
      <c r="T297" s="68" t="str">
        <f t="shared" si="26"/>
        <v/>
      </c>
    </row>
    <row r="298" spans="2:20">
      <c r="B298" s="4"/>
      <c r="C298" s="6"/>
      <c r="D298" s="8" t="s">
        <v>45</v>
      </c>
      <c r="E298" s="9"/>
      <c r="F298" s="96" t="str">
        <f t="shared" si="23"/>
        <v/>
      </c>
      <c r="G298" s="82"/>
      <c r="H298" s="99" t="str">
        <f t="shared" si="28"/>
        <v/>
      </c>
      <c r="I298" s="99" t="str">
        <f t="shared" si="29"/>
        <v/>
      </c>
      <c r="J298" s="99" t="str">
        <f t="shared" si="24"/>
        <v/>
      </c>
      <c r="K298" s="100" t="str">
        <f t="shared" si="27"/>
        <v/>
      </c>
      <c r="P298" s="66"/>
      <c r="Q298" s="66"/>
      <c r="R298" s="66"/>
      <c r="S298" s="67" t="str">
        <f t="shared" si="25"/>
        <v/>
      </c>
      <c r="T298" s="68" t="str">
        <f t="shared" si="26"/>
        <v/>
      </c>
    </row>
    <row r="299" spans="2:20">
      <c r="B299" s="4"/>
      <c r="C299" s="6"/>
      <c r="D299" s="8" t="s">
        <v>45</v>
      </c>
      <c r="E299" s="9"/>
      <c r="F299" s="96" t="str">
        <f t="shared" si="23"/>
        <v/>
      </c>
      <c r="G299" s="82"/>
      <c r="H299" s="99" t="str">
        <f t="shared" si="28"/>
        <v/>
      </c>
      <c r="I299" s="99" t="str">
        <f t="shared" si="29"/>
        <v/>
      </c>
      <c r="J299" s="99" t="str">
        <f t="shared" si="24"/>
        <v/>
      </c>
      <c r="K299" s="100" t="str">
        <f t="shared" si="27"/>
        <v/>
      </c>
      <c r="P299" s="66"/>
      <c r="Q299" s="66"/>
      <c r="R299" s="66"/>
      <c r="S299" s="67" t="str">
        <f t="shared" si="25"/>
        <v/>
      </c>
      <c r="T299" s="68" t="str">
        <f t="shared" si="26"/>
        <v/>
      </c>
    </row>
    <row r="300" spans="2:20">
      <c r="B300" s="4"/>
      <c r="C300" s="6"/>
      <c r="D300" s="8" t="s">
        <v>45</v>
      </c>
      <c r="E300" s="9"/>
      <c r="F300" s="96" t="str">
        <f t="shared" si="23"/>
        <v/>
      </c>
      <c r="G300" s="82"/>
      <c r="H300" s="99" t="str">
        <f t="shared" si="28"/>
        <v/>
      </c>
      <c r="I300" s="99" t="str">
        <f t="shared" si="29"/>
        <v/>
      </c>
      <c r="J300" s="99" t="str">
        <f t="shared" si="24"/>
        <v/>
      </c>
      <c r="K300" s="100" t="str">
        <f t="shared" si="27"/>
        <v/>
      </c>
      <c r="P300" s="66"/>
      <c r="Q300" s="66"/>
      <c r="R300" s="66"/>
      <c r="S300" s="67" t="str">
        <f t="shared" si="25"/>
        <v/>
      </c>
      <c r="T300" s="68" t="str">
        <f t="shared" si="26"/>
        <v/>
      </c>
    </row>
    <row r="301" spans="2:20">
      <c r="B301" s="4"/>
      <c r="C301" s="6"/>
      <c r="D301" s="8" t="s">
        <v>45</v>
      </c>
      <c r="E301" s="9"/>
      <c r="F301" s="96" t="str">
        <f t="shared" si="23"/>
        <v/>
      </c>
      <c r="G301" s="82"/>
      <c r="H301" s="99" t="str">
        <f t="shared" si="28"/>
        <v/>
      </c>
      <c r="I301" s="99" t="str">
        <f t="shared" si="29"/>
        <v/>
      </c>
      <c r="J301" s="99" t="str">
        <f t="shared" si="24"/>
        <v/>
      </c>
      <c r="K301" s="100" t="str">
        <f t="shared" si="27"/>
        <v/>
      </c>
      <c r="P301" s="66"/>
      <c r="Q301" s="66"/>
      <c r="R301" s="66"/>
      <c r="S301" s="67" t="str">
        <f t="shared" si="25"/>
        <v/>
      </c>
      <c r="T301" s="68" t="str">
        <f t="shared" si="26"/>
        <v/>
      </c>
    </row>
    <row r="302" spans="2:20">
      <c r="B302" s="4"/>
      <c r="C302" s="6"/>
      <c r="D302" s="8" t="s">
        <v>45</v>
      </c>
      <c r="E302" s="9"/>
      <c r="F302" s="96" t="str">
        <f t="shared" si="23"/>
        <v/>
      </c>
      <c r="G302" s="82"/>
      <c r="H302" s="99" t="str">
        <f t="shared" si="28"/>
        <v/>
      </c>
      <c r="I302" s="99" t="str">
        <f t="shared" si="29"/>
        <v/>
      </c>
      <c r="J302" s="99" t="str">
        <f t="shared" si="24"/>
        <v/>
      </c>
      <c r="K302" s="100" t="str">
        <f t="shared" si="27"/>
        <v/>
      </c>
      <c r="P302" s="66"/>
      <c r="Q302" s="66"/>
      <c r="R302" s="66"/>
      <c r="S302" s="67" t="str">
        <f t="shared" si="25"/>
        <v/>
      </c>
      <c r="T302" s="68" t="str">
        <f t="shared" si="26"/>
        <v/>
      </c>
    </row>
    <row r="303" spans="2:20">
      <c r="B303" s="4"/>
      <c r="C303" s="6"/>
      <c r="D303" s="8" t="s">
        <v>45</v>
      </c>
      <c r="E303" s="9"/>
      <c r="F303" s="96" t="str">
        <f t="shared" si="23"/>
        <v/>
      </c>
      <c r="G303" s="82"/>
      <c r="H303" s="99" t="str">
        <f t="shared" si="28"/>
        <v/>
      </c>
      <c r="I303" s="99" t="str">
        <f t="shared" si="29"/>
        <v/>
      </c>
      <c r="J303" s="99" t="str">
        <f t="shared" si="24"/>
        <v/>
      </c>
      <c r="K303" s="100" t="str">
        <f t="shared" si="27"/>
        <v/>
      </c>
      <c r="P303" s="66"/>
      <c r="Q303" s="66"/>
      <c r="R303" s="66"/>
      <c r="S303" s="67" t="str">
        <f t="shared" si="25"/>
        <v/>
      </c>
      <c r="T303" s="68" t="str">
        <f t="shared" si="26"/>
        <v/>
      </c>
    </row>
    <row r="304" spans="2:20">
      <c r="B304" s="4"/>
      <c r="C304" s="6"/>
      <c r="D304" s="8" t="s">
        <v>45</v>
      </c>
      <c r="E304" s="9"/>
      <c r="F304" s="96" t="str">
        <f t="shared" si="23"/>
        <v/>
      </c>
      <c r="G304" s="82"/>
      <c r="H304" s="99" t="str">
        <f t="shared" si="28"/>
        <v/>
      </c>
      <c r="I304" s="99" t="str">
        <f t="shared" si="29"/>
        <v/>
      </c>
      <c r="J304" s="99" t="str">
        <f t="shared" si="24"/>
        <v/>
      </c>
      <c r="K304" s="100" t="str">
        <f t="shared" si="27"/>
        <v/>
      </c>
      <c r="P304" s="66"/>
      <c r="Q304" s="66"/>
      <c r="R304" s="66"/>
      <c r="S304" s="67" t="str">
        <f t="shared" si="25"/>
        <v/>
      </c>
      <c r="T304" s="68" t="str">
        <f t="shared" si="26"/>
        <v/>
      </c>
    </row>
    <row r="305" spans="2:20">
      <c r="B305" s="4"/>
      <c r="C305" s="6"/>
      <c r="D305" s="8" t="s">
        <v>45</v>
      </c>
      <c r="E305" s="9"/>
      <c r="F305" s="96" t="str">
        <f t="shared" si="23"/>
        <v/>
      </c>
      <c r="G305" s="82"/>
      <c r="H305" s="99" t="str">
        <f t="shared" si="28"/>
        <v/>
      </c>
      <c r="I305" s="99" t="str">
        <f t="shared" si="29"/>
        <v/>
      </c>
      <c r="J305" s="99" t="str">
        <f t="shared" si="24"/>
        <v/>
      </c>
      <c r="K305" s="100" t="str">
        <f t="shared" si="27"/>
        <v/>
      </c>
      <c r="P305" s="66"/>
      <c r="Q305" s="66"/>
      <c r="R305" s="66"/>
      <c r="S305" s="67" t="str">
        <f t="shared" si="25"/>
        <v/>
      </c>
      <c r="T305" s="68" t="str">
        <f t="shared" si="26"/>
        <v/>
      </c>
    </row>
    <row r="306" spans="2:20">
      <c r="B306" s="4"/>
      <c r="C306" s="6"/>
      <c r="D306" s="8" t="s">
        <v>45</v>
      </c>
      <c r="E306" s="9"/>
      <c r="F306" s="96" t="str">
        <f t="shared" si="23"/>
        <v/>
      </c>
      <c r="G306" s="82"/>
      <c r="H306" s="99" t="str">
        <f t="shared" si="28"/>
        <v/>
      </c>
      <c r="I306" s="99" t="str">
        <f t="shared" si="29"/>
        <v/>
      </c>
      <c r="J306" s="99" t="str">
        <f t="shared" si="24"/>
        <v/>
      </c>
      <c r="K306" s="100" t="str">
        <f t="shared" si="27"/>
        <v/>
      </c>
      <c r="P306" s="66"/>
      <c r="Q306" s="66"/>
      <c r="R306" s="66"/>
      <c r="S306" s="67" t="str">
        <f t="shared" si="25"/>
        <v/>
      </c>
      <c r="T306" s="68" t="str">
        <f t="shared" si="26"/>
        <v/>
      </c>
    </row>
    <row r="307" spans="2:20">
      <c r="B307" s="4"/>
      <c r="C307" s="6"/>
      <c r="D307" s="8" t="s">
        <v>45</v>
      </c>
      <c r="E307" s="9"/>
      <c r="F307" s="96" t="str">
        <f t="shared" si="23"/>
        <v/>
      </c>
      <c r="G307" s="82"/>
      <c r="H307" s="99" t="str">
        <f t="shared" si="28"/>
        <v/>
      </c>
      <c r="I307" s="99" t="str">
        <f t="shared" si="29"/>
        <v/>
      </c>
      <c r="J307" s="99" t="str">
        <f t="shared" si="24"/>
        <v/>
      </c>
      <c r="K307" s="100" t="str">
        <f t="shared" si="27"/>
        <v/>
      </c>
      <c r="P307" s="66"/>
      <c r="Q307" s="66"/>
      <c r="R307" s="66"/>
      <c r="S307" s="67" t="str">
        <f t="shared" si="25"/>
        <v/>
      </c>
      <c r="T307" s="68" t="str">
        <f t="shared" si="26"/>
        <v/>
      </c>
    </row>
    <row r="308" spans="2:20">
      <c r="B308" s="4"/>
      <c r="C308" s="6"/>
      <c r="D308" s="8" t="s">
        <v>45</v>
      </c>
      <c r="E308" s="9"/>
      <c r="F308" s="96" t="str">
        <f t="shared" ref="F308:F371" si="30">IF(E308="","",inclinação*E308+intercepção)</f>
        <v/>
      </c>
      <c r="G308" s="82"/>
      <c r="H308" s="99" t="str">
        <f t="shared" si="28"/>
        <v/>
      </c>
      <c r="I308" s="99" t="str">
        <f t="shared" si="29"/>
        <v/>
      </c>
      <c r="J308" s="99" t="str">
        <f t="shared" ref="J308:J371" si="31">IF(E308="","",TINV((erro),gl)*errop_estimativa*SQRT(1+1/N+((E308-mediaX)^2)/(SUMSQ(B:B)-(SUM(B:B)^2)/N)))</f>
        <v/>
      </c>
      <c r="K308" s="100" t="str">
        <f t="shared" si="27"/>
        <v/>
      </c>
      <c r="P308" s="66"/>
      <c r="Q308" s="66"/>
      <c r="R308" s="66"/>
      <c r="S308" s="67" t="str">
        <f t="shared" ref="S308:S371" si="32">IF(B301="","",inclinação*B301+intercepção)</f>
        <v/>
      </c>
      <c r="T308" s="68" t="str">
        <f t="shared" ref="T308:T371" si="33">IF(B301="","",(C301-S308)^2)</f>
        <v/>
      </c>
    </row>
    <row r="309" spans="2:20">
      <c r="B309" s="4"/>
      <c r="C309" s="6"/>
      <c r="D309" s="8" t="s">
        <v>45</v>
      </c>
      <c r="E309" s="9"/>
      <c r="F309" s="96" t="str">
        <f t="shared" si="30"/>
        <v/>
      </c>
      <c r="G309" s="82"/>
      <c r="H309" s="99" t="str">
        <f t="shared" si="28"/>
        <v/>
      </c>
      <c r="I309" s="99" t="str">
        <f t="shared" si="29"/>
        <v/>
      </c>
      <c r="J309" s="99" t="str">
        <f t="shared" si="31"/>
        <v/>
      </c>
      <c r="K309" s="100" t="str">
        <f t="shared" ref="K309:K372" si="34">IF(F309="","",J309/F309)</f>
        <v/>
      </c>
      <c r="P309" s="66"/>
      <c r="Q309" s="66"/>
      <c r="R309" s="66"/>
      <c r="S309" s="67" t="str">
        <f t="shared" si="32"/>
        <v/>
      </c>
      <c r="T309" s="68" t="str">
        <f t="shared" si="33"/>
        <v/>
      </c>
    </row>
    <row r="310" spans="2:20">
      <c r="B310" s="4"/>
      <c r="C310" s="6"/>
      <c r="D310" s="8" t="s">
        <v>45</v>
      </c>
      <c r="E310" s="9"/>
      <c r="F310" s="96" t="str">
        <f t="shared" si="30"/>
        <v/>
      </c>
      <c r="G310" s="82"/>
      <c r="H310" s="99" t="str">
        <f t="shared" si="28"/>
        <v/>
      </c>
      <c r="I310" s="99" t="str">
        <f t="shared" si="29"/>
        <v/>
      </c>
      <c r="J310" s="99" t="str">
        <f t="shared" si="31"/>
        <v/>
      </c>
      <c r="K310" s="100" t="str">
        <f t="shared" si="34"/>
        <v/>
      </c>
      <c r="P310" s="66"/>
      <c r="Q310" s="66"/>
      <c r="R310" s="66"/>
      <c r="S310" s="67" t="str">
        <f t="shared" si="32"/>
        <v/>
      </c>
      <c r="T310" s="68" t="str">
        <f t="shared" si="33"/>
        <v/>
      </c>
    </row>
    <row r="311" spans="2:20">
      <c r="B311" s="4"/>
      <c r="C311" s="6"/>
      <c r="D311" s="8" t="s">
        <v>45</v>
      </c>
      <c r="E311" s="9"/>
      <c r="F311" s="96" t="str">
        <f t="shared" si="30"/>
        <v/>
      </c>
      <c r="G311" s="82"/>
      <c r="H311" s="99" t="str">
        <f t="shared" si="28"/>
        <v/>
      </c>
      <c r="I311" s="99" t="str">
        <f t="shared" si="29"/>
        <v/>
      </c>
      <c r="J311" s="99" t="str">
        <f t="shared" si="31"/>
        <v/>
      </c>
      <c r="K311" s="100" t="str">
        <f t="shared" si="34"/>
        <v/>
      </c>
      <c r="P311" s="66"/>
      <c r="Q311" s="66"/>
      <c r="R311" s="66"/>
      <c r="S311" s="67" t="str">
        <f t="shared" si="32"/>
        <v/>
      </c>
      <c r="T311" s="68" t="str">
        <f t="shared" si="33"/>
        <v/>
      </c>
    </row>
    <row r="312" spans="2:20">
      <c r="B312" s="4"/>
      <c r="C312" s="6"/>
      <c r="D312" s="8" t="s">
        <v>45</v>
      </c>
      <c r="E312" s="9"/>
      <c r="F312" s="96" t="str">
        <f t="shared" si="30"/>
        <v/>
      </c>
      <c r="G312" s="82"/>
      <c r="H312" s="99" t="str">
        <f t="shared" si="28"/>
        <v/>
      </c>
      <c r="I312" s="99" t="str">
        <f t="shared" si="29"/>
        <v/>
      </c>
      <c r="J312" s="99" t="str">
        <f t="shared" si="31"/>
        <v/>
      </c>
      <c r="K312" s="100" t="str">
        <f t="shared" si="34"/>
        <v/>
      </c>
      <c r="P312" s="66"/>
      <c r="Q312" s="66"/>
      <c r="R312" s="66"/>
      <c r="S312" s="67" t="str">
        <f t="shared" si="32"/>
        <v/>
      </c>
      <c r="T312" s="68" t="str">
        <f t="shared" si="33"/>
        <v/>
      </c>
    </row>
    <row r="313" spans="2:20">
      <c r="B313" s="4"/>
      <c r="C313" s="6"/>
      <c r="D313" s="8" t="s">
        <v>45</v>
      </c>
      <c r="E313" s="9"/>
      <c r="F313" s="96" t="str">
        <f t="shared" si="30"/>
        <v/>
      </c>
      <c r="G313" s="82"/>
      <c r="H313" s="99" t="str">
        <f t="shared" si="28"/>
        <v/>
      </c>
      <c r="I313" s="99" t="str">
        <f t="shared" si="29"/>
        <v/>
      </c>
      <c r="J313" s="99" t="str">
        <f t="shared" si="31"/>
        <v/>
      </c>
      <c r="K313" s="100" t="str">
        <f t="shared" si="34"/>
        <v/>
      </c>
      <c r="P313" s="66"/>
      <c r="Q313" s="66"/>
      <c r="R313" s="66"/>
      <c r="S313" s="67" t="str">
        <f t="shared" si="32"/>
        <v/>
      </c>
      <c r="T313" s="68" t="str">
        <f t="shared" si="33"/>
        <v/>
      </c>
    </row>
    <row r="314" spans="2:20">
      <c r="B314" s="4"/>
      <c r="C314" s="6"/>
      <c r="D314" s="8" t="s">
        <v>45</v>
      </c>
      <c r="E314" s="9"/>
      <c r="F314" s="96" t="str">
        <f t="shared" si="30"/>
        <v/>
      </c>
      <c r="G314" s="82"/>
      <c r="H314" s="99" t="str">
        <f t="shared" si="28"/>
        <v/>
      </c>
      <c r="I314" s="99" t="str">
        <f t="shared" si="29"/>
        <v/>
      </c>
      <c r="J314" s="99" t="str">
        <f t="shared" si="31"/>
        <v/>
      </c>
      <c r="K314" s="100" t="str">
        <f t="shared" si="34"/>
        <v/>
      </c>
      <c r="P314" s="66"/>
      <c r="Q314" s="66"/>
      <c r="R314" s="66"/>
      <c r="S314" s="67" t="str">
        <f t="shared" si="32"/>
        <v/>
      </c>
      <c r="T314" s="68" t="str">
        <f t="shared" si="33"/>
        <v/>
      </c>
    </row>
    <row r="315" spans="2:20">
      <c r="B315" s="4"/>
      <c r="C315" s="6"/>
      <c r="D315" s="8" t="s">
        <v>45</v>
      </c>
      <c r="E315" s="9"/>
      <c r="F315" s="96" t="str">
        <f t="shared" si="30"/>
        <v/>
      </c>
      <c r="G315" s="82"/>
      <c r="H315" s="99" t="str">
        <f t="shared" si="28"/>
        <v/>
      </c>
      <c r="I315" s="99" t="str">
        <f t="shared" si="29"/>
        <v/>
      </c>
      <c r="J315" s="99" t="str">
        <f t="shared" si="31"/>
        <v/>
      </c>
      <c r="K315" s="100" t="str">
        <f t="shared" si="34"/>
        <v/>
      </c>
      <c r="P315" s="66"/>
      <c r="Q315" s="66"/>
      <c r="R315" s="66"/>
      <c r="S315" s="67" t="str">
        <f t="shared" si="32"/>
        <v/>
      </c>
      <c r="T315" s="68" t="str">
        <f t="shared" si="33"/>
        <v/>
      </c>
    </row>
    <row r="316" spans="2:20">
      <c r="B316" s="4"/>
      <c r="C316" s="6"/>
      <c r="D316" s="8" t="s">
        <v>45</v>
      </c>
      <c r="E316" s="9"/>
      <c r="F316" s="96" t="str">
        <f t="shared" si="30"/>
        <v/>
      </c>
      <c r="G316" s="82"/>
      <c r="H316" s="99" t="str">
        <f t="shared" si="28"/>
        <v/>
      </c>
      <c r="I316" s="99" t="str">
        <f t="shared" si="29"/>
        <v/>
      </c>
      <c r="J316" s="99" t="str">
        <f t="shared" si="31"/>
        <v/>
      </c>
      <c r="K316" s="100" t="str">
        <f t="shared" si="34"/>
        <v/>
      </c>
      <c r="P316" s="66"/>
      <c r="Q316" s="66"/>
      <c r="R316" s="66"/>
      <c r="S316" s="67" t="str">
        <f t="shared" si="32"/>
        <v/>
      </c>
      <c r="T316" s="68" t="str">
        <f t="shared" si="33"/>
        <v/>
      </c>
    </row>
    <row r="317" spans="2:20">
      <c r="B317" s="4"/>
      <c r="C317" s="6"/>
      <c r="D317" s="8" t="s">
        <v>45</v>
      </c>
      <c r="E317" s="9"/>
      <c r="F317" s="96" t="str">
        <f t="shared" si="30"/>
        <v/>
      </c>
      <c r="G317" s="82"/>
      <c r="H317" s="99" t="str">
        <f t="shared" si="28"/>
        <v/>
      </c>
      <c r="I317" s="99" t="str">
        <f t="shared" si="29"/>
        <v/>
      </c>
      <c r="J317" s="99" t="str">
        <f t="shared" si="31"/>
        <v/>
      </c>
      <c r="K317" s="100" t="str">
        <f t="shared" si="34"/>
        <v/>
      </c>
      <c r="P317" s="66"/>
      <c r="Q317" s="66"/>
      <c r="R317" s="66"/>
      <c r="S317" s="67" t="str">
        <f t="shared" si="32"/>
        <v/>
      </c>
      <c r="T317" s="68" t="str">
        <f t="shared" si="33"/>
        <v/>
      </c>
    </row>
    <row r="318" spans="2:20">
      <c r="B318" s="4"/>
      <c r="C318" s="6"/>
      <c r="D318" s="8" t="s">
        <v>45</v>
      </c>
      <c r="E318" s="9"/>
      <c r="F318" s="96" t="str">
        <f t="shared" si="30"/>
        <v/>
      </c>
      <c r="G318" s="82"/>
      <c r="H318" s="99" t="str">
        <f t="shared" si="28"/>
        <v/>
      </c>
      <c r="I318" s="99" t="str">
        <f t="shared" si="29"/>
        <v/>
      </c>
      <c r="J318" s="99" t="str">
        <f t="shared" si="31"/>
        <v/>
      </c>
      <c r="K318" s="100" t="str">
        <f t="shared" si="34"/>
        <v/>
      </c>
      <c r="P318" s="66"/>
      <c r="Q318" s="66"/>
      <c r="R318" s="66"/>
      <c r="S318" s="67" t="str">
        <f t="shared" si="32"/>
        <v/>
      </c>
      <c r="T318" s="68" t="str">
        <f t="shared" si="33"/>
        <v/>
      </c>
    </row>
    <row r="319" spans="2:20">
      <c r="B319" s="4"/>
      <c r="C319" s="6"/>
      <c r="D319" s="8" t="s">
        <v>45</v>
      </c>
      <c r="E319" s="9"/>
      <c r="F319" s="96" t="str">
        <f t="shared" si="30"/>
        <v/>
      </c>
      <c r="G319" s="82"/>
      <c r="H319" s="99" t="str">
        <f t="shared" si="28"/>
        <v/>
      </c>
      <c r="I319" s="99" t="str">
        <f t="shared" si="29"/>
        <v/>
      </c>
      <c r="J319" s="99" t="str">
        <f t="shared" si="31"/>
        <v/>
      </c>
      <c r="K319" s="100" t="str">
        <f t="shared" si="34"/>
        <v/>
      </c>
      <c r="P319" s="66"/>
      <c r="Q319" s="66"/>
      <c r="R319" s="66"/>
      <c r="S319" s="67" t="str">
        <f t="shared" si="32"/>
        <v/>
      </c>
      <c r="T319" s="68" t="str">
        <f t="shared" si="33"/>
        <v/>
      </c>
    </row>
    <row r="320" spans="2:20">
      <c r="B320" s="4"/>
      <c r="C320" s="6"/>
      <c r="D320" s="8" t="s">
        <v>45</v>
      </c>
      <c r="E320" s="9"/>
      <c r="F320" s="96" t="str">
        <f t="shared" si="30"/>
        <v/>
      </c>
      <c r="G320" s="82"/>
      <c r="H320" s="99" t="str">
        <f t="shared" si="28"/>
        <v/>
      </c>
      <c r="I320" s="99" t="str">
        <f t="shared" si="29"/>
        <v/>
      </c>
      <c r="J320" s="99" t="str">
        <f t="shared" si="31"/>
        <v/>
      </c>
      <c r="K320" s="100" t="str">
        <f t="shared" si="34"/>
        <v/>
      </c>
      <c r="P320" s="66"/>
      <c r="Q320" s="66"/>
      <c r="R320" s="66"/>
      <c r="S320" s="67" t="str">
        <f t="shared" si="32"/>
        <v/>
      </c>
      <c r="T320" s="68" t="str">
        <f t="shared" si="33"/>
        <v/>
      </c>
    </row>
    <row r="321" spans="2:20">
      <c r="B321" s="4"/>
      <c r="C321" s="6"/>
      <c r="D321" s="8" t="s">
        <v>45</v>
      </c>
      <c r="E321" s="9"/>
      <c r="F321" s="96" t="str">
        <f t="shared" si="30"/>
        <v/>
      </c>
      <c r="G321" s="82"/>
      <c r="H321" s="99" t="str">
        <f t="shared" si="28"/>
        <v/>
      </c>
      <c r="I321" s="99" t="str">
        <f t="shared" si="29"/>
        <v/>
      </c>
      <c r="J321" s="99" t="str">
        <f t="shared" si="31"/>
        <v/>
      </c>
      <c r="K321" s="100" t="str">
        <f t="shared" si="34"/>
        <v/>
      </c>
      <c r="P321" s="66"/>
      <c r="Q321" s="66"/>
      <c r="R321" s="66"/>
      <c r="S321" s="67" t="str">
        <f t="shared" si="32"/>
        <v/>
      </c>
      <c r="T321" s="68" t="str">
        <f t="shared" si="33"/>
        <v/>
      </c>
    </row>
    <row r="322" spans="2:20">
      <c r="B322" s="4"/>
      <c r="C322" s="6"/>
      <c r="D322" s="8" t="s">
        <v>45</v>
      </c>
      <c r="E322" s="9"/>
      <c r="F322" s="96" t="str">
        <f t="shared" si="30"/>
        <v/>
      </c>
      <c r="G322" s="82"/>
      <c r="H322" s="99" t="str">
        <f t="shared" si="28"/>
        <v/>
      </c>
      <c r="I322" s="99" t="str">
        <f t="shared" si="29"/>
        <v/>
      </c>
      <c r="J322" s="99" t="str">
        <f t="shared" si="31"/>
        <v/>
      </c>
      <c r="K322" s="100" t="str">
        <f t="shared" si="34"/>
        <v/>
      </c>
      <c r="P322" s="66"/>
      <c r="Q322" s="66"/>
      <c r="R322" s="66"/>
      <c r="S322" s="67" t="str">
        <f t="shared" si="32"/>
        <v/>
      </c>
      <c r="T322" s="68" t="str">
        <f t="shared" si="33"/>
        <v/>
      </c>
    </row>
    <row r="323" spans="2:20">
      <c r="B323" s="4"/>
      <c r="C323" s="6"/>
      <c r="D323" s="8" t="s">
        <v>45</v>
      </c>
      <c r="E323" s="9"/>
      <c r="F323" s="96" t="str">
        <f t="shared" si="30"/>
        <v/>
      </c>
      <c r="G323" s="82"/>
      <c r="H323" s="99" t="str">
        <f t="shared" si="28"/>
        <v/>
      </c>
      <c r="I323" s="99" t="str">
        <f t="shared" si="29"/>
        <v/>
      </c>
      <c r="J323" s="99" t="str">
        <f t="shared" si="31"/>
        <v/>
      </c>
      <c r="K323" s="100" t="str">
        <f t="shared" si="34"/>
        <v/>
      </c>
      <c r="P323" s="66"/>
      <c r="Q323" s="66"/>
      <c r="R323" s="66"/>
      <c r="S323" s="67" t="str">
        <f t="shared" si="32"/>
        <v/>
      </c>
      <c r="T323" s="68" t="str">
        <f t="shared" si="33"/>
        <v/>
      </c>
    </row>
    <row r="324" spans="2:20">
      <c r="B324" s="4"/>
      <c r="C324" s="6"/>
      <c r="D324" s="8" t="s">
        <v>45</v>
      </c>
      <c r="E324" s="9"/>
      <c r="F324" s="96" t="str">
        <f t="shared" si="30"/>
        <v/>
      </c>
      <c r="G324" s="82"/>
      <c r="H324" s="99" t="str">
        <f t="shared" si="28"/>
        <v/>
      </c>
      <c r="I324" s="99" t="str">
        <f t="shared" si="29"/>
        <v/>
      </c>
      <c r="J324" s="99" t="str">
        <f t="shared" si="31"/>
        <v/>
      </c>
      <c r="K324" s="100" t="str">
        <f t="shared" si="34"/>
        <v/>
      </c>
      <c r="P324" s="66"/>
      <c r="Q324" s="66"/>
      <c r="R324" s="66"/>
      <c r="S324" s="67" t="str">
        <f t="shared" si="32"/>
        <v/>
      </c>
      <c r="T324" s="68" t="str">
        <f t="shared" si="33"/>
        <v/>
      </c>
    </row>
    <row r="325" spans="2:20">
      <c r="B325" s="4"/>
      <c r="C325" s="6"/>
      <c r="D325" s="8" t="s">
        <v>45</v>
      </c>
      <c r="E325" s="9"/>
      <c r="F325" s="96" t="str">
        <f t="shared" si="30"/>
        <v/>
      </c>
      <c r="G325" s="82"/>
      <c r="H325" s="99" t="str">
        <f t="shared" si="28"/>
        <v/>
      </c>
      <c r="I325" s="99" t="str">
        <f t="shared" si="29"/>
        <v/>
      </c>
      <c r="J325" s="99" t="str">
        <f t="shared" si="31"/>
        <v/>
      </c>
      <c r="K325" s="100" t="str">
        <f t="shared" si="34"/>
        <v/>
      </c>
      <c r="P325" s="66"/>
      <c r="Q325" s="66"/>
      <c r="R325" s="66"/>
      <c r="S325" s="67" t="str">
        <f t="shared" si="32"/>
        <v/>
      </c>
      <c r="T325" s="68" t="str">
        <f t="shared" si="33"/>
        <v/>
      </c>
    </row>
    <row r="326" spans="2:20">
      <c r="B326" s="4"/>
      <c r="C326" s="6"/>
      <c r="D326" s="8" t="s">
        <v>45</v>
      </c>
      <c r="E326" s="9"/>
      <c r="F326" s="96" t="str">
        <f t="shared" si="30"/>
        <v/>
      </c>
      <c r="G326" s="82"/>
      <c r="H326" s="99" t="str">
        <f t="shared" si="28"/>
        <v/>
      </c>
      <c r="I326" s="99" t="str">
        <f t="shared" si="29"/>
        <v/>
      </c>
      <c r="J326" s="99" t="str">
        <f t="shared" si="31"/>
        <v/>
      </c>
      <c r="K326" s="100" t="str">
        <f t="shared" si="34"/>
        <v/>
      </c>
      <c r="P326" s="66"/>
      <c r="Q326" s="66"/>
      <c r="R326" s="66"/>
      <c r="S326" s="67" t="str">
        <f t="shared" si="32"/>
        <v/>
      </c>
      <c r="T326" s="68" t="str">
        <f t="shared" si="33"/>
        <v/>
      </c>
    </row>
    <row r="327" spans="2:20">
      <c r="B327" s="4"/>
      <c r="C327" s="6"/>
      <c r="D327" s="8" t="s">
        <v>45</v>
      </c>
      <c r="E327" s="9"/>
      <c r="F327" s="96" t="str">
        <f t="shared" si="30"/>
        <v/>
      </c>
      <c r="G327" s="82"/>
      <c r="H327" s="99" t="str">
        <f t="shared" si="28"/>
        <v/>
      </c>
      <c r="I327" s="99" t="str">
        <f t="shared" si="29"/>
        <v/>
      </c>
      <c r="J327" s="99" t="str">
        <f t="shared" si="31"/>
        <v/>
      </c>
      <c r="K327" s="100" t="str">
        <f t="shared" si="34"/>
        <v/>
      </c>
      <c r="P327" s="66"/>
      <c r="Q327" s="66"/>
      <c r="R327" s="66"/>
      <c r="S327" s="67" t="str">
        <f t="shared" si="32"/>
        <v/>
      </c>
      <c r="T327" s="68" t="str">
        <f t="shared" si="33"/>
        <v/>
      </c>
    </row>
    <row r="328" spans="2:20">
      <c r="B328" s="4"/>
      <c r="C328" s="6"/>
      <c r="D328" s="8" t="s">
        <v>45</v>
      </c>
      <c r="E328" s="9"/>
      <c r="F328" s="96" t="str">
        <f t="shared" si="30"/>
        <v/>
      </c>
      <c r="G328" s="82"/>
      <c r="H328" s="99" t="str">
        <f t="shared" si="28"/>
        <v/>
      </c>
      <c r="I328" s="99" t="str">
        <f t="shared" si="29"/>
        <v/>
      </c>
      <c r="J328" s="99" t="str">
        <f t="shared" si="31"/>
        <v/>
      </c>
      <c r="K328" s="100" t="str">
        <f t="shared" si="34"/>
        <v/>
      </c>
      <c r="P328" s="66"/>
      <c r="Q328" s="66"/>
      <c r="R328" s="66"/>
      <c r="S328" s="67" t="str">
        <f t="shared" si="32"/>
        <v/>
      </c>
      <c r="T328" s="68" t="str">
        <f t="shared" si="33"/>
        <v/>
      </c>
    </row>
    <row r="329" spans="2:20">
      <c r="B329" s="4"/>
      <c r="C329" s="6"/>
      <c r="D329" s="8" t="s">
        <v>45</v>
      </c>
      <c r="E329" s="9"/>
      <c r="F329" s="96" t="str">
        <f t="shared" si="30"/>
        <v/>
      </c>
      <c r="G329" s="82"/>
      <c r="H329" s="99" t="str">
        <f t="shared" si="28"/>
        <v/>
      </c>
      <c r="I329" s="99" t="str">
        <f t="shared" si="29"/>
        <v/>
      </c>
      <c r="J329" s="99" t="str">
        <f t="shared" si="31"/>
        <v/>
      </c>
      <c r="K329" s="100" t="str">
        <f t="shared" si="34"/>
        <v/>
      </c>
      <c r="P329" s="66"/>
      <c r="Q329" s="66"/>
      <c r="R329" s="66"/>
      <c r="S329" s="67" t="str">
        <f t="shared" si="32"/>
        <v/>
      </c>
      <c r="T329" s="68" t="str">
        <f t="shared" si="33"/>
        <v/>
      </c>
    </row>
    <row r="330" spans="2:20">
      <c r="B330" s="4"/>
      <c r="C330" s="6"/>
      <c r="D330" s="8" t="s">
        <v>45</v>
      </c>
      <c r="E330" s="9"/>
      <c r="F330" s="96" t="str">
        <f t="shared" si="30"/>
        <v/>
      </c>
      <c r="G330" s="82"/>
      <c r="H330" s="99" t="str">
        <f t="shared" si="28"/>
        <v/>
      </c>
      <c r="I330" s="99" t="str">
        <f t="shared" si="29"/>
        <v/>
      </c>
      <c r="J330" s="99" t="str">
        <f t="shared" si="31"/>
        <v/>
      </c>
      <c r="K330" s="100" t="str">
        <f t="shared" si="34"/>
        <v/>
      </c>
      <c r="P330" s="66"/>
      <c r="Q330" s="66"/>
      <c r="R330" s="66"/>
      <c r="S330" s="67" t="str">
        <f t="shared" si="32"/>
        <v/>
      </c>
      <c r="T330" s="68" t="str">
        <f t="shared" si="33"/>
        <v/>
      </c>
    </row>
    <row r="331" spans="2:20">
      <c r="B331" s="4"/>
      <c r="C331" s="6"/>
      <c r="D331" s="8" t="s">
        <v>45</v>
      </c>
      <c r="E331" s="9"/>
      <c r="F331" s="96" t="str">
        <f t="shared" si="30"/>
        <v/>
      </c>
      <c r="G331" s="82"/>
      <c r="H331" s="99" t="str">
        <f t="shared" si="28"/>
        <v/>
      </c>
      <c r="I331" s="99" t="str">
        <f t="shared" si="29"/>
        <v/>
      </c>
      <c r="J331" s="99" t="str">
        <f t="shared" si="31"/>
        <v/>
      </c>
      <c r="K331" s="100" t="str">
        <f t="shared" si="34"/>
        <v/>
      </c>
      <c r="P331" s="66"/>
      <c r="Q331" s="66"/>
      <c r="R331" s="66"/>
      <c r="S331" s="67" t="str">
        <f t="shared" si="32"/>
        <v/>
      </c>
      <c r="T331" s="68" t="str">
        <f t="shared" si="33"/>
        <v/>
      </c>
    </row>
    <row r="332" spans="2:20">
      <c r="B332" s="4"/>
      <c r="C332" s="6"/>
      <c r="D332" s="8" t="s">
        <v>45</v>
      </c>
      <c r="E332" s="9"/>
      <c r="F332" s="96" t="str">
        <f t="shared" si="30"/>
        <v/>
      </c>
      <c r="G332" s="82"/>
      <c r="H332" s="99" t="str">
        <f t="shared" si="28"/>
        <v/>
      </c>
      <c r="I332" s="99" t="str">
        <f t="shared" si="29"/>
        <v/>
      </c>
      <c r="J332" s="99" t="str">
        <f t="shared" si="31"/>
        <v/>
      </c>
      <c r="K332" s="100" t="str">
        <f t="shared" si="34"/>
        <v/>
      </c>
      <c r="P332" s="66"/>
      <c r="Q332" s="66"/>
      <c r="R332" s="66"/>
      <c r="S332" s="67" t="str">
        <f t="shared" si="32"/>
        <v/>
      </c>
      <c r="T332" s="68" t="str">
        <f t="shared" si="33"/>
        <v/>
      </c>
    </row>
    <row r="333" spans="2:20">
      <c r="B333" s="4"/>
      <c r="C333" s="6"/>
      <c r="D333" s="8" t="s">
        <v>45</v>
      </c>
      <c r="E333" s="9"/>
      <c r="F333" s="96" t="str">
        <f t="shared" si="30"/>
        <v/>
      </c>
      <c r="G333" s="82"/>
      <c r="H333" s="99" t="str">
        <f t="shared" si="28"/>
        <v/>
      </c>
      <c r="I333" s="99" t="str">
        <f t="shared" si="29"/>
        <v/>
      </c>
      <c r="J333" s="99" t="str">
        <f t="shared" si="31"/>
        <v/>
      </c>
      <c r="K333" s="100" t="str">
        <f t="shared" si="34"/>
        <v/>
      </c>
      <c r="P333" s="66"/>
      <c r="Q333" s="66"/>
      <c r="R333" s="66"/>
      <c r="S333" s="67" t="str">
        <f t="shared" si="32"/>
        <v/>
      </c>
      <c r="T333" s="68" t="str">
        <f t="shared" si="33"/>
        <v/>
      </c>
    </row>
    <row r="334" spans="2:20">
      <c r="B334" s="4"/>
      <c r="C334" s="6"/>
      <c r="D334" s="8" t="s">
        <v>45</v>
      </c>
      <c r="E334" s="9"/>
      <c r="F334" s="96" t="str">
        <f t="shared" si="30"/>
        <v/>
      </c>
      <c r="G334" s="82"/>
      <c r="H334" s="99" t="str">
        <f t="shared" si="28"/>
        <v/>
      </c>
      <c r="I334" s="99" t="str">
        <f t="shared" si="29"/>
        <v/>
      </c>
      <c r="J334" s="99" t="str">
        <f t="shared" si="31"/>
        <v/>
      </c>
      <c r="K334" s="100" t="str">
        <f t="shared" si="34"/>
        <v/>
      </c>
      <c r="P334" s="66"/>
      <c r="Q334" s="66"/>
      <c r="R334" s="66"/>
      <c r="S334" s="67" t="str">
        <f t="shared" si="32"/>
        <v/>
      </c>
      <c r="T334" s="68" t="str">
        <f t="shared" si="33"/>
        <v/>
      </c>
    </row>
    <row r="335" spans="2:20">
      <c r="B335" s="4"/>
      <c r="C335" s="6"/>
      <c r="D335" s="8" t="s">
        <v>45</v>
      </c>
      <c r="E335" s="9"/>
      <c r="F335" s="96" t="str">
        <f t="shared" si="30"/>
        <v/>
      </c>
      <c r="G335" s="82"/>
      <c r="H335" s="99" t="str">
        <f t="shared" ref="H335:H398" si="35">IF(E335="","",F335-J335)</f>
        <v/>
      </c>
      <c r="I335" s="99" t="str">
        <f t="shared" ref="I335:I398" si="36">IF(E335="","",F335+J335)</f>
        <v/>
      </c>
      <c r="J335" s="99" t="str">
        <f t="shared" si="31"/>
        <v/>
      </c>
      <c r="K335" s="100" t="str">
        <f t="shared" si="34"/>
        <v/>
      </c>
      <c r="P335" s="66"/>
      <c r="Q335" s="66"/>
      <c r="R335" s="66"/>
      <c r="S335" s="67" t="str">
        <f t="shared" si="32"/>
        <v/>
      </c>
      <c r="T335" s="68" t="str">
        <f t="shared" si="33"/>
        <v/>
      </c>
    </row>
    <row r="336" spans="2:20">
      <c r="B336" s="4"/>
      <c r="C336" s="6"/>
      <c r="D336" s="8" t="s">
        <v>45</v>
      </c>
      <c r="E336" s="9"/>
      <c r="F336" s="96" t="str">
        <f t="shared" si="30"/>
        <v/>
      </c>
      <c r="G336" s="82"/>
      <c r="H336" s="99" t="str">
        <f t="shared" si="35"/>
        <v/>
      </c>
      <c r="I336" s="99" t="str">
        <f t="shared" si="36"/>
        <v/>
      </c>
      <c r="J336" s="99" t="str">
        <f t="shared" si="31"/>
        <v/>
      </c>
      <c r="K336" s="100" t="str">
        <f t="shared" si="34"/>
        <v/>
      </c>
      <c r="P336" s="66"/>
      <c r="Q336" s="66"/>
      <c r="R336" s="66"/>
      <c r="S336" s="67" t="str">
        <f t="shared" si="32"/>
        <v/>
      </c>
      <c r="T336" s="68" t="str">
        <f t="shared" si="33"/>
        <v/>
      </c>
    </row>
    <row r="337" spans="2:20">
      <c r="B337" s="4"/>
      <c r="C337" s="6"/>
      <c r="D337" s="8" t="s">
        <v>45</v>
      </c>
      <c r="E337" s="9"/>
      <c r="F337" s="96" t="str">
        <f t="shared" si="30"/>
        <v/>
      </c>
      <c r="G337" s="82"/>
      <c r="H337" s="99" t="str">
        <f t="shared" si="35"/>
        <v/>
      </c>
      <c r="I337" s="99" t="str">
        <f t="shared" si="36"/>
        <v/>
      </c>
      <c r="J337" s="99" t="str">
        <f t="shared" si="31"/>
        <v/>
      </c>
      <c r="K337" s="100" t="str">
        <f t="shared" si="34"/>
        <v/>
      </c>
      <c r="P337" s="66"/>
      <c r="Q337" s="66"/>
      <c r="R337" s="66"/>
      <c r="S337" s="67" t="str">
        <f t="shared" si="32"/>
        <v/>
      </c>
      <c r="T337" s="68" t="str">
        <f t="shared" si="33"/>
        <v/>
      </c>
    </row>
    <row r="338" spans="2:20">
      <c r="B338" s="4"/>
      <c r="C338" s="6"/>
      <c r="D338" s="8" t="s">
        <v>45</v>
      </c>
      <c r="E338" s="9"/>
      <c r="F338" s="96" t="str">
        <f t="shared" si="30"/>
        <v/>
      </c>
      <c r="G338" s="82"/>
      <c r="H338" s="99" t="str">
        <f t="shared" si="35"/>
        <v/>
      </c>
      <c r="I338" s="99" t="str">
        <f t="shared" si="36"/>
        <v/>
      </c>
      <c r="J338" s="99" t="str">
        <f t="shared" si="31"/>
        <v/>
      </c>
      <c r="K338" s="100" t="str">
        <f t="shared" si="34"/>
        <v/>
      </c>
      <c r="P338" s="66"/>
      <c r="Q338" s="66"/>
      <c r="R338" s="66"/>
      <c r="S338" s="67" t="str">
        <f t="shared" si="32"/>
        <v/>
      </c>
      <c r="T338" s="68" t="str">
        <f t="shared" si="33"/>
        <v/>
      </c>
    </row>
    <row r="339" spans="2:20">
      <c r="B339" s="4"/>
      <c r="C339" s="6"/>
      <c r="D339" s="8" t="s">
        <v>45</v>
      </c>
      <c r="E339" s="9"/>
      <c r="F339" s="96" t="str">
        <f t="shared" si="30"/>
        <v/>
      </c>
      <c r="G339" s="82"/>
      <c r="H339" s="99" t="str">
        <f t="shared" si="35"/>
        <v/>
      </c>
      <c r="I339" s="99" t="str">
        <f t="shared" si="36"/>
        <v/>
      </c>
      <c r="J339" s="99" t="str">
        <f t="shared" si="31"/>
        <v/>
      </c>
      <c r="K339" s="100" t="str">
        <f t="shared" si="34"/>
        <v/>
      </c>
      <c r="P339" s="66"/>
      <c r="Q339" s="66"/>
      <c r="R339" s="66"/>
      <c r="S339" s="67" t="str">
        <f t="shared" si="32"/>
        <v/>
      </c>
      <c r="T339" s="68" t="str">
        <f t="shared" si="33"/>
        <v/>
      </c>
    </row>
    <row r="340" spans="2:20">
      <c r="B340" s="4"/>
      <c r="C340" s="6"/>
      <c r="D340" s="8" t="s">
        <v>45</v>
      </c>
      <c r="E340" s="9"/>
      <c r="F340" s="96" t="str">
        <f t="shared" si="30"/>
        <v/>
      </c>
      <c r="G340" s="82"/>
      <c r="H340" s="99" t="str">
        <f t="shared" si="35"/>
        <v/>
      </c>
      <c r="I340" s="99" t="str">
        <f t="shared" si="36"/>
        <v/>
      </c>
      <c r="J340" s="99" t="str">
        <f t="shared" si="31"/>
        <v/>
      </c>
      <c r="K340" s="100" t="str">
        <f t="shared" si="34"/>
        <v/>
      </c>
      <c r="P340" s="66"/>
      <c r="Q340" s="66"/>
      <c r="R340" s="66"/>
      <c r="S340" s="67" t="str">
        <f t="shared" si="32"/>
        <v/>
      </c>
      <c r="T340" s="68" t="str">
        <f t="shared" si="33"/>
        <v/>
      </c>
    </row>
    <row r="341" spans="2:20">
      <c r="B341" s="4"/>
      <c r="C341" s="6"/>
      <c r="D341" s="8" t="s">
        <v>45</v>
      </c>
      <c r="E341" s="9"/>
      <c r="F341" s="96" t="str">
        <f t="shared" si="30"/>
        <v/>
      </c>
      <c r="G341" s="82"/>
      <c r="H341" s="99" t="str">
        <f t="shared" si="35"/>
        <v/>
      </c>
      <c r="I341" s="99" t="str">
        <f t="shared" si="36"/>
        <v/>
      </c>
      <c r="J341" s="99" t="str">
        <f t="shared" si="31"/>
        <v/>
      </c>
      <c r="K341" s="100" t="str">
        <f t="shared" si="34"/>
        <v/>
      </c>
      <c r="P341" s="66"/>
      <c r="Q341" s="66"/>
      <c r="R341" s="66"/>
      <c r="S341" s="67" t="str">
        <f t="shared" si="32"/>
        <v/>
      </c>
      <c r="T341" s="68" t="str">
        <f t="shared" si="33"/>
        <v/>
      </c>
    </row>
    <row r="342" spans="2:20">
      <c r="B342" s="4"/>
      <c r="C342" s="6"/>
      <c r="D342" s="8" t="s">
        <v>45</v>
      </c>
      <c r="E342" s="9"/>
      <c r="F342" s="96" t="str">
        <f t="shared" si="30"/>
        <v/>
      </c>
      <c r="G342" s="82"/>
      <c r="H342" s="99" t="str">
        <f t="shared" si="35"/>
        <v/>
      </c>
      <c r="I342" s="99" t="str">
        <f t="shared" si="36"/>
        <v/>
      </c>
      <c r="J342" s="99" t="str">
        <f t="shared" si="31"/>
        <v/>
      </c>
      <c r="K342" s="100" t="str">
        <f t="shared" si="34"/>
        <v/>
      </c>
      <c r="P342" s="66"/>
      <c r="Q342" s="66"/>
      <c r="R342" s="66"/>
      <c r="S342" s="67" t="str">
        <f t="shared" si="32"/>
        <v/>
      </c>
      <c r="T342" s="68" t="str">
        <f t="shared" si="33"/>
        <v/>
      </c>
    </row>
    <row r="343" spans="2:20">
      <c r="B343" s="4"/>
      <c r="C343" s="6"/>
      <c r="D343" s="8" t="s">
        <v>45</v>
      </c>
      <c r="E343" s="9"/>
      <c r="F343" s="96" t="str">
        <f t="shared" si="30"/>
        <v/>
      </c>
      <c r="G343" s="82"/>
      <c r="H343" s="99" t="str">
        <f t="shared" si="35"/>
        <v/>
      </c>
      <c r="I343" s="99" t="str">
        <f t="shared" si="36"/>
        <v/>
      </c>
      <c r="J343" s="99" t="str">
        <f t="shared" si="31"/>
        <v/>
      </c>
      <c r="K343" s="100" t="str">
        <f t="shared" si="34"/>
        <v/>
      </c>
      <c r="P343" s="66"/>
      <c r="Q343" s="66"/>
      <c r="R343" s="66"/>
      <c r="S343" s="67" t="str">
        <f t="shared" si="32"/>
        <v/>
      </c>
      <c r="T343" s="68" t="str">
        <f t="shared" si="33"/>
        <v/>
      </c>
    </row>
    <row r="344" spans="2:20">
      <c r="B344" s="4"/>
      <c r="C344" s="6"/>
      <c r="D344" s="8" t="s">
        <v>45</v>
      </c>
      <c r="E344" s="9"/>
      <c r="F344" s="96" t="str">
        <f t="shared" si="30"/>
        <v/>
      </c>
      <c r="G344" s="82"/>
      <c r="H344" s="99" t="str">
        <f t="shared" si="35"/>
        <v/>
      </c>
      <c r="I344" s="99" t="str">
        <f t="shared" si="36"/>
        <v/>
      </c>
      <c r="J344" s="99" t="str">
        <f t="shared" si="31"/>
        <v/>
      </c>
      <c r="K344" s="100" t="str">
        <f t="shared" si="34"/>
        <v/>
      </c>
      <c r="P344" s="66"/>
      <c r="Q344" s="66"/>
      <c r="R344" s="66"/>
      <c r="S344" s="67" t="str">
        <f t="shared" si="32"/>
        <v/>
      </c>
      <c r="T344" s="68" t="str">
        <f t="shared" si="33"/>
        <v/>
      </c>
    </row>
    <row r="345" spans="2:20">
      <c r="B345" s="4"/>
      <c r="C345" s="6"/>
      <c r="D345" s="8" t="s">
        <v>45</v>
      </c>
      <c r="E345" s="9"/>
      <c r="F345" s="96" t="str">
        <f t="shared" si="30"/>
        <v/>
      </c>
      <c r="G345" s="82"/>
      <c r="H345" s="99" t="str">
        <f t="shared" si="35"/>
        <v/>
      </c>
      <c r="I345" s="99" t="str">
        <f t="shared" si="36"/>
        <v/>
      </c>
      <c r="J345" s="99" t="str">
        <f t="shared" si="31"/>
        <v/>
      </c>
      <c r="K345" s="100" t="str">
        <f t="shared" si="34"/>
        <v/>
      </c>
      <c r="P345" s="66"/>
      <c r="Q345" s="66"/>
      <c r="R345" s="66"/>
      <c r="S345" s="67" t="str">
        <f t="shared" si="32"/>
        <v/>
      </c>
      <c r="T345" s="68" t="str">
        <f t="shared" si="33"/>
        <v/>
      </c>
    </row>
    <row r="346" spans="2:20">
      <c r="B346" s="4"/>
      <c r="C346" s="6"/>
      <c r="D346" s="8" t="s">
        <v>45</v>
      </c>
      <c r="E346" s="9"/>
      <c r="F346" s="96" t="str">
        <f t="shared" si="30"/>
        <v/>
      </c>
      <c r="G346" s="82"/>
      <c r="H346" s="99" t="str">
        <f t="shared" si="35"/>
        <v/>
      </c>
      <c r="I346" s="99" t="str">
        <f t="shared" si="36"/>
        <v/>
      </c>
      <c r="J346" s="99" t="str">
        <f t="shared" si="31"/>
        <v/>
      </c>
      <c r="K346" s="100" t="str">
        <f t="shared" si="34"/>
        <v/>
      </c>
      <c r="P346" s="66"/>
      <c r="Q346" s="66"/>
      <c r="R346" s="66"/>
      <c r="S346" s="67" t="str">
        <f t="shared" si="32"/>
        <v/>
      </c>
      <c r="T346" s="68" t="str">
        <f t="shared" si="33"/>
        <v/>
      </c>
    </row>
    <row r="347" spans="2:20">
      <c r="B347" s="4"/>
      <c r="C347" s="6"/>
      <c r="D347" s="8" t="s">
        <v>45</v>
      </c>
      <c r="E347" s="9"/>
      <c r="F347" s="96" t="str">
        <f t="shared" si="30"/>
        <v/>
      </c>
      <c r="G347" s="82"/>
      <c r="H347" s="99" t="str">
        <f t="shared" si="35"/>
        <v/>
      </c>
      <c r="I347" s="99" t="str">
        <f t="shared" si="36"/>
        <v/>
      </c>
      <c r="J347" s="99" t="str">
        <f t="shared" si="31"/>
        <v/>
      </c>
      <c r="K347" s="100" t="str">
        <f t="shared" si="34"/>
        <v/>
      </c>
      <c r="P347" s="66"/>
      <c r="Q347" s="66"/>
      <c r="R347" s="66"/>
      <c r="S347" s="67" t="str">
        <f t="shared" si="32"/>
        <v/>
      </c>
      <c r="T347" s="68" t="str">
        <f t="shared" si="33"/>
        <v/>
      </c>
    </row>
    <row r="348" spans="2:20">
      <c r="B348" s="4"/>
      <c r="C348" s="6"/>
      <c r="D348" s="8" t="s">
        <v>45</v>
      </c>
      <c r="E348" s="9"/>
      <c r="F348" s="96" t="str">
        <f t="shared" si="30"/>
        <v/>
      </c>
      <c r="G348" s="82"/>
      <c r="H348" s="99" t="str">
        <f t="shared" si="35"/>
        <v/>
      </c>
      <c r="I348" s="99" t="str">
        <f t="shared" si="36"/>
        <v/>
      </c>
      <c r="J348" s="99" t="str">
        <f t="shared" si="31"/>
        <v/>
      </c>
      <c r="K348" s="100" t="str">
        <f t="shared" si="34"/>
        <v/>
      </c>
      <c r="P348" s="66"/>
      <c r="Q348" s="66"/>
      <c r="R348" s="66"/>
      <c r="S348" s="67" t="str">
        <f t="shared" si="32"/>
        <v/>
      </c>
      <c r="T348" s="68" t="str">
        <f t="shared" si="33"/>
        <v/>
      </c>
    </row>
    <row r="349" spans="2:20">
      <c r="B349" s="4"/>
      <c r="C349" s="6"/>
      <c r="D349" s="8" t="s">
        <v>45</v>
      </c>
      <c r="E349" s="9"/>
      <c r="F349" s="96" t="str">
        <f t="shared" si="30"/>
        <v/>
      </c>
      <c r="G349" s="82"/>
      <c r="H349" s="99" t="str">
        <f t="shared" si="35"/>
        <v/>
      </c>
      <c r="I349" s="99" t="str">
        <f t="shared" si="36"/>
        <v/>
      </c>
      <c r="J349" s="99" t="str">
        <f t="shared" si="31"/>
        <v/>
      </c>
      <c r="K349" s="100" t="str">
        <f t="shared" si="34"/>
        <v/>
      </c>
      <c r="P349" s="66"/>
      <c r="Q349" s="66"/>
      <c r="R349" s="66"/>
      <c r="S349" s="67" t="str">
        <f t="shared" si="32"/>
        <v/>
      </c>
      <c r="T349" s="68" t="str">
        <f t="shared" si="33"/>
        <v/>
      </c>
    </row>
    <row r="350" spans="2:20">
      <c r="B350" s="4"/>
      <c r="C350" s="6"/>
      <c r="D350" s="8" t="s">
        <v>45</v>
      </c>
      <c r="E350" s="9"/>
      <c r="F350" s="96" t="str">
        <f t="shared" si="30"/>
        <v/>
      </c>
      <c r="G350" s="82"/>
      <c r="H350" s="99" t="str">
        <f t="shared" si="35"/>
        <v/>
      </c>
      <c r="I350" s="99" t="str">
        <f t="shared" si="36"/>
        <v/>
      </c>
      <c r="J350" s="99" t="str">
        <f t="shared" si="31"/>
        <v/>
      </c>
      <c r="K350" s="100" t="str">
        <f t="shared" si="34"/>
        <v/>
      </c>
      <c r="P350" s="66"/>
      <c r="Q350" s="66"/>
      <c r="R350" s="66"/>
      <c r="S350" s="67" t="str">
        <f t="shared" si="32"/>
        <v/>
      </c>
      <c r="T350" s="68" t="str">
        <f t="shared" si="33"/>
        <v/>
      </c>
    </row>
    <row r="351" spans="2:20">
      <c r="B351" s="4"/>
      <c r="C351" s="6"/>
      <c r="D351" s="8" t="s">
        <v>45</v>
      </c>
      <c r="E351" s="9"/>
      <c r="F351" s="96" t="str">
        <f t="shared" si="30"/>
        <v/>
      </c>
      <c r="G351" s="82"/>
      <c r="H351" s="99" t="str">
        <f t="shared" si="35"/>
        <v/>
      </c>
      <c r="I351" s="99" t="str">
        <f t="shared" si="36"/>
        <v/>
      </c>
      <c r="J351" s="99" t="str">
        <f t="shared" si="31"/>
        <v/>
      </c>
      <c r="K351" s="100" t="str">
        <f t="shared" si="34"/>
        <v/>
      </c>
      <c r="P351" s="66"/>
      <c r="Q351" s="66"/>
      <c r="R351" s="66"/>
      <c r="S351" s="67" t="str">
        <f t="shared" si="32"/>
        <v/>
      </c>
      <c r="T351" s="68" t="str">
        <f t="shared" si="33"/>
        <v/>
      </c>
    </row>
    <row r="352" spans="2:20">
      <c r="B352" s="4"/>
      <c r="C352" s="6"/>
      <c r="D352" s="8" t="s">
        <v>45</v>
      </c>
      <c r="E352" s="9"/>
      <c r="F352" s="96" t="str">
        <f t="shared" si="30"/>
        <v/>
      </c>
      <c r="G352" s="82"/>
      <c r="H352" s="99" t="str">
        <f t="shared" si="35"/>
        <v/>
      </c>
      <c r="I352" s="99" t="str">
        <f t="shared" si="36"/>
        <v/>
      </c>
      <c r="J352" s="99" t="str">
        <f t="shared" si="31"/>
        <v/>
      </c>
      <c r="K352" s="100" t="str">
        <f t="shared" si="34"/>
        <v/>
      </c>
      <c r="P352" s="66"/>
      <c r="Q352" s="66"/>
      <c r="R352" s="66"/>
      <c r="S352" s="67" t="str">
        <f t="shared" si="32"/>
        <v/>
      </c>
      <c r="T352" s="68" t="str">
        <f t="shared" si="33"/>
        <v/>
      </c>
    </row>
    <row r="353" spans="2:20">
      <c r="B353" s="4"/>
      <c r="C353" s="6"/>
      <c r="D353" s="8" t="s">
        <v>45</v>
      </c>
      <c r="E353" s="9"/>
      <c r="F353" s="96" t="str">
        <f t="shared" si="30"/>
        <v/>
      </c>
      <c r="G353" s="82"/>
      <c r="H353" s="99" t="str">
        <f t="shared" si="35"/>
        <v/>
      </c>
      <c r="I353" s="99" t="str">
        <f t="shared" si="36"/>
        <v/>
      </c>
      <c r="J353" s="99" t="str">
        <f t="shared" si="31"/>
        <v/>
      </c>
      <c r="K353" s="100" t="str">
        <f t="shared" si="34"/>
        <v/>
      </c>
      <c r="P353" s="66"/>
      <c r="Q353" s="66"/>
      <c r="R353" s="66"/>
      <c r="S353" s="67" t="str">
        <f t="shared" si="32"/>
        <v/>
      </c>
      <c r="T353" s="68" t="str">
        <f t="shared" si="33"/>
        <v/>
      </c>
    </row>
    <row r="354" spans="2:20">
      <c r="B354" s="4"/>
      <c r="C354" s="6"/>
      <c r="D354" s="8" t="s">
        <v>45</v>
      </c>
      <c r="E354" s="9"/>
      <c r="F354" s="96" t="str">
        <f t="shared" si="30"/>
        <v/>
      </c>
      <c r="G354" s="82"/>
      <c r="H354" s="99" t="str">
        <f t="shared" si="35"/>
        <v/>
      </c>
      <c r="I354" s="99" t="str">
        <f t="shared" si="36"/>
        <v/>
      </c>
      <c r="J354" s="99" t="str">
        <f t="shared" si="31"/>
        <v/>
      </c>
      <c r="K354" s="100" t="str">
        <f t="shared" si="34"/>
        <v/>
      </c>
      <c r="P354" s="66"/>
      <c r="Q354" s="66"/>
      <c r="R354" s="66"/>
      <c r="S354" s="67" t="str">
        <f t="shared" si="32"/>
        <v/>
      </c>
      <c r="T354" s="68" t="str">
        <f t="shared" si="33"/>
        <v/>
      </c>
    </row>
    <row r="355" spans="2:20">
      <c r="B355" s="4"/>
      <c r="C355" s="6"/>
      <c r="D355" s="8" t="s">
        <v>45</v>
      </c>
      <c r="E355" s="9"/>
      <c r="F355" s="96" t="str">
        <f t="shared" si="30"/>
        <v/>
      </c>
      <c r="G355" s="82"/>
      <c r="H355" s="99" t="str">
        <f t="shared" si="35"/>
        <v/>
      </c>
      <c r="I355" s="99" t="str">
        <f t="shared" si="36"/>
        <v/>
      </c>
      <c r="J355" s="99" t="str">
        <f t="shared" si="31"/>
        <v/>
      </c>
      <c r="K355" s="100" t="str">
        <f t="shared" si="34"/>
        <v/>
      </c>
      <c r="P355" s="66"/>
      <c r="Q355" s="66"/>
      <c r="R355" s="66"/>
      <c r="S355" s="67" t="str">
        <f t="shared" si="32"/>
        <v/>
      </c>
      <c r="T355" s="68" t="str">
        <f t="shared" si="33"/>
        <v/>
      </c>
    </row>
    <row r="356" spans="2:20">
      <c r="B356" s="4"/>
      <c r="C356" s="6"/>
      <c r="D356" s="8" t="s">
        <v>45</v>
      </c>
      <c r="E356" s="9"/>
      <c r="F356" s="96" t="str">
        <f t="shared" si="30"/>
        <v/>
      </c>
      <c r="G356" s="82"/>
      <c r="H356" s="99" t="str">
        <f t="shared" si="35"/>
        <v/>
      </c>
      <c r="I356" s="99" t="str">
        <f t="shared" si="36"/>
        <v/>
      </c>
      <c r="J356" s="99" t="str">
        <f t="shared" si="31"/>
        <v/>
      </c>
      <c r="K356" s="100" t="str">
        <f t="shared" si="34"/>
        <v/>
      </c>
      <c r="P356" s="66"/>
      <c r="Q356" s="66"/>
      <c r="R356" s="66"/>
      <c r="S356" s="67" t="str">
        <f t="shared" si="32"/>
        <v/>
      </c>
      <c r="T356" s="68" t="str">
        <f t="shared" si="33"/>
        <v/>
      </c>
    </row>
    <row r="357" spans="2:20">
      <c r="B357" s="4"/>
      <c r="C357" s="6"/>
      <c r="D357" s="8" t="s">
        <v>45</v>
      </c>
      <c r="E357" s="9"/>
      <c r="F357" s="96" t="str">
        <f t="shared" si="30"/>
        <v/>
      </c>
      <c r="G357" s="82"/>
      <c r="H357" s="99" t="str">
        <f t="shared" si="35"/>
        <v/>
      </c>
      <c r="I357" s="99" t="str">
        <f t="shared" si="36"/>
        <v/>
      </c>
      <c r="J357" s="99" t="str">
        <f t="shared" si="31"/>
        <v/>
      </c>
      <c r="K357" s="100" t="str">
        <f t="shared" si="34"/>
        <v/>
      </c>
      <c r="P357" s="66"/>
      <c r="Q357" s="66"/>
      <c r="R357" s="66"/>
      <c r="S357" s="67" t="str">
        <f t="shared" si="32"/>
        <v/>
      </c>
      <c r="T357" s="68" t="str">
        <f t="shared" si="33"/>
        <v/>
      </c>
    </row>
    <row r="358" spans="2:20">
      <c r="B358" s="4"/>
      <c r="C358" s="6"/>
      <c r="D358" s="8" t="s">
        <v>45</v>
      </c>
      <c r="E358" s="9"/>
      <c r="F358" s="96" t="str">
        <f t="shared" si="30"/>
        <v/>
      </c>
      <c r="G358" s="82"/>
      <c r="H358" s="99" t="str">
        <f t="shared" si="35"/>
        <v/>
      </c>
      <c r="I358" s="99" t="str">
        <f t="shared" si="36"/>
        <v/>
      </c>
      <c r="J358" s="99" t="str">
        <f t="shared" si="31"/>
        <v/>
      </c>
      <c r="K358" s="100" t="str">
        <f t="shared" si="34"/>
        <v/>
      </c>
      <c r="P358" s="66"/>
      <c r="Q358" s="66"/>
      <c r="R358" s="66"/>
      <c r="S358" s="67" t="str">
        <f t="shared" si="32"/>
        <v/>
      </c>
      <c r="T358" s="68" t="str">
        <f t="shared" si="33"/>
        <v/>
      </c>
    </row>
    <row r="359" spans="2:20">
      <c r="B359" s="4"/>
      <c r="C359" s="6"/>
      <c r="D359" s="8" t="s">
        <v>45</v>
      </c>
      <c r="E359" s="9"/>
      <c r="F359" s="96" t="str">
        <f t="shared" si="30"/>
        <v/>
      </c>
      <c r="G359" s="82"/>
      <c r="H359" s="99" t="str">
        <f t="shared" si="35"/>
        <v/>
      </c>
      <c r="I359" s="99" t="str">
        <f t="shared" si="36"/>
        <v/>
      </c>
      <c r="J359" s="99" t="str">
        <f t="shared" si="31"/>
        <v/>
      </c>
      <c r="K359" s="100" t="str">
        <f t="shared" si="34"/>
        <v/>
      </c>
      <c r="P359" s="66"/>
      <c r="Q359" s="66"/>
      <c r="R359" s="66"/>
      <c r="S359" s="67" t="str">
        <f t="shared" si="32"/>
        <v/>
      </c>
      <c r="T359" s="68" t="str">
        <f t="shared" si="33"/>
        <v/>
      </c>
    </row>
    <row r="360" spans="2:20">
      <c r="B360" s="4"/>
      <c r="C360" s="6"/>
      <c r="D360" s="8" t="s">
        <v>45</v>
      </c>
      <c r="E360" s="9"/>
      <c r="F360" s="96" t="str">
        <f t="shared" si="30"/>
        <v/>
      </c>
      <c r="G360" s="82"/>
      <c r="H360" s="99" t="str">
        <f t="shared" si="35"/>
        <v/>
      </c>
      <c r="I360" s="99" t="str">
        <f t="shared" si="36"/>
        <v/>
      </c>
      <c r="J360" s="99" t="str">
        <f t="shared" si="31"/>
        <v/>
      </c>
      <c r="K360" s="100" t="str">
        <f t="shared" si="34"/>
        <v/>
      </c>
      <c r="P360" s="66"/>
      <c r="Q360" s="66"/>
      <c r="R360" s="66"/>
      <c r="S360" s="67" t="str">
        <f t="shared" si="32"/>
        <v/>
      </c>
      <c r="T360" s="68" t="str">
        <f t="shared" si="33"/>
        <v/>
      </c>
    </row>
    <row r="361" spans="2:20">
      <c r="B361" s="4"/>
      <c r="C361" s="6"/>
      <c r="D361" s="8" t="s">
        <v>45</v>
      </c>
      <c r="E361" s="9"/>
      <c r="F361" s="96" t="str">
        <f t="shared" si="30"/>
        <v/>
      </c>
      <c r="G361" s="82"/>
      <c r="H361" s="99" t="str">
        <f t="shared" si="35"/>
        <v/>
      </c>
      <c r="I361" s="99" t="str">
        <f t="shared" si="36"/>
        <v/>
      </c>
      <c r="J361" s="99" t="str">
        <f t="shared" si="31"/>
        <v/>
      </c>
      <c r="K361" s="100" t="str">
        <f t="shared" si="34"/>
        <v/>
      </c>
      <c r="P361" s="66"/>
      <c r="Q361" s="66"/>
      <c r="R361" s="66"/>
      <c r="S361" s="67" t="str">
        <f t="shared" si="32"/>
        <v/>
      </c>
      <c r="T361" s="68" t="str">
        <f t="shared" si="33"/>
        <v/>
      </c>
    </row>
    <row r="362" spans="2:20">
      <c r="B362" s="4"/>
      <c r="C362" s="6"/>
      <c r="D362" s="8" t="s">
        <v>45</v>
      </c>
      <c r="E362" s="9"/>
      <c r="F362" s="96" t="str">
        <f t="shared" si="30"/>
        <v/>
      </c>
      <c r="G362" s="82"/>
      <c r="H362" s="99" t="str">
        <f t="shared" si="35"/>
        <v/>
      </c>
      <c r="I362" s="99" t="str">
        <f t="shared" si="36"/>
        <v/>
      </c>
      <c r="J362" s="99" t="str">
        <f t="shared" si="31"/>
        <v/>
      </c>
      <c r="K362" s="100" t="str">
        <f t="shared" si="34"/>
        <v/>
      </c>
      <c r="P362" s="66"/>
      <c r="Q362" s="66"/>
      <c r="R362" s="66"/>
      <c r="S362" s="67" t="str">
        <f t="shared" si="32"/>
        <v/>
      </c>
      <c r="T362" s="68" t="str">
        <f t="shared" si="33"/>
        <v/>
      </c>
    </row>
    <row r="363" spans="2:20">
      <c r="B363" s="4"/>
      <c r="C363" s="6"/>
      <c r="D363" s="8" t="s">
        <v>45</v>
      </c>
      <c r="E363" s="9"/>
      <c r="F363" s="96" t="str">
        <f t="shared" si="30"/>
        <v/>
      </c>
      <c r="G363" s="82"/>
      <c r="H363" s="99" t="str">
        <f t="shared" si="35"/>
        <v/>
      </c>
      <c r="I363" s="99" t="str">
        <f t="shared" si="36"/>
        <v/>
      </c>
      <c r="J363" s="99" t="str">
        <f t="shared" si="31"/>
        <v/>
      </c>
      <c r="K363" s="100" t="str">
        <f t="shared" si="34"/>
        <v/>
      </c>
      <c r="P363" s="66"/>
      <c r="Q363" s="66"/>
      <c r="R363" s="66"/>
      <c r="S363" s="67" t="str">
        <f t="shared" si="32"/>
        <v/>
      </c>
      <c r="T363" s="68" t="str">
        <f t="shared" si="33"/>
        <v/>
      </c>
    </row>
    <row r="364" spans="2:20">
      <c r="B364" s="4"/>
      <c r="C364" s="6"/>
      <c r="D364" s="8" t="s">
        <v>45</v>
      </c>
      <c r="E364" s="9"/>
      <c r="F364" s="96" t="str">
        <f t="shared" si="30"/>
        <v/>
      </c>
      <c r="G364" s="82"/>
      <c r="H364" s="99" t="str">
        <f t="shared" si="35"/>
        <v/>
      </c>
      <c r="I364" s="99" t="str">
        <f t="shared" si="36"/>
        <v/>
      </c>
      <c r="J364" s="99" t="str">
        <f t="shared" si="31"/>
        <v/>
      </c>
      <c r="K364" s="100" t="str">
        <f t="shared" si="34"/>
        <v/>
      </c>
      <c r="P364" s="66"/>
      <c r="Q364" s="66"/>
      <c r="R364" s="66"/>
      <c r="S364" s="67" t="str">
        <f t="shared" si="32"/>
        <v/>
      </c>
      <c r="T364" s="68" t="str">
        <f t="shared" si="33"/>
        <v/>
      </c>
    </row>
    <row r="365" spans="2:20">
      <c r="B365" s="4"/>
      <c r="C365" s="6"/>
      <c r="D365" s="8" t="s">
        <v>45</v>
      </c>
      <c r="E365" s="9"/>
      <c r="F365" s="96" t="str">
        <f t="shared" si="30"/>
        <v/>
      </c>
      <c r="G365" s="82"/>
      <c r="H365" s="99" t="str">
        <f t="shared" si="35"/>
        <v/>
      </c>
      <c r="I365" s="99" t="str">
        <f t="shared" si="36"/>
        <v/>
      </c>
      <c r="J365" s="99" t="str">
        <f t="shared" si="31"/>
        <v/>
      </c>
      <c r="K365" s="100" t="str">
        <f t="shared" si="34"/>
        <v/>
      </c>
      <c r="P365" s="66"/>
      <c r="Q365" s="66"/>
      <c r="R365" s="66"/>
      <c r="S365" s="67" t="str">
        <f t="shared" si="32"/>
        <v/>
      </c>
      <c r="T365" s="68" t="str">
        <f t="shared" si="33"/>
        <v/>
      </c>
    </row>
    <row r="366" spans="2:20">
      <c r="B366" s="4"/>
      <c r="C366" s="6"/>
      <c r="D366" s="8" t="s">
        <v>45</v>
      </c>
      <c r="E366" s="9"/>
      <c r="F366" s="96" t="str">
        <f t="shared" si="30"/>
        <v/>
      </c>
      <c r="G366" s="82"/>
      <c r="H366" s="99" t="str">
        <f t="shared" si="35"/>
        <v/>
      </c>
      <c r="I366" s="99" t="str">
        <f t="shared" si="36"/>
        <v/>
      </c>
      <c r="J366" s="99" t="str">
        <f t="shared" si="31"/>
        <v/>
      </c>
      <c r="K366" s="100" t="str">
        <f t="shared" si="34"/>
        <v/>
      </c>
      <c r="P366" s="66"/>
      <c r="Q366" s="66"/>
      <c r="R366" s="66"/>
      <c r="S366" s="67" t="str">
        <f t="shared" si="32"/>
        <v/>
      </c>
      <c r="T366" s="68" t="str">
        <f t="shared" si="33"/>
        <v/>
      </c>
    </row>
    <row r="367" spans="2:20">
      <c r="B367" s="4"/>
      <c r="C367" s="6"/>
      <c r="D367" s="8" t="s">
        <v>45</v>
      </c>
      <c r="E367" s="9"/>
      <c r="F367" s="96" t="str">
        <f t="shared" si="30"/>
        <v/>
      </c>
      <c r="G367" s="82"/>
      <c r="H367" s="99" t="str">
        <f t="shared" si="35"/>
        <v/>
      </c>
      <c r="I367" s="99" t="str">
        <f t="shared" si="36"/>
        <v/>
      </c>
      <c r="J367" s="99" t="str">
        <f t="shared" si="31"/>
        <v/>
      </c>
      <c r="K367" s="100" t="str">
        <f t="shared" si="34"/>
        <v/>
      </c>
      <c r="P367" s="66"/>
      <c r="Q367" s="66"/>
      <c r="R367" s="66"/>
      <c r="S367" s="67" t="str">
        <f t="shared" si="32"/>
        <v/>
      </c>
      <c r="T367" s="68" t="str">
        <f t="shared" si="33"/>
        <v/>
      </c>
    </row>
    <row r="368" spans="2:20">
      <c r="B368" s="4"/>
      <c r="C368" s="6"/>
      <c r="D368" s="8" t="s">
        <v>45</v>
      </c>
      <c r="E368" s="9"/>
      <c r="F368" s="96" t="str">
        <f t="shared" si="30"/>
        <v/>
      </c>
      <c r="G368" s="82"/>
      <c r="H368" s="99" t="str">
        <f t="shared" si="35"/>
        <v/>
      </c>
      <c r="I368" s="99" t="str">
        <f t="shared" si="36"/>
        <v/>
      </c>
      <c r="J368" s="99" t="str">
        <f t="shared" si="31"/>
        <v/>
      </c>
      <c r="K368" s="100" t="str">
        <f t="shared" si="34"/>
        <v/>
      </c>
      <c r="P368" s="66"/>
      <c r="Q368" s="66"/>
      <c r="R368" s="66"/>
      <c r="S368" s="67" t="str">
        <f t="shared" si="32"/>
        <v/>
      </c>
      <c r="T368" s="68" t="str">
        <f t="shared" si="33"/>
        <v/>
      </c>
    </row>
    <row r="369" spans="2:20">
      <c r="B369" s="4"/>
      <c r="C369" s="6"/>
      <c r="D369" s="8" t="s">
        <v>45</v>
      </c>
      <c r="E369" s="9"/>
      <c r="F369" s="96" t="str">
        <f t="shared" si="30"/>
        <v/>
      </c>
      <c r="G369" s="82"/>
      <c r="H369" s="99" t="str">
        <f t="shared" si="35"/>
        <v/>
      </c>
      <c r="I369" s="99" t="str">
        <f t="shared" si="36"/>
        <v/>
      </c>
      <c r="J369" s="99" t="str">
        <f t="shared" si="31"/>
        <v/>
      </c>
      <c r="K369" s="100" t="str">
        <f t="shared" si="34"/>
        <v/>
      </c>
      <c r="P369" s="66"/>
      <c r="Q369" s="66"/>
      <c r="R369" s="66"/>
      <c r="S369" s="67" t="str">
        <f t="shared" si="32"/>
        <v/>
      </c>
      <c r="T369" s="68" t="str">
        <f t="shared" si="33"/>
        <v/>
      </c>
    </row>
    <row r="370" spans="2:20">
      <c r="B370" s="4"/>
      <c r="C370" s="6"/>
      <c r="D370" s="8" t="s">
        <v>45</v>
      </c>
      <c r="E370" s="9"/>
      <c r="F370" s="96" t="str">
        <f t="shared" si="30"/>
        <v/>
      </c>
      <c r="G370" s="82"/>
      <c r="H370" s="99" t="str">
        <f t="shared" si="35"/>
        <v/>
      </c>
      <c r="I370" s="99" t="str">
        <f t="shared" si="36"/>
        <v/>
      </c>
      <c r="J370" s="99" t="str">
        <f t="shared" si="31"/>
        <v/>
      </c>
      <c r="K370" s="100" t="str">
        <f t="shared" si="34"/>
        <v/>
      </c>
      <c r="P370" s="66"/>
      <c r="Q370" s="66"/>
      <c r="R370" s="66"/>
      <c r="S370" s="67" t="str">
        <f t="shared" si="32"/>
        <v/>
      </c>
      <c r="T370" s="68" t="str">
        <f t="shared" si="33"/>
        <v/>
      </c>
    </row>
    <row r="371" spans="2:20">
      <c r="B371" s="4"/>
      <c r="C371" s="6"/>
      <c r="D371" s="8" t="s">
        <v>45</v>
      </c>
      <c r="E371" s="9"/>
      <c r="F371" s="96" t="str">
        <f t="shared" si="30"/>
        <v/>
      </c>
      <c r="G371" s="82"/>
      <c r="H371" s="99" t="str">
        <f t="shared" si="35"/>
        <v/>
      </c>
      <c r="I371" s="99" t="str">
        <f t="shared" si="36"/>
        <v/>
      </c>
      <c r="J371" s="99" t="str">
        <f t="shared" si="31"/>
        <v/>
      </c>
      <c r="K371" s="100" t="str">
        <f t="shared" si="34"/>
        <v/>
      </c>
      <c r="P371" s="66"/>
      <c r="Q371" s="66"/>
      <c r="R371" s="66"/>
      <c r="S371" s="67" t="str">
        <f t="shared" si="32"/>
        <v/>
      </c>
      <c r="T371" s="68" t="str">
        <f t="shared" si="33"/>
        <v/>
      </c>
    </row>
    <row r="372" spans="2:20">
      <c r="B372" s="4"/>
      <c r="C372" s="6"/>
      <c r="D372" s="8" t="s">
        <v>45</v>
      </c>
      <c r="E372" s="9"/>
      <c r="F372" s="96" t="str">
        <f t="shared" ref="F372:F435" si="37">IF(E372="","",inclinação*E372+intercepção)</f>
        <v/>
      </c>
      <c r="G372" s="82"/>
      <c r="H372" s="99" t="str">
        <f t="shared" si="35"/>
        <v/>
      </c>
      <c r="I372" s="99" t="str">
        <f t="shared" si="36"/>
        <v/>
      </c>
      <c r="J372" s="99" t="str">
        <f t="shared" ref="J372:J435" si="38">IF(E372="","",TINV((erro),gl)*errop_estimativa*SQRT(1+1/N+((E372-mediaX)^2)/(SUMSQ(B:B)-(SUM(B:B)^2)/N)))</f>
        <v/>
      </c>
      <c r="K372" s="100" t="str">
        <f t="shared" si="34"/>
        <v/>
      </c>
      <c r="P372" s="66"/>
      <c r="Q372" s="66"/>
      <c r="R372" s="66"/>
      <c r="S372" s="67" t="str">
        <f t="shared" ref="S372:S435" si="39">IF(B365="","",inclinação*B365+intercepção)</f>
        <v/>
      </c>
      <c r="T372" s="68" t="str">
        <f t="shared" ref="T372:T435" si="40">IF(B365="","",(C365-S372)^2)</f>
        <v/>
      </c>
    </row>
    <row r="373" spans="2:20">
      <c r="B373" s="4"/>
      <c r="C373" s="6"/>
      <c r="D373" s="8" t="s">
        <v>45</v>
      </c>
      <c r="E373" s="9"/>
      <c r="F373" s="96" t="str">
        <f t="shared" si="37"/>
        <v/>
      </c>
      <c r="G373" s="82"/>
      <c r="H373" s="99" t="str">
        <f t="shared" si="35"/>
        <v/>
      </c>
      <c r="I373" s="99" t="str">
        <f t="shared" si="36"/>
        <v/>
      </c>
      <c r="J373" s="99" t="str">
        <f t="shared" si="38"/>
        <v/>
      </c>
      <c r="K373" s="100" t="str">
        <f t="shared" ref="K373:K436" si="41">IF(F373="","",J373/F373)</f>
        <v/>
      </c>
      <c r="P373" s="66"/>
      <c r="Q373" s="66"/>
      <c r="R373" s="66"/>
      <c r="S373" s="67" t="str">
        <f t="shared" si="39"/>
        <v/>
      </c>
      <c r="T373" s="68" t="str">
        <f t="shared" si="40"/>
        <v/>
      </c>
    </row>
    <row r="374" spans="2:20">
      <c r="B374" s="4"/>
      <c r="C374" s="6"/>
      <c r="D374" s="8" t="s">
        <v>45</v>
      </c>
      <c r="E374" s="9"/>
      <c r="F374" s="96" t="str">
        <f t="shared" si="37"/>
        <v/>
      </c>
      <c r="G374" s="82"/>
      <c r="H374" s="99" t="str">
        <f t="shared" si="35"/>
        <v/>
      </c>
      <c r="I374" s="99" t="str">
        <f t="shared" si="36"/>
        <v/>
      </c>
      <c r="J374" s="99" t="str">
        <f t="shared" si="38"/>
        <v/>
      </c>
      <c r="K374" s="100" t="str">
        <f t="shared" si="41"/>
        <v/>
      </c>
      <c r="P374" s="66"/>
      <c r="Q374" s="66"/>
      <c r="R374" s="66"/>
      <c r="S374" s="67" t="str">
        <f t="shared" si="39"/>
        <v/>
      </c>
      <c r="T374" s="68" t="str">
        <f t="shared" si="40"/>
        <v/>
      </c>
    </row>
    <row r="375" spans="2:20">
      <c r="B375" s="4"/>
      <c r="C375" s="6"/>
      <c r="D375" s="8" t="s">
        <v>45</v>
      </c>
      <c r="E375" s="9"/>
      <c r="F375" s="96" t="str">
        <f t="shared" si="37"/>
        <v/>
      </c>
      <c r="G375" s="82"/>
      <c r="H375" s="99" t="str">
        <f t="shared" si="35"/>
        <v/>
      </c>
      <c r="I375" s="99" t="str">
        <f t="shared" si="36"/>
        <v/>
      </c>
      <c r="J375" s="99" t="str">
        <f t="shared" si="38"/>
        <v/>
      </c>
      <c r="K375" s="100" t="str">
        <f t="shared" si="41"/>
        <v/>
      </c>
      <c r="P375" s="66"/>
      <c r="Q375" s="66"/>
      <c r="R375" s="66"/>
      <c r="S375" s="67" t="str">
        <f t="shared" si="39"/>
        <v/>
      </c>
      <c r="T375" s="68" t="str">
        <f t="shared" si="40"/>
        <v/>
      </c>
    </row>
    <row r="376" spans="2:20">
      <c r="B376" s="4"/>
      <c r="C376" s="6"/>
      <c r="D376" s="8" t="s">
        <v>45</v>
      </c>
      <c r="E376" s="9"/>
      <c r="F376" s="96" t="str">
        <f t="shared" si="37"/>
        <v/>
      </c>
      <c r="G376" s="82"/>
      <c r="H376" s="99" t="str">
        <f t="shared" si="35"/>
        <v/>
      </c>
      <c r="I376" s="99" t="str">
        <f t="shared" si="36"/>
        <v/>
      </c>
      <c r="J376" s="99" t="str">
        <f t="shared" si="38"/>
        <v/>
      </c>
      <c r="K376" s="100" t="str">
        <f t="shared" si="41"/>
        <v/>
      </c>
      <c r="P376" s="66"/>
      <c r="Q376" s="66"/>
      <c r="R376" s="66"/>
      <c r="S376" s="67" t="str">
        <f t="shared" si="39"/>
        <v/>
      </c>
      <c r="T376" s="68" t="str">
        <f t="shared" si="40"/>
        <v/>
      </c>
    </row>
    <row r="377" spans="2:20">
      <c r="B377" s="4"/>
      <c r="C377" s="6"/>
      <c r="D377" s="8" t="s">
        <v>45</v>
      </c>
      <c r="E377" s="9"/>
      <c r="F377" s="96" t="str">
        <f t="shared" si="37"/>
        <v/>
      </c>
      <c r="G377" s="82"/>
      <c r="H377" s="99" t="str">
        <f t="shared" si="35"/>
        <v/>
      </c>
      <c r="I377" s="99" t="str">
        <f t="shared" si="36"/>
        <v/>
      </c>
      <c r="J377" s="99" t="str">
        <f t="shared" si="38"/>
        <v/>
      </c>
      <c r="K377" s="100" t="str">
        <f t="shared" si="41"/>
        <v/>
      </c>
      <c r="P377" s="66"/>
      <c r="Q377" s="66"/>
      <c r="R377" s="66"/>
      <c r="S377" s="67" t="str">
        <f t="shared" si="39"/>
        <v/>
      </c>
      <c r="T377" s="68" t="str">
        <f t="shared" si="40"/>
        <v/>
      </c>
    </row>
    <row r="378" spans="2:20">
      <c r="B378" s="4"/>
      <c r="C378" s="6"/>
      <c r="D378" s="8" t="s">
        <v>45</v>
      </c>
      <c r="E378" s="9"/>
      <c r="F378" s="96" t="str">
        <f t="shared" si="37"/>
        <v/>
      </c>
      <c r="G378" s="82"/>
      <c r="H378" s="99" t="str">
        <f t="shared" si="35"/>
        <v/>
      </c>
      <c r="I378" s="99" t="str">
        <f t="shared" si="36"/>
        <v/>
      </c>
      <c r="J378" s="99" t="str">
        <f t="shared" si="38"/>
        <v/>
      </c>
      <c r="K378" s="100" t="str">
        <f t="shared" si="41"/>
        <v/>
      </c>
      <c r="P378" s="66"/>
      <c r="Q378" s="66"/>
      <c r="R378" s="66"/>
      <c r="S378" s="67" t="str">
        <f t="shared" si="39"/>
        <v/>
      </c>
      <c r="T378" s="68" t="str">
        <f t="shared" si="40"/>
        <v/>
      </c>
    </row>
    <row r="379" spans="2:20">
      <c r="B379" s="4"/>
      <c r="C379" s="6"/>
      <c r="D379" s="8" t="s">
        <v>45</v>
      </c>
      <c r="E379" s="9"/>
      <c r="F379" s="96" t="str">
        <f t="shared" si="37"/>
        <v/>
      </c>
      <c r="G379" s="82"/>
      <c r="H379" s="99" t="str">
        <f t="shared" si="35"/>
        <v/>
      </c>
      <c r="I379" s="99" t="str">
        <f t="shared" si="36"/>
        <v/>
      </c>
      <c r="J379" s="99" t="str">
        <f t="shared" si="38"/>
        <v/>
      </c>
      <c r="K379" s="100" t="str">
        <f t="shared" si="41"/>
        <v/>
      </c>
      <c r="P379" s="66"/>
      <c r="Q379" s="66"/>
      <c r="R379" s="66"/>
      <c r="S379" s="67" t="str">
        <f t="shared" si="39"/>
        <v/>
      </c>
      <c r="T379" s="68" t="str">
        <f t="shared" si="40"/>
        <v/>
      </c>
    </row>
    <row r="380" spans="2:20">
      <c r="B380" s="4"/>
      <c r="C380" s="6"/>
      <c r="D380" s="8" t="s">
        <v>45</v>
      </c>
      <c r="E380" s="9"/>
      <c r="F380" s="96" t="str">
        <f t="shared" si="37"/>
        <v/>
      </c>
      <c r="G380" s="82"/>
      <c r="H380" s="99" t="str">
        <f t="shared" si="35"/>
        <v/>
      </c>
      <c r="I380" s="99" t="str">
        <f t="shared" si="36"/>
        <v/>
      </c>
      <c r="J380" s="99" t="str">
        <f t="shared" si="38"/>
        <v/>
      </c>
      <c r="K380" s="100" t="str">
        <f t="shared" si="41"/>
        <v/>
      </c>
      <c r="P380" s="66"/>
      <c r="Q380" s="66"/>
      <c r="R380" s="66"/>
      <c r="S380" s="67" t="str">
        <f t="shared" si="39"/>
        <v/>
      </c>
      <c r="T380" s="68" t="str">
        <f t="shared" si="40"/>
        <v/>
      </c>
    </row>
    <row r="381" spans="2:20">
      <c r="B381" s="4"/>
      <c r="C381" s="6"/>
      <c r="D381" s="8" t="s">
        <v>45</v>
      </c>
      <c r="E381" s="9"/>
      <c r="F381" s="96" t="str">
        <f t="shared" si="37"/>
        <v/>
      </c>
      <c r="G381" s="82"/>
      <c r="H381" s="99" t="str">
        <f t="shared" si="35"/>
        <v/>
      </c>
      <c r="I381" s="99" t="str">
        <f t="shared" si="36"/>
        <v/>
      </c>
      <c r="J381" s="99" t="str">
        <f t="shared" si="38"/>
        <v/>
      </c>
      <c r="K381" s="100" t="str">
        <f t="shared" si="41"/>
        <v/>
      </c>
      <c r="P381" s="66"/>
      <c r="Q381" s="66"/>
      <c r="R381" s="66"/>
      <c r="S381" s="67" t="str">
        <f t="shared" si="39"/>
        <v/>
      </c>
      <c r="T381" s="68" t="str">
        <f t="shared" si="40"/>
        <v/>
      </c>
    </row>
    <row r="382" spans="2:20">
      <c r="B382" s="4"/>
      <c r="C382" s="6"/>
      <c r="D382" s="8" t="s">
        <v>45</v>
      </c>
      <c r="E382" s="9"/>
      <c r="F382" s="96" t="str">
        <f t="shared" si="37"/>
        <v/>
      </c>
      <c r="G382" s="82"/>
      <c r="H382" s="99" t="str">
        <f t="shared" si="35"/>
        <v/>
      </c>
      <c r="I382" s="99" t="str">
        <f t="shared" si="36"/>
        <v/>
      </c>
      <c r="J382" s="99" t="str">
        <f t="shared" si="38"/>
        <v/>
      </c>
      <c r="K382" s="100" t="str">
        <f t="shared" si="41"/>
        <v/>
      </c>
      <c r="P382" s="66"/>
      <c r="Q382" s="66"/>
      <c r="R382" s="66"/>
      <c r="S382" s="67" t="str">
        <f t="shared" si="39"/>
        <v/>
      </c>
      <c r="T382" s="68" t="str">
        <f t="shared" si="40"/>
        <v/>
      </c>
    </row>
    <row r="383" spans="2:20">
      <c r="B383" s="4"/>
      <c r="C383" s="6"/>
      <c r="D383" s="8" t="s">
        <v>45</v>
      </c>
      <c r="E383" s="9"/>
      <c r="F383" s="96" t="str">
        <f t="shared" si="37"/>
        <v/>
      </c>
      <c r="G383" s="82"/>
      <c r="H383" s="99" t="str">
        <f t="shared" si="35"/>
        <v/>
      </c>
      <c r="I383" s="99" t="str">
        <f t="shared" si="36"/>
        <v/>
      </c>
      <c r="J383" s="99" t="str">
        <f t="shared" si="38"/>
        <v/>
      </c>
      <c r="K383" s="100" t="str">
        <f t="shared" si="41"/>
        <v/>
      </c>
      <c r="P383" s="66"/>
      <c r="Q383" s="66"/>
      <c r="R383" s="66"/>
      <c r="S383" s="67" t="str">
        <f t="shared" si="39"/>
        <v/>
      </c>
      <c r="T383" s="68" t="str">
        <f t="shared" si="40"/>
        <v/>
      </c>
    </row>
    <row r="384" spans="2:20">
      <c r="B384" s="4"/>
      <c r="C384" s="6"/>
      <c r="D384" s="8" t="s">
        <v>45</v>
      </c>
      <c r="E384" s="9"/>
      <c r="F384" s="96" t="str">
        <f t="shared" si="37"/>
        <v/>
      </c>
      <c r="G384" s="82"/>
      <c r="H384" s="99" t="str">
        <f t="shared" si="35"/>
        <v/>
      </c>
      <c r="I384" s="99" t="str">
        <f t="shared" si="36"/>
        <v/>
      </c>
      <c r="J384" s="99" t="str">
        <f t="shared" si="38"/>
        <v/>
      </c>
      <c r="K384" s="100" t="str">
        <f t="shared" si="41"/>
        <v/>
      </c>
      <c r="P384" s="66"/>
      <c r="Q384" s="66"/>
      <c r="R384" s="66"/>
      <c r="S384" s="67" t="str">
        <f t="shared" si="39"/>
        <v/>
      </c>
      <c r="T384" s="68" t="str">
        <f t="shared" si="40"/>
        <v/>
      </c>
    </row>
    <row r="385" spans="2:20">
      <c r="B385" s="4"/>
      <c r="C385" s="6"/>
      <c r="D385" s="8" t="s">
        <v>45</v>
      </c>
      <c r="E385" s="9"/>
      <c r="F385" s="96" t="str">
        <f t="shared" si="37"/>
        <v/>
      </c>
      <c r="G385" s="82"/>
      <c r="H385" s="99" t="str">
        <f t="shared" si="35"/>
        <v/>
      </c>
      <c r="I385" s="99" t="str">
        <f t="shared" si="36"/>
        <v/>
      </c>
      <c r="J385" s="99" t="str">
        <f t="shared" si="38"/>
        <v/>
      </c>
      <c r="K385" s="100" t="str">
        <f t="shared" si="41"/>
        <v/>
      </c>
      <c r="P385" s="66"/>
      <c r="Q385" s="66"/>
      <c r="R385" s="66"/>
      <c r="S385" s="67" t="str">
        <f t="shared" si="39"/>
        <v/>
      </c>
      <c r="T385" s="68" t="str">
        <f t="shared" si="40"/>
        <v/>
      </c>
    </row>
    <row r="386" spans="2:20">
      <c r="B386" s="4"/>
      <c r="C386" s="6"/>
      <c r="D386" s="8" t="s">
        <v>45</v>
      </c>
      <c r="E386" s="9"/>
      <c r="F386" s="96" t="str">
        <f t="shared" si="37"/>
        <v/>
      </c>
      <c r="G386" s="82"/>
      <c r="H386" s="99" t="str">
        <f t="shared" si="35"/>
        <v/>
      </c>
      <c r="I386" s="99" t="str">
        <f t="shared" si="36"/>
        <v/>
      </c>
      <c r="J386" s="99" t="str">
        <f t="shared" si="38"/>
        <v/>
      </c>
      <c r="K386" s="100" t="str">
        <f t="shared" si="41"/>
        <v/>
      </c>
      <c r="P386" s="66"/>
      <c r="Q386" s="66"/>
      <c r="R386" s="66"/>
      <c r="S386" s="67" t="str">
        <f t="shared" si="39"/>
        <v/>
      </c>
      <c r="T386" s="68" t="str">
        <f t="shared" si="40"/>
        <v/>
      </c>
    </row>
    <row r="387" spans="2:20">
      <c r="B387" s="4"/>
      <c r="C387" s="6"/>
      <c r="D387" s="8" t="s">
        <v>45</v>
      </c>
      <c r="E387" s="9"/>
      <c r="F387" s="96" t="str">
        <f t="shared" si="37"/>
        <v/>
      </c>
      <c r="G387" s="82"/>
      <c r="H387" s="99" t="str">
        <f t="shared" si="35"/>
        <v/>
      </c>
      <c r="I387" s="99" t="str">
        <f t="shared" si="36"/>
        <v/>
      </c>
      <c r="J387" s="99" t="str">
        <f t="shared" si="38"/>
        <v/>
      </c>
      <c r="K387" s="100" t="str">
        <f t="shared" si="41"/>
        <v/>
      </c>
      <c r="P387" s="66"/>
      <c r="Q387" s="66"/>
      <c r="R387" s="66"/>
      <c r="S387" s="67" t="str">
        <f t="shared" si="39"/>
        <v/>
      </c>
      <c r="T387" s="68" t="str">
        <f t="shared" si="40"/>
        <v/>
      </c>
    </row>
    <row r="388" spans="2:20">
      <c r="B388" s="4"/>
      <c r="C388" s="6"/>
      <c r="D388" s="8" t="s">
        <v>45</v>
      </c>
      <c r="E388" s="9"/>
      <c r="F388" s="96" t="str">
        <f t="shared" si="37"/>
        <v/>
      </c>
      <c r="G388" s="82"/>
      <c r="H388" s="99" t="str">
        <f t="shared" si="35"/>
        <v/>
      </c>
      <c r="I388" s="99" t="str">
        <f t="shared" si="36"/>
        <v/>
      </c>
      <c r="J388" s="99" t="str">
        <f t="shared" si="38"/>
        <v/>
      </c>
      <c r="K388" s="100" t="str">
        <f t="shared" si="41"/>
        <v/>
      </c>
      <c r="P388" s="66"/>
      <c r="Q388" s="66"/>
      <c r="R388" s="66"/>
      <c r="S388" s="67" t="str">
        <f t="shared" si="39"/>
        <v/>
      </c>
      <c r="T388" s="68" t="str">
        <f t="shared" si="40"/>
        <v/>
      </c>
    </row>
    <row r="389" spans="2:20">
      <c r="B389" s="4"/>
      <c r="C389" s="6"/>
      <c r="D389" s="8" t="s">
        <v>45</v>
      </c>
      <c r="E389" s="9"/>
      <c r="F389" s="96" t="str">
        <f t="shared" si="37"/>
        <v/>
      </c>
      <c r="G389" s="82"/>
      <c r="H389" s="99" t="str">
        <f t="shared" si="35"/>
        <v/>
      </c>
      <c r="I389" s="99" t="str">
        <f t="shared" si="36"/>
        <v/>
      </c>
      <c r="J389" s="99" t="str">
        <f t="shared" si="38"/>
        <v/>
      </c>
      <c r="K389" s="100" t="str">
        <f t="shared" si="41"/>
        <v/>
      </c>
      <c r="P389" s="66"/>
      <c r="Q389" s="66"/>
      <c r="R389" s="66"/>
      <c r="S389" s="67" t="str">
        <f t="shared" si="39"/>
        <v/>
      </c>
      <c r="T389" s="68" t="str">
        <f t="shared" si="40"/>
        <v/>
      </c>
    </row>
    <row r="390" spans="2:20">
      <c r="B390" s="4"/>
      <c r="C390" s="6"/>
      <c r="D390" s="8" t="s">
        <v>45</v>
      </c>
      <c r="E390" s="9"/>
      <c r="F390" s="96" t="str">
        <f t="shared" si="37"/>
        <v/>
      </c>
      <c r="G390" s="82"/>
      <c r="H390" s="99" t="str">
        <f t="shared" si="35"/>
        <v/>
      </c>
      <c r="I390" s="99" t="str">
        <f t="shared" si="36"/>
        <v/>
      </c>
      <c r="J390" s="99" t="str">
        <f t="shared" si="38"/>
        <v/>
      </c>
      <c r="K390" s="100" t="str">
        <f t="shared" si="41"/>
        <v/>
      </c>
      <c r="P390" s="66"/>
      <c r="Q390" s="66"/>
      <c r="R390" s="66"/>
      <c r="S390" s="67" t="str">
        <f t="shared" si="39"/>
        <v/>
      </c>
      <c r="T390" s="68" t="str">
        <f t="shared" si="40"/>
        <v/>
      </c>
    </row>
    <row r="391" spans="2:20">
      <c r="B391" s="4"/>
      <c r="C391" s="6"/>
      <c r="D391" s="8" t="s">
        <v>45</v>
      </c>
      <c r="E391" s="9"/>
      <c r="F391" s="96" t="str">
        <f t="shared" si="37"/>
        <v/>
      </c>
      <c r="G391" s="82"/>
      <c r="H391" s="99" t="str">
        <f t="shared" si="35"/>
        <v/>
      </c>
      <c r="I391" s="99" t="str">
        <f t="shared" si="36"/>
        <v/>
      </c>
      <c r="J391" s="99" t="str">
        <f t="shared" si="38"/>
        <v/>
      </c>
      <c r="K391" s="100" t="str">
        <f t="shared" si="41"/>
        <v/>
      </c>
      <c r="P391" s="66"/>
      <c r="Q391" s="66"/>
      <c r="R391" s="66"/>
      <c r="S391" s="67" t="str">
        <f t="shared" si="39"/>
        <v/>
      </c>
      <c r="T391" s="68" t="str">
        <f t="shared" si="40"/>
        <v/>
      </c>
    </row>
    <row r="392" spans="2:20">
      <c r="B392" s="4"/>
      <c r="C392" s="6"/>
      <c r="D392" s="8" t="s">
        <v>45</v>
      </c>
      <c r="E392" s="9"/>
      <c r="F392" s="96" t="str">
        <f t="shared" si="37"/>
        <v/>
      </c>
      <c r="G392" s="82"/>
      <c r="H392" s="99" t="str">
        <f t="shared" si="35"/>
        <v/>
      </c>
      <c r="I392" s="99" t="str">
        <f t="shared" si="36"/>
        <v/>
      </c>
      <c r="J392" s="99" t="str">
        <f t="shared" si="38"/>
        <v/>
      </c>
      <c r="K392" s="100" t="str">
        <f t="shared" si="41"/>
        <v/>
      </c>
      <c r="P392" s="66"/>
      <c r="Q392" s="66"/>
      <c r="R392" s="66"/>
      <c r="S392" s="67" t="str">
        <f t="shared" si="39"/>
        <v/>
      </c>
      <c r="T392" s="68" t="str">
        <f t="shared" si="40"/>
        <v/>
      </c>
    </row>
    <row r="393" spans="2:20">
      <c r="B393" s="4"/>
      <c r="C393" s="6"/>
      <c r="D393" s="8" t="s">
        <v>45</v>
      </c>
      <c r="E393" s="9"/>
      <c r="F393" s="96" t="str">
        <f t="shared" si="37"/>
        <v/>
      </c>
      <c r="G393" s="82"/>
      <c r="H393" s="99" t="str">
        <f t="shared" si="35"/>
        <v/>
      </c>
      <c r="I393" s="99" t="str">
        <f t="shared" si="36"/>
        <v/>
      </c>
      <c r="J393" s="99" t="str">
        <f t="shared" si="38"/>
        <v/>
      </c>
      <c r="K393" s="100" t="str">
        <f t="shared" si="41"/>
        <v/>
      </c>
      <c r="P393" s="66"/>
      <c r="Q393" s="66"/>
      <c r="R393" s="66"/>
      <c r="S393" s="67" t="str">
        <f t="shared" si="39"/>
        <v/>
      </c>
      <c r="T393" s="68" t="str">
        <f t="shared" si="40"/>
        <v/>
      </c>
    </row>
    <row r="394" spans="2:20">
      <c r="B394" s="4"/>
      <c r="C394" s="6"/>
      <c r="D394" s="8" t="s">
        <v>45</v>
      </c>
      <c r="E394" s="9"/>
      <c r="F394" s="96" t="str">
        <f t="shared" si="37"/>
        <v/>
      </c>
      <c r="G394" s="82"/>
      <c r="H394" s="99" t="str">
        <f t="shared" si="35"/>
        <v/>
      </c>
      <c r="I394" s="99" t="str">
        <f t="shared" si="36"/>
        <v/>
      </c>
      <c r="J394" s="99" t="str">
        <f t="shared" si="38"/>
        <v/>
      </c>
      <c r="K394" s="100" t="str">
        <f t="shared" si="41"/>
        <v/>
      </c>
      <c r="P394" s="66"/>
      <c r="Q394" s="66"/>
      <c r="R394" s="66"/>
      <c r="S394" s="67" t="str">
        <f t="shared" si="39"/>
        <v/>
      </c>
      <c r="T394" s="68" t="str">
        <f t="shared" si="40"/>
        <v/>
      </c>
    </row>
    <row r="395" spans="2:20">
      <c r="B395" s="4"/>
      <c r="C395" s="6"/>
      <c r="D395" s="8" t="s">
        <v>45</v>
      </c>
      <c r="E395" s="9"/>
      <c r="F395" s="96" t="str">
        <f t="shared" si="37"/>
        <v/>
      </c>
      <c r="G395" s="82"/>
      <c r="H395" s="99" t="str">
        <f t="shared" si="35"/>
        <v/>
      </c>
      <c r="I395" s="99" t="str">
        <f t="shared" si="36"/>
        <v/>
      </c>
      <c r="J395" s="99" t="str">
        <f t="shared" si="38"/>
        <v/>
      </c>
      <c r="K395" s="100" t="str">
        <f t="shared" si="41"/>
        <v/>
      </c>
      <c r="P395" s="66"/>
      <c r="Q395" s="66"/>
      <c r="R395" s="66"/>
      <c r="S395" s="67" t="str">
        <f t="shared" si="39"/>
        <v/>
      </c>
      <c r="T395" s="68" t="str">
        <f t="shared" si="40"/>
        <v/>
      </c>
    </row>
    <row r="396" spans="2:20">
      <c r="B396" s="4"/>
      <c r="C396" s="6"/>
      <c r="D396" s="8" t="s">
        <v>45</v>
      </c>
      <c r="E396" s="9"/>
      <c r="F396" s="96" t="str">
        <f t="shared" si="37"/>
        <v/>
      </c>
      <c r="G396" s="82"/>
      <c r="H396" s="99" t="str">
        <f t="shared" si="35"/>
        <v/>
      </c>
      <c r="I396" s="99" t="str">
        <f t="shared" si="36"/>
        <v/>
      </c>
      <c r="J396" s="99" t="str">
        <f t="shared" si="38"/>
        <v/>
      </c>
      <c r="K396" s="100" t="str">
        <f t="shared" si="41"/>
        <v/>
      </c>
      <c r="P396" s="66"/>
      <c r="Q396" s="66"/>
      <c r="R396" s="66"/>
      <c r="S396" s="67" t="str">
        <f t="shared" si="39"/>
        <v/>
      </c>
      <c r="T396" s="68" t="str">
        <f t="shared" si="40"/>
        <v/>
      </c>
    </row>
    <row r="397" spans="2:20">
      <c r="B397" s="4"/>
      <c r="C397" s="6"/>
      <c r="D397" s="8" t="s">
        <v>45</v>
      </c>
      <c r="E397" s="9"/>
      <c r="F397" s="96" t="str">
        <f t="shared" si="37"/>
        <v/>
      </c>
      <c r="G397" s="82"/>
      <c r="H397" s="99" t="str">
        <f t="shared" si="35"/>
        <v/>
      </c>
      <c r="I397" s="99" t="str">
        <f t="shared" si="36"/>
        <v/>
      </c>
      <c r="J397" s="99" t="str">
        <f t="shared" si="38"/>
        <v/>
      </c>
      <c r="K397" s="100" t="str">
        <f t="shared" si="41"/>
        <v/>
      </c>
      <c r="P397" s="66"/>
      <c r="Q397" s="66"/>
      <c r="R397" s="66"/>
      <c r="S397" s="67" t="str">
        <f t="shared" si="39"/>
        <v/>
      </c>
      <c r="T397" s="68" t="str">
        <f t="shared" si="40"/>
        <v/>
      </c>
    </row>
    <row r="398" spans="2:20">
      <c r="B398" s="4"/>
      <c r="C398" s="6"/>
      <c r="D398" s="8" t="s">
        <v>45</v>
      </c>
      <c r="E398" s="9"/>
      <c r="F398" s="96" t="str">
        <f t="shared" si="37"/>
        <v/>
      </c>
      <c r="G398" s="82"/>
      <c r="H398" s="99" t="str">
        <f t="shared" si="35"/>
        <v/>
      </c>
      <c r="I398" s="99" t="str">
        <f t="shared" si="36"/>
        <v/>
      </c>
      <c r="J398" s="99" t="str">
        <f t="shared" si="38"/>
        <v/>
      </c>
      <c r="K398" s="100" t="str">
        <f t="shared" si="41"/>
        <v/>
      </c>
      <c r="P398" s="66"/>
      <c r="Q398" s="66"/>
      <c r="R398" s="66"/>
      <c r="S398" s="67" t="str">
        <f t="shared" si="39"/>
        <v/>
      </c>
      <c r="T398" s="68" t="str">
        <f t="shared" si="40"/>
        <v/>
      </c>
    </row>
    <row r="399" spans="2:20">
      <c r="B399" s="4"/>
      <c r="C399" s="6"/>
      <c r="D399" s="8" t="s">
        <v>45</v>
      </c>
      <c r="E399" s="9"/>
      <c r="F399" s="96" t="str">
        <f t="shared" si="37"/>
        <v/>
      </c>
      <c r="G399" s="82"/>
      <c r="H399" s="99" t="str">
        <f t="shared" ref="H399:H462" si="42">IF(E399="","",F399-J399)</f>
        <v/>
      </c>
      <c r="I399" s="99" t="str">
        <f t="shared" ref="I399:I462" si="43">IF(E399="","",F399+J399)</f>
        <v/>
      </c>
      <c r="J399" s="99" t="str">
        <f t="shared" si="38"/>
        <v/>
      </c>
      <c r="K399" s="100" t="str">
        <f t="shared" si="41"/>
        <v/>
      </c>
      <c r="P399" s="66"/>
      <c r="Q399" s="66"/>
      <c r="R399" s="66"/>
      <c r="S399" s="67" t="str">
        <f t="shared" si="39"/>
        <v/>
      </c>
      <c r="T399" s="68" t="str">
        <f t="shared" si="40"/>
        <v/>
      </c>
    </row>
    <row r="400" spans="2:20">
      <c r="B400" s="4"/>
      <c r="C400" s="6"/>
      <c r="D400" s="8" t="s">
        <v>45</v>
      </c>
      <c r="E400" s="9"/>
      <c r="F400" s="96" t="str">
        <f t="shared" si="37"/>
        <v/>
      </c>
      <c r="G400" s="82"/>
      <c r="H400" s="99" t="str">
        <f t="shared" si="42"/>
        <v/>
      </c>
      <c r="I400" s="99" t="str">
        <f t="shared" si="43"/>
        <v/>
      </c>
      <c r="J400" s="99" t="str">
        <f t="shared" si="38"/>
        <v/>
      </c>
      <c r="K400" s="100" t="str">
        <f t="shared" si="41"/>
        <v/>
      </c>
      <c r="P400" s="66"/>
      <c r="Q400" s="66"/>
      <c r="R400" s="66"/>
      <c r="S400" s="67" t="str">
        <f t="shared" si="39"/>
        <v/>
      </c>
      <c r="T400" s="68" t="str">
        <f t="shared" si="40"/>
        <v/>
      </c>
    </row>
    <row r="401" spans="2:20">
      <c r="B401" s="4"/>
      <c r="C401" s="6"/>
      <c r="D401" s="8" t="s">
        <v>45</v>
      </c>
      <c r="E401" s="9"/>
      <c r="F401" s="96" t="str">
        <f t="shared" si="37"/>
        <v/>
      </c>
      <c r="G401" s="82"/>
      <c r="H401" s="99" t="str">
        <f t="shared" si="42"/>
        <v/>
      </c>
      <c r="I401" s="99" t="str">
        <f t="shared" si="43"/>
        <v/>
      </c>
      <c r="J401" s="99" t="str">
        <f t="shared" si="38"/>
        <v/>
      </c>
      <c r="K401" s="100" t="str">
        <f t="shared" si="41"/>
        <v/>
      </c>
      <c r="P401" s="66"/>
      <c r="Q401" s="66"/>
      <c r="R401" s="66"/>
      <c r="S401" s="67" t="str">
        <f t="shared" si="39"/>
        <v/>
      </c>
      <c r="T401" s="68" t="str">
        <f t="shared" si="40"/>
        <v/>
      </c>
    </row>
    <row r="402" spans="2:20">
      <c r="B402" s="4"/>
      <c r="C402" s="6"/>
      <c r="D402" s="8" t="s">
        <v>45</v>
      </c>
      <c r="E402" s="9"/>
      <c r="F402" s="96" t="str">
        <f t="shared" si="37"/>
        <v/>
      </c>
      <c r="G402" s="82"/>
      <c r="H402" s="99" t="str">
        <f t="shared" si="42"/>
        <v/>
      </c>
      <c r="I402" s="99" t="str">
        <f t="shared" si="43"/>
        <v/>
      </c>
      <c r="J402" s="99" t="str">
        <f t="shared" si="38"/>
        <v/>
      </c>
      <c r="K402" s="100" t="str">
        <f t="shared" si="41"/>
        <v/>
      </c>
      <c r="P402" s="66"/>
      <c r="Q402" s="66"/>
      <c r="R402" s="66"/>
      <c r="S402" s="67" t="str">
        <f t="shared" si="39"/>
        <v/>
      </c>
      <c r="T402" s="68" t="str">
        <f t="shared" si="40"/>
        <v/>
      </c>
    </row>
    <row r="403" spans="2:20">
      <c r="B403" s="4"/>
      <c r="C403" s="6"/>
      <c r="D403" s="8" t="s">
        <v>45</v>
      </c>
      <c r="E403" s="9"/>
      <c r="F403" s="96" t="str">
        <f t="shared" si="37"/>
        <v/>
      </c>
      <c r="G403" s="82"/>
      <c r="H403" s="99" t="str">
        <f t="shared" si="42"/>
        <v/>
      </c>
      <c r="I403" s="99" t="str">
        <f t="shared" si="43"/>
        <v/>
      </c>
      <c r="J403" s="99" t="str">
        <f t="shared" si="38"/>
        <v/>
      </c>
      <c r="K403" s="100" t="str">
        <f t="shared" si="41"/>
        <v/>
      </c>
      <c r="P403" s="66"/>
      <c r="Q403" s="66"/>
      <c r="R403" s="66"/>
      <c r="S403" s="67" t="str">
        <f t="shared" si="39"/>
        <v/>
      </c>
      <c r="T403" s="68" t="str">
        <f t="shared" si="40"/>
        <v/>
      </c>
    </row>
    <row r="404" spans="2:20">
      <c r="B404" s="4"/>
      <c r="C404" s="6"/>
      <c r="D404" s="8" t="s">
        <v>45</v>
      </c>
      <c r="E404" s="9"/>
      <c r="F404" s="96" t="str">
        <f t="shared" si="37"/>
        <v/>
      </c>
      <c r="G404" s="82"/>
      <c r="H404" s="99" t="str">
        <f t="shared" si="42"/>
        <v/>
      </c>
      <c r="I404" s="99" t="str">
        <f t="shared" si="43"/>
        <v/>
      </c>
      <c r="J404" s="99" t="str">
        <f t="shared" si="38"/>
        <v/>
      </c>
      <c r="K404" s="100" t="str">
        <f t="shared" si="41"/>
        <v/>
      </c>
      <c r="P404" s="66"/>
      <c r="Q404" s="66"/>
      <c r="R404" s="66"/>
      <c r="S404" s="67" t="str">
        <f t="shared" si="39"/>
        <v/>
      </c>
      <c r="T404" s="68" t="str">
        <f t="shared" si="40"/>
        <v/>
      </c>
    </row>
    <row r="405" spans="2:20">
      <c r="B405" s="4"/>
      <c r="C405" s="6"/>
      <c r="D405" s="8" t="s">
        <v>45</v>
      </c>
      <c r="E405" s="9"/>
      <c r="F405" s="96" t="str">
        <f t="shared" si="37"/>
        <v/>
      </c>
      <c r="G405" s="82"/>
      <c r="H405" s="99" t="str">
        <f t="shared" si="42"/>
        <v/>
      </c>
      <c r="I405" s="99" t="str">
        <f t="shared" si="43"/>
        <v/>
      </c>
      <c r="J405" s="99" t="str">
        <f t="shared" si="38"/>
        <v/>
      </c>
      <c r="K405" s="100" t="str">
        <f t="shared" si="41"/>
        <v/>
      </c>
      <c r="P405" s="66"/>
      <c r="Q405" s="66"/>
      <c r="R405" s="66"/>
      <c r="S405" s="67" t="str">
        <f t="shared" si="39"/>
        <v/>
      </c>
      <c r="T405" s="68" t="str">
        <f t="shared" si="40"/>
        <v/>
      </c>
    </row>
    <row r="406" spans="2:20">
      <c r="B406" s="4"/>
      <c r="C406" s="6"/>
      <c r="D406" s="8" t="s">
        <v>45</v>
      </c>
      <c r="E406" s="9"/>
      <c r="F406" s="96" t="str">
        <f t="shared" si="37"/>
        <v/>
      </c>
      <c r="G406" s="82"/>
      <c r="H406" s="99" t="str">
        <f t="shared" si="42"/>
        <v/>
      </c>
      <c r="I406" s="99" t="str">
        <f t="shared" si="43"/>
        <v/>
      </c>
      <c r="J406" s="99" t="str">
        <f t="shared" si="38"/>
        <v/>
      </c>
      <c r="K406" s="100" t="str">
        <f t="shared" si="41"/>
        <v/>
      </c>
      <c r="P406" s="66"/>
      <c r="Q406" s="66"/>
      <c r="R406" s="66"/>
      <c r="S406" s="67" t="str">
        <f t="shared" si="39"/>
        <v/>
      </c>
      <c r="T406" s="68" t="str">
        <f t="shared" si="40"/>
        <v/>
      </c>
    </row>
    <row r="407" spans="2:20">
      <c r="B407" s="4"/>
      <c r="C407" s="6"/>
      <c r="D407" s="8" t="s">
        <v>45</v>
      </c>
      <c r="E407" s="9"/>
      <c r="F407" s="96" t="str">
        <f t="shared" si="37"/>
        <v/>
      </c>
      <c r="G407" s="82"/>
      <c r="H407" s="99" t="str">
        <f t="shared" si="42"/>
        <v/>
      </c>
      <c r="I407" s="99" t="str">
        <f t="shared" si="43"/>
        <v/>
      </c>
      <c r="J407" s="99" t="str">
        <f t="shared" si="38"/>
        <v/>
      </c>
      <c r="K407" s="100" t="str">
        <f t="shared" si="41"/>
        <v/>
      </c>
      <c r="P407" s="66"/>
      <c r="Q407" s="66"/>
      <c r="R407" s="66"/>
      <c r="S407" s="67" t="str">
        <f t="shared" si="39"/>
        <v/>
      </c>
      <c r="T407" s="68" t="str">
        <f t="shared" si="40"/>
        <v/>
      </c>
    </row>
    <row r="408" spans="2:20">
      <c r="B408" s="4"/>
      <c r="C408" s="6"/>
      <c r="D408" s="8" t="s">
        <v>45</v>
      </c>
      <c r="E408" s="9"/>
      <c r="F408" s="96" t="str">
        <f t="shared" si="37"/>
        <v/>
      </c>
      <c r="G408" s="82"/>
      <c r="H408" s="99" t="str">
        <f t="shared" si="42"/>
        <v/>
      </c>
      <c r="I408" s="99" t="str">
        <f t="shared" si="43"/>
        <v/>
      </c>
      <c r="J408" s="99" t="str">
        <f t="shared" si="38"/>
        <v/>
      </c>
      <c r="K408" s="100" t="str">
        <f t="shared" si="41"/>
        <v/>
      </c>
      <c r="P408" s="66"/>
      <c r="Q408" s="66"/>
      <c r="R408" s="66"/>
      <c r="S408" s="67" t="str">
        <f t="shared" si="39"/>
        <v/>
      </c>
      <c r="T408" s="68" t="str">
        <f t="shared" si="40"/>
        <v/>
      </c>
    </row>
    <row r="409" spans="2:20">
      <c r="B409" s="4"/>
      <c r="C409" s="6"/>
      <c r="D409" s="8" t="s">
        <v>45</v>
      </c>
      <c r="E409" s="9"/>
      <c r="F409" s="96" t="str">
        <f t="shared" si="37"/>
        <v/>
      </c>
      <c r="G409" s="82"/>
      <c r="H409" s="99" t="str">
        <f t="shared" si="42"/>
        <v/>
      </c>
      <c r="I409" s="99" t="str">
        <f t="shared" si="43"/>
        <v/>
      </c>
      <c r="J409" s="99" t="str">
        <f t="shared" si="38"/>
        <v/>
      </c>
      <c r="K409" s="100" t="str">
        <f t="shared" si="41"/>
        <v/>
      </c>
      <c r="P409" s="66"/>
      <c r="Q409" s="66"/>
      <c r="R409" s="66"/>
      <c r="S409" s="67" t="str">
        <f t="shared" si="39"/>
        <v/>
      </c>
      <c r="T409" s="68" t="str">
        <f t="shared" si="40"/>
        <v/>
      </c>
    </row>
    <row r="410" spans="2:20">
      <c r="B410" s="4"/>
      <c r="C410" s="6"/>
      <c r="D410" s="8" t="s">
        <v>45</v>
      </c>
      <c r="E410" s="9"/>
      <c r="F410" s="96" t="str">
        <f t="shared" si="37"/>
        <v/>
      </c>
      <c r="G410" s="82"/>
      <c r="H410" s="99" t="str">
        <f t="shared" si="42"/>
        <v/>
      </c>
      <c r="I410" s="99" t="str">
        <f t="shared" si="43"/>
        <v/>
      </c>
      <c r="J410" s="99" t="str">
        <f t="shared" si="38"/>
        <v/>
      </c>
      <c r="K410" s="100" t="str">
        <f t="shared" si="41"/>
        <v/>
      </c>
      <c r="P410" s="66"/>
      <c r="Q410" s="66"/>
      <c r="R410" s="66"/>
      <c r="S410" s="67" t="str">
        <f t="shared" si="39"/>
        <v/>
      </c>
      <c r="T410" s="68" t="str">
        <f t="shared" si="40"/>
        <v/>
      </c>
    </row>
    <row r="411" spans="2:20">
      <c r="B411" s="4"/>
      <c r="C411" s="6"/>
      <c r="D411" s="8" t="s">
        <v>45</v>
      </c>
      <c r="E411" s="9"/>
      <c r="F411" s="96" t="str">
        <f t="shared" si="37"/>
        <v/>
      </c>
      <c r="G411" s="82"/>
      <c r="H411" s="99" t="str">
        <f t="shared" si="42"/>
        <v/>
      </c>
      <c r="I411" s="99" t="str">
        <f t="shared" si="43"/>
        <v/>
      </c>
      <c r="J411" s="99" t="str">
        <f t="shared" si="38"/>
        <v/>
      </c>
      <c r="K411" s="100" t="str">
        <f t="shared" si="41"/>
        <v/>
      </c>
      <c r="P411" s="66"/>
      <c r="Q411" s="66"/>
      <c r="R411" s="66"/>
      <c r="S411" s="67" t="str">
        <f t="shared" si="39"/>
        <v/>
      </c>
      <c r="T411" s="68" t="str">
        <f t="shared" si="40"/>
        <v/>
      </c>
    </row>
    <row r="412" spans="2:20">
      <c r="B412" s="4"/>
      <c r="C412" s="6"/>
      <c r="D412" s="8" t="s">
        <v>45</v>
      </c>
      <c r="E412" s="9"/>
      <c r="F412" s="96" t="str">
        <f t="shared" si="37"/>
        <v/>
      </c>
      <c r="G412" s="82"/>
      <c r="H412" s="99" t="str">
        <f t="shared" si="42"/>
        <v/>
      </c>
      <c r="I412" s="99" t="str">
        <f t="shared" si="43"/>
        <v/>
      </c>
      <c r="J412" s="99" t="str">
        <f t="shared" si="38"/>
        <v/>
      </c>
      <c r="K412" s="100" t="str">
        <f t="shared" si="41"/>
        <v/>
      </c>
      <c r="P412" s="66"/>
      <c r="Q412" s="66"/>
      <c r="R412" s="66"/>
      <c r="S412" s="67" t="str">
        <f t="shared" si="39"/>
        <v/>
      </c>
      <c r="T412" s="68" t="str">
        <f t="shared" si="40"/>
        <v/>
      </c>
    </row>
    <row r="413" spans="2:20">
      <c r="B413" s="4"/>
      <c r="C413" s="6"/>
      <c r="D413" s="8" t="s">
        <v>45</v>
      </c>
      <c r="E413" s="9"/>
      <c r="F413" s="96" t="str">
        <f t="shared" si="37"/>
        <v/>
      </c>
      <c r="G413" s="82"/>
      <c r="H413" s="99" t="str">
        <f t="shared" si="42"/>
        <v/>
      </c>
      <c r="I413" s="99" t="str">
        <f t="shared" si="43"/>
        <v/>
      </c>
      <c r="J413" s="99" t="str">
        <f t="shared" si="38"/>
        <v/>
      </c>
      <c r="K413" s="100" t="str">
        <f t="shared" si="41"/>
        <v/>
      </c>
      <c r="P413" s="66"/>
      <c r="Q413" s="66"/>
      <c r="R413" s="66"/>
      <c r="S413" s="67" t="str">
        <f t="shared" si="39"/>
        <v/>
      </c>
      <c r="T413" s="68" t="str">
        <f t="shared" si="40"/>
        <v/>
      </c>
    </row>
    <row r="414" spans="2:20">
      <c r="B414" s="4"/>
      <c r="C414" s="6"/>
      <c r="D414" s="8" t="s">
        <v>45</v>
      </c>
      <c r="E414" s="9"/>
      <c r="F414" s="96" t="str">
        <f t="shared" si="37"/>
        <v/>
      </c>
      <c r="G414" s="82"/>
      <c r="H414" s="99" t="str">
        <f t="shared" si="42"/>
        <v/>
      </c>
      <c r="I414" s="99" t="str">
        <f t="shared" si="43"/>
        <v/>
      </c>
      <c r="J414" s="99" t="str">
        <f t="shared" si="38"/>
        <v/>
      </c>
      <c r="K414" s="100" t="str">
        <f t="shared" si="41"/>
        <v/>
      </c>
      <c r="P414" s="66"/>
      <c r="Q414" s="66"/>
      <c r="R414" s="66"/>
      <c r="S414" s="67" t="str">
        <f t="shared" si="39"/>
        <v/>
      </c>
      <c r="T414" s="68" t="str">
        <f t="shared" si="40"/>
        <v/>
      </c>
    </row>
    <row r="415" spans="2:20">
      <c r="B415" s="4"/>
      <c r="C415" s="6"/>
      <c r="D415" s="8" t="s">
        <v>45</v>
      </c>
      <c r="E415" s="9"/>
      <c r="F415" s="96" t="str">
        <f t="shared" si="37"/>
        <v/>
      </c>
      <c r="G415" s="82"/>
      <c r="H415" s="99" t="str">
        <f t="shared" si="42"/>
        <v/>
      </c>
      <c r="I415" s="99" t="str">
        <f t="shared" si="43"/>
        <v/>
      </c>
      <c r="J415" s="99" t="str">
        <f t="shared" si="38"/>
        <v/>
      </c>
      <c r="K415" s="100" t="str">
        <f t="shared" si="41"/>
        <v/>
      </c>
      <c r="P415" s="66"/>
      <c r="Q415" s="66"/>
      <c r="R415" s="66"/>
      <c r="S415" s="67" t="str">
        <f t="shared" si="39"/>
        <v/>
      </c>
      <c r="T415" s="68" t="str">
        <f t="shared" si="40"/>
        <v/>
      </c>
    </row>
    <row r="416" spans="2:20">
      <c r="B416" s="4"/>
      <c r="C416" s="6"/>
      <c r="D416" s="8" t="s">
        <v>45</v>
      </c>
      <c r="E416" s="9"/>
      <c r="F416" s="96" t="str">
        <f t="shared" si="37"/>
        <v/>
      </c>
      <c r="G416" s="82"/>
      <c r="H416" s="99" t="str">
        <f t="shared" si="42"/>
        <v/>
      </c>
      <c r="I416" s="99" t="str">
        <f t="shared" si="43"/>
        <v/>
      </c>
      <c r="J416" s="99" t="str">
        <f t="shared" si="38"/>
        <v/>
      </c>
      <c r="K416" s="100" t="str">
        <f t="shared" si="41"/>
        <v/>
      </c>
      <c r="P416" s="66"/>
      <c r="Q416" s="66"/>
      <c r="R416" s="66"/>
      <c r="S416" s="67" t="str">
        <f t="shared" si="39"/>
        <v/>
      </c>
      <c r="T416" s="68" t="str">
        <f t="shared" si="40"/>
        <v/>
      </c>
    </row>
    <row r="417" spans="2:20">
      <c r="B417" s="4"/>
      <c r="C417" s="6"/>
      <c r="D417" s="8" t="s">
        <v>45</v>
      </c>
      <c r="E417" s="9"/>
      <c r="F417" s="96" t="str">
        <f t="shared" si="37"/>
        <v/>
      </c>
      <c r="G417" s="82"/>
      <c r="H417" s="99" t="str">
        <f t="shared" si="42"/>
        <v/>
      </c>
      <c r="I417" s="99" t="str">
        <f t="shared" si="43"/>
        <v/>
      </c>
      <c r="J417" s="99" t="str">
        <f t="shared" si="38"/>
        <v/>
      </c>
      <c r="K417" s="100" t="str">
        <f t="shared" si="41"/>
        <v/>
      </c>
      <c r="P417" s="66"/>
      <c r="Q417" s="66"/>
      <c r="R417" s="66"/>
      <c r="S417" s="67" t="str">
        <f t="shared" si="39"/>
        <v/>
      </c>
      <c r="T417" s="68" t="str">
        <f t="shared" si="40"/>
        <v/>
      </c>
    </row>
    <row r="418" spans="2:20">
      <c r="B418" s="4"/>
      <c r="C418" s="6"/>
      <c r="D418" s="8" t="s">
        <v>45</v>
      </c>
      <c r="E418" s="9"/>
      <c r="F418" s="96" t="str">
        <f t="shared" si="37"/>
        <v/>
      </c>
      <c r="G418" s="82"/>
      <c r="H418" s="99" t="str">
        <f t="shared" si="42"/>
        <v/>
      </c>
      <c r="I418" s="99" t="str">
        <f t="shared" si="43"/>
        <v/>
      </c>
      <c r="J418" s="99" t="str">
        <f t="shared" si="38"/>
        <v/>
      </c>
      <c r="K418" s="100" t="str">
        <f t="shared" si="41"/>
        <v/>
      </c>
      <c r="P418" s="66"/>
      <c r="Q418" s="66"/>
      <c r="R418" s="66"/>
      <c r="S418" s="67" t="str">
        <f t="shared" si="39"/>
        <v/>
      </c>
      <c r="T418" s="68" t="str">
        <f t="shared" si="40"/>
        <v/>
      </c>
    </row>
    <row r="419" spans="2:20">
      <c r="B419" s="4"/>
      <c r="C419" s="6"/>
      <c r="D419" s="8" t="s">
        <v>45</v>
      </c>
      <c r="E419" s="9"/>
      <c r="F419" s="96" t="str">
        <f t="shared" si="37"/>
        <v/>
      </c>
      <c r="G419" s="82"/>
      <c r="H419" s="99" t="str">
        <f t="shared" si="42"/>
        <v/>
      </c>
      <c r="I419" s="99" t="str">
        <f t="shared" si="43"/>
        <v/>
      </c>
      <c r="J419" s="99" t="str">
        <f t="shared" si="38"/>
        <v/>
      </c>
      <c r="K419" s="100" t="str">
        <f t="shared" si="41"/>
        <v/>
      </c>
      <c r="P419" s="66"/>
      <c r="Q419" s="66"/>
      <c r="R419" s="66"/>
      <c r="S419" s="67" t="str">
        <f t="shared" si="39"/>
        <v/>
      </c>
      <c r="T419" s="68" t="str">
        <f t="shared" si="40"/>
        <v/>
      </c>
    </row>
    <row r="420" spans="2:20">
      <c r="B420" s="4"/>
      <c r="C420" s="6"/>
      <c r="D420" s="8" t="s">
        <v>45</v>
      </c>
      <c r="E420" s="9"/>
      <c r="F420" s="96" t="str">
        <f t="shared" si="37"/>
        <v/>
      </c>
      <c r="G420" s="82"/>
      <c r="H420" s="99" t="str">
        <f t="shared" si="42"/>
        <v/>
      </c>
      <c r="I420" s="99" t="str">
        <f t="shared" si="43"/>
        <v/>
      </c>
      <c r="J420" s="99" t="str">
        <f t="shared" si="38"/>
        <v/>
      </c>
      <c r="K420" s="100" t="str">
        <f t="shared" si="41"/>
        <v/>
      </c>
      <c r="P420" s="66"/>
      <c r="Q420" s="66"/>
      <c r="R420" s="66"/>
      <c r="S420" s="67" t="str">
        <f t="shared" si="39"/>
        <v/>
      </c>
      <c r="T420" s="68" t="str">
        <f t="shared" si="40"/>
        <v/>
      </c>
    </row>
    <row r="421" spans="2:20">
      <c r="B421" s="4"/>
      <c r="C421" s="6"/>
      <c r="D421" s="8" t="s">
        <v>45</v>
      </c>
      <c r="E421" s="9"/>
      <c r="F421" s="96" t="str">
        <f t="shared" si="37"/>
        <v/>
      </c>
      <c r="G421" s="82"/>
      <c r="H421" s="99" t="str">
        <f t="shared" si="42"/>
        <v/>
      </c>
      <c r="I421" s="99" t="str">
        <f t="shared" si="43"/>
        <v/>
      </c>
      <c r="J421" s="99" t="str">
        <f t="shared" si="38"/>
        <v/>
      </c>
      <c r="K421" s="100" t="str">
        <f t="shared" si="41"/>
        <v/>
      </c>
      <c r="P421" s="66"/>
      <c r="Q421" s="66"/>
      <c r="R421" s="66"/>
      <c r="S421" s="67" t="str">
        <f t="shared" si="39"/>
        <v/>
      </c>
      <c r="T421" s="68" t="str">
        <f t="shared" si="40"/>
        <v/>
      </c>
    </row>
    <row r="422" spans="2:20">
      <c r="B422" s="4"/>
      <c r="C422" s="6"/>
      <c r="D422" s="8" t="s">
        <v>45</v>
      </c>
      <c r="E422" s="9"/>
      <c r="F422" s="96" t="str">
        <f t="shared" si="37"/>
        <v/>
      </c>
      <c r="G422" s="82"/>
      <c r="H422" s="99" t="str">
        <f t="shared" si="42"/>
        <v/>
      </c>
      <c r="I422" s="99" t="str">
        <f t="shared" si="43"/>
        <v/>
      </c>
      <c r="J422" s="99" t="str">
        <f t="shared" si="38"/>
        <v/>
      </c>
      <c r="K422" s="100" t="str">
        <f t="shared" si="41"/>
        <v/>
      </c>
      <c r="P422" s="66"/>
      <c r="Q422" s="66"/>
      <c r="R422" s="66"/>
      <c r="S422" s="67" t="str">
        <f t="shared" si="39"/>
        <v/>
      </c>
      <c r="T422" s="68" t="str">
        <f t="shared" si="40"/>
        <v/>
      </c>
    </row>
    <row r="423" spans="2:20">
      <c r="B423" s="4"/>
      <c r="C423" s="6"/>
      <c r="D423" s="8" t="s">
        <v>45</v>
      </c>
      <c r="E423" s="9"/>
      <c r="F423" s="96" t="str">
        <f t="shared" si="37"/>
        <v/>
      </c>
      <c r="G423" s="82"/>
      <c r="H423" s="99" t="str">
        <f t="shared" si="42"/>
        <v/>
      </c>
      <c r="I423" s="99" t="str">
        <f t="shared" si="43"/>
        <v/>
      </c>
      <c r="J423" s="99" t="str">
        <f t="shared" si="38"/>
        <v/>
      </c>
      <c r="K423" s="100" t="str">
        <f t="shared" si="41"/>
        <v/>
      </c>
      <c r="P423" s="66"/>
      <c r="Q423" s="66"/>
      <c r="R423" s="66"/>
      <c r="S423" s="67" t="str">
        <f t="shared" si="39"/>
        <v/>
      </c>
      <c r="T423" s="68" t="str">
        <f t="shared" si="40"/>
        <v/>
      </c>
    </row>
    <row r="424" spans="2:20">
      <c r="B424" s="4"/>
      <c r="C424" s="6"/>
      <c r="D424" s="8" t="s">
        <v>45</v>
      </c>
      <c r="E424" s="9"/>
      <c r="F424" s="96" t="str">
        <f t="shared" si="37"/>
        <v/>
      </c>
      <c r="G424" s="82"/>
      <c r="H424" s="99" t="str">
        <f t="shared" si="42"/>
        <v/>
      </c>
      <c r="I424" s="99" t="str">
        <f t="shared" si="43"/>
        <v/>
      </c>
      <c r="J424" s="99" t="str">
        <f t="shared" si="38"/>
        <v/>
      </c>
      <c r="K424" s="100" t="str">
        <f t="shared" si="41"/>
        <v/>
      </c>
      <c r="P424" s="66"/>
      <c r="Q424" s="66"/>
      <c r="R424" s="66"/>
      <c r="S424" s="67" t="str">
        <f t="shared" si="39"/>
        <v/>
      </c>
      <c r="T424" s="68" t="str">
        <f t="shared" si="40"/>
        <v/>
      </c>
    </row>
    <row r="425" spans="2:20">
      <c r="B425" s="4"/>
      <c r="C425" s="6"/>
      <c r="D425" s="8" t="s">
        <v>45</v>
      </c>
      <c r="E425" s="9"/>
      <c r="F425" s="96" t="str">
        <f t="shared" si="37"/>
        <v/>
      </c>
      <c r="G425" s="82"/>
      <c r="H425" s="99" t="str">
        <f t="shared" si="42"/>
        <v/>
      </c>
      <c r="I425" s="99" t="str">
        <f t="shared" si="43"/>
        <v/>
      </c>
      <c r="J425" s="99" t="str">
        <f t="shared" si="38"/>
        <v/>
      </c>
      <c r="K425" s="100" t="str">
        <f t="shared" si="41"/>
        <v/>
      </c>
      <c r="P425" s="66"/>
      <c r="Q425" s="66"/>
      <c r="R425" s="66"/>
      <c r="S425" s="67" t="str">
        <f t="shared" si="39"/>
        <v/>
      </c>
      <c r="T425" s="68" t="str">
        <f t="shared" si="40"/>
        <v/>
      </c>
    </row>
    <row r="426" spans="2:20">
      <c r="B426" s="4"/>
      <c r="C426" s="6"/>
      <c r="D426" s="8" t="s">
        <v>45</v>
      </c>
      <c r="E426" s="9"/>
      <c r="F426" s="96" t="str">
        <f t="shared" si="37"/>
        <v/>
      </c>
      <c r="G426" s="82"/>
      <c r="H426" s="99" t="str">
        <f t="shared" si="42"/>
        <v/>
      </c>
      <c r="I426" s="99" t="str">
        <f t="shared" si="43"/>
        <v/>
      </c>
      <c r="J426" s="99" t="str">
        <f t="shared" si="38"/>
        <v/>
      </c>
      <c r="K426" s="100" t="str">
        <f t="shared" si="41"/>
        <v/>
      </c>
      <c r="P426" s="66"/>
      <c r="Q426" s="66"/>
      <c r="R426" s="66"/>
      <c r="S426" s="67" t="str">
        <f t="shared" si="39"/>
        <v/>
      </c>
      <c r="T426" s="68" t="str">
        <f t="shared" si="40"/>
        <v/>
      </c>
    </row>
    <row r="427" spans="2:20">
      <c r="B427" s="4"/>
      <c r="C427" s="6"/>
      <c r="D427" s="8" t="s">
        <v>45</v>
      </c>
      <c r="E427" s="9"/>
      <c r="F427" s="96" t="str">
        <f t="shared" si="37"/>
        <v/>
      </c>
      <c r="G427" s="82"/>
      <c r="H427" s="99" t="str">
        <f t="shared" si="42"/>
        <v/>
      </c>
      <c r="I427" s="99" t="str">
        <f t="shared" si="43"/>
        <v/>
      </c>
      <c r="J427" s="99" t="str">
        <f t="shared" si="38"/>
        <v/>
      </c>
      <c r="K427" s="100" t="str">
        <f t="shared" si="41"/>
        <v/>
      </c>
      <c r="P427" s="66"/>
      <c r="Q427" s="66"/>
      <c r="R427" s="66"/>
      <c r="S427" s="67" t="str">
        <f t="shared" si="39"/>
        <v/>
      </c>
      <c r="T427" s="68" t="str">
        <f t="shared" si="40"/>
        <v/>
      </c>
    </row>
    <row r="428" spans="2:20">
      <c r="B428" s="4"/>
      <c r="C428" s="6"/>
      <c r="D428" s="8" t="s">
        <v>45</v>
      </c>
      <c r="E428" s="9"/>
      <c r="F428" s="96" t="str">
        <f t="shared" si="37"/>
        <v/>
      </c>
      <c r="G428" s="82"/>
      <c r="H428" s="99" t="str">
        <f t="shared" si="42"/>
        <v/>
      </c>
      <c r="I428" s="99" t="str">
        <f t="shared" si="43"/>
        <v/>
      </c>
      <c r="J428" s="99" t="str">
        <f t="shared" si="38"/>
        <v/>
      </c>
      <c r="K428" s="100" t="str">
        <f t="shared" si="41"/>
        <v/>
      </c>
      <c r="P428" s="66"/>
      <c r="Q428" s="66"/>
      <c r="R428" s="66"/>
      <c r="S428" s="67" t="str">
        <f t="shared" si="39"/>
        <v/>
      </c>
      <c r="T428" s="68" t="str">
        <f t="shared" si="40"/>
        <v/>
      </c>
    </row>
    <row r="429" spans="2:20">
      <c r="B429" s="4"/>
      <c r="C429" s="6"/>
      <c r="D429" s="8" t="s">
        <v>45</v>
      </c>
      <c r="E429" s="9"/>
      <c r="F429" s="96" t="str">
        <f t="shared" si="37"/>
        <v/>
      </c>
      <c r="G429" s="82"/>
      <c r="H429" s="99" t="str">
        <f t="shared" si="42"/>
        <v/>
      </c>
      <c r="I429" s="99" t="str">
        <f t="shared" si="43"/>
        <v/>
      </c>
      <c r="J429" s="99" t="str">
        <f t="shared" si="38"/>
        <v/>
      </c>
      <c r="K429" s="100" t="str">
        <f t="shared" si="41"/>
        <v/>
      </c>
      <c r="P429" s="66"/>
      <c r="Q429" s="66"/>
      <c r="R429" s="66"/>
      <c r="S429" s="67" t="str">
        <f t="shared" si="39"/>
        <v/>
      </c>
      <c r="T429" s="68" t="str">
        <f t="shared" si="40"/>
        <v/>
      </c>
    </row>
    <row r="430" spans="2:20">
      <c r="B430" s="4"/>
      <c r="C430" s="6"/>
      <c r="D430" s="8" t="s">
        <v>45</v>
      </c>
      <c r="E430" s="9"/>
      <c r="F430" s="96" t="str">
        <f t="shared" si="37"/>
        <v/>
      </c>
      <c r="G430" s="82"/>
      <c r="H430" s="99" t="str">
        <f t="shared" si="42"/>
        <v/>
      </c>
      <c r="I430" s="99" t="str">
        <f t="shared" si="43"/>
        <v/>
      </c>
      <c r="J430" s="99" t="str">
        <f t="shared" si="38"/>
        <v/>
      </c>
      <c r="K430" s="100" t="str">
        <f t="shared" si="41"/>
        <v/>
      </c>
      <c r="P430" s="66"/>
      <c r="Q430" s="66"/>
      <c r="R430" s="66"/>
      <c r="S430" s="67" t="str">
        <f t="shared" si="39"/>
        <v/>
      </c>
      <c r="T430" s="68" t="str">
        <f t="shared" si="40"/>
        <v/>
      </c>
    </row>
    <row r="431" spans="2:20">
      <c r="B431" s="4"/>
      <c r="C431" s="6"/>
      <c r="D431" s="8" t="s">
        <v>45</v>
      </c>
      <c r="E431" s="9"/>
      <c r="F431" s="96" t="str">
        <f t="shared" si="37"/>
        <v/>
      </c>
      <c r="G431" s="82"/>
      <c r="H431" s="99" t="str">
        <f t="shared" si="42"/>
        <v/>
      </c>
      <c r="I431" s="99" t="str">
        <f t="shared" si="43"/>
        <v/>
      </c>
      <c r="J431" s="99" t="str">
        <f t="shared" si="38"/>
        <v/>
      </c>
      <c r="K431" s="100" t="str">
        <f t="shared" si="41"/>
        <v/>
      </c>
      <c r="P431" s="66"/>
      <c r="Q431" s="66"/>
      <c r="R431" s="66"/>
      <c r="S431" s="67" t="str">
        <f t="shared" si="39"/>
        <v/>
      </c>
      <c r="T431" s="68" t="str">
        <f t="shared" si="40"/>
        <v/>
      </c>
    </row>
    <row r="432" spans="2:20">
      <c r="B432" s="4"/>
      <c r="C432" s="6"/>
      <c r="D432" s="8" t="s">
        <v>45</v>
      </c>
      <c r="E432" s="9"/>
      <c r="F432" s="96" t="str">
        <f t="shared" si="37"/>
        <v/>
      </c>
      <c r="G432" s="82"/>
      <c r="H432" s="99" t="str">
        <f t="shared" si="42"/>
        <v/>
      </c>
      <c r="I432" s="99" t="str">
        <f t="shared" si="43"/>
        <v/>
      </c>
      <c r="J432" s="99" t="str">
        <f t="shared" si="38"/>
        <v/>
      </c>
      <c r="K432" s="100" t="str">
        <f t="shared" si="41"/>
        <v/>
      </c>
      <c r="P432" s="66"/>
      <c r="Q432" s="66"/>
      <c r="R432" s="66"/>
      <c r="S432" s="67" t="str">
        <f t="shared" si="39"/>
        <v/>
      </c>
      <c r="T432" s="68" t="str">
        <f t="shared" si="40"/>
        <v/>
      </c>
    </row>
    <row r="433" spans="2:20">
      <c r="B433" s="4"/>
      <c r="C433" s="6"/>
      <c r="D433" s="8" t="s">
        <v>45</v>
      </c>
      <c r="E433" s="9"/>
      <c r="F433" s="96" t="str">
        <f t="shared" si="37"/>
        <v/>
      </c>
      <c r="G433" s="82"/>
      <c r="H433" s="99" t="str">
        <f t="shared" si="42"/>
        <v/>
      </c>
      <c r="I433" s="99" t="str">
        <f t="shared" si="43"/>
        <v/>
      </c>
      <c r="J433" s="99" t="str">
        <f t="shared" si="38"/>
        <v/>
      </c>
      <c r="K433" s="100" t="str">
        <f t="shared" si="41"/>
        <v/>
      </c>
      <c r="P433" s="66"/>
      <c r="Q433" s="66"/>
      <c r="R433" s="66"/>
      <c r="S433" s="67" t="str">
        <f t="shared" si="39"/>
        <v/>
      </c>
      <c r="T433" s="68" t="str">
        <f t="shared" si="40"/>
        <v/>
      </c>
    </row>
    <row r="434" spans="2:20">
      <c r="B434" s="4"/>
      <c r="C434" s="6"/>
      <c r="D434" s="8" t="s">
        <v>45</v>
      </c>
      <c r="E434" s="9"/>
      <c r="F434" s="96" t="str">
        <f t="shared" si="37"/>
        <v/>
      </c>
      <c r="G434" s="82"/>
      <c r="H434" s="99" t="str">
        <f t="shared" si="42"/>
        <v/>
      </c>
      <c r="I434" s="99" t="str">
        <f t="shared" si="43"/>
        <v/>
      </c>
      <c r="J434" s="99" t="str">
        <f t="shared" si="38"/>
        <v/>
      </c>
      <c r="K434" s="100" t="str">
        <f t="shared" si="41"/>
        <v/>
      </c>
      <c r="P434" s="66"/>
      <c r="Q434" s="66"/>
      <c r="R434" s="66"/>
      <c r="S434" s="67" t="str">
        <f t="shared" si="39"/>
        <v/>
      </c>
      <c r="T434" s="68" t="str">
        <f t="shared" si="40"/>
        <v/>
      </c>
    </row>
    <row r="435" spans="2:20">
      <c r="B435" s="4"/>
      <c r="C435" s="6"/>
      <c r="D435" s="8" t="s">
        <v>45</v>
      </c>
      <c r="E435" s="9"/>
      <c r="F435" s="96" t="str">
        <f t="shared" si="37"/>
        <v/>
      </c>
      <c r="G435" s="82"/>
      <c r="H435" s="99" t="str">
        <f t="shared" si="42"/>
        <v/>
      </c>
      <c r="I435" s="99" t="str">
        <f t="shared" si="43"/>
        <v/>
      </c>
      <c r="J435" s="99" t="str">
        <f t="shared" si="38"/>
        <v/>
      </c>
      <c r="K435" s="100" t="str">
        <f t="shared" si="41"/>
        <v/>
      </c>
      <c r="P435" s="66"/>
      <c r="Q435" s="66"/>
      <c r="R435" s="66"/>
      <c r="S435" s="67" t="str">
        <f t="shared" si="39"/>
        <v/>
      </c>
      <c r="T435" s="68" t="str">
        <f t="shared" si="40"/>
        <v/>
      </c>
    </row>
    <row r="436" spans="2:20">
      <c r="B436" s="4"/>
      <c r="C436" s="6"/>
      <c r="D436" s="8" t="s">
        <v>45</v>
      </c>
      <c r="E436" s="9"/>
      <c r="F436" s="96" t="str">
        <f t="shared" ref="F436:F499" si="44">IF(E436="","",inclinação*E436+intercepção)</f>
        <v/>
      </c>
      <c r="G436" s="82"/>
      <c r="H436" s="99" t="str">
        <f t="shared" si="42"/>
        <v/>
      </c>
      <c r="I436" s="99" t="str">
        <f t="shared" si="43"/>
        <v/>
      </c>
      <c r="J436" s="99" t="str">
        <f t="shared" ref="J436:J499" si="45">IF(E436="","",TINV((erro),gl)*errop_estimativa*SQRT(1+1/N+((E436-mediaX)^2)/(SUMSQ(B:B)-(SUM(B:B)^2)/N)))</f>
        <v/>
      </c>
      <c r="K436" s="100" t="str">
        <f t="shared" si="41"/>
        <v/>
      </c>
      <c r="P436" s="66"/>
      <c r="Q436" s="66"/>
      <c r="R436" s="66"/>
      <c r="S436" s="67" t="str">
        <f t="shared" ref="S436:S499" si="46">IF(B429="","",inclinação*B429+intercepção)</f>
        <v/>
      </c>
      <c r="T436" s="68" t="str">
        <f t="shared" ref="T436:T499" si="47">IF(B429="","",(C429-S436)^2)</f>
        <v/>
      </c>
    </row>
    <row r="437" spans="2:20">
      <c r="B437" s="4"/>
      <c r="C437" s="6"/>
      <c r="D437" s="8" t="s">
        <v>45</v>
      </c>
      <c r="E437" s="9"/>
      <c r="F437" s="96" t="str">
        <f t="shared" si="44"/>
        <v/>
      </c>
      <c r="G437" s="82"/>
      <c r="H437" s="99" t="str">
        <f t="shared" si="42"/>
        <v/>
      </c>
      <c r="I437" s="99" t="str">
        <f t="shared" si="43"/>
        <v/>
      </c>
      <c r="J437" s="99" t="str">
        <f t="shared" si="45"/>
        <v/>
      </c>
      <c r="K437" s="100" t="str">
        <f t="shared" ref="K437:K500" si="48">IF(F437="","",J437/F437)</f>
        <v/>
      </c>
      <c r="P437" s="66"/>
      <c r="Q437" s="66"/>
      <c r="R437" s="66"/>
      <c r="S437" s="67" t="str">
        <f t="shared" si="46"/>
        <v/>
      </c>
      <c r="T437" s="68" t="str">
        <f t="shared" si="47"/>
        <v/>
      </c>
    </row>
    <row r="438" spans="2:20">
      <c r="B438" s="4"/>
      <c r="C438" s="6"/>
      <c r="D438" s="8" t="s">
        <v>45</v>
      </c>
      <c r="E438" s="9"/>
      <c r="F438" s="96" t="str">
        <f t="shared" si="44"/>
        <v/>
      </c>
      <c r="G438" s="82"/>
      <c r="H438" s="99" t="str">
        <f t="shared" si="42"/>
        <v/>
      </c>
      <c r="I438" s="99" t="str">
        <f t="shared" si="43"/>
        <v/>
      </c>
      <c r="J438" s="99" t="str">
        <f t="shared" si="45"/>
        <v/>
      </c>
      <c r="K438" s="100" t="str">
        <f t="shared" si="48"/>
        <v/>
      </c>
      <c r="P438" s="66"/>
      <c r="Q438" s="66"/>
      <c r="R438" s="66"/>
      <c r="S438" s="67" t="str">
        <f t="shared" si="46"/>
        <v/>
      </c>
      <c r="T438" s="68" t="str">
        <f t="shared" si="47"/>
        <v/>
      </c>
    </row>
    <row r="439" spans="2:20">
      <c r="B439" s="4"/>
      <c r="C439" s="6"/>
      <c r="D439" s="8" t="s">
        <v>45</v>
      </c>
      <c r="E439" s="9"/>
      <c r="F439" s="96" t="str">
        <f t="shared" si="44"/>
        <v/>
      </c>
      <c r="G439" s="82"/>
      <c r="H439" s="99" t="str">
        <f t="shared" si="42"/>
        <v/>
      </c>
      <c r="I439" s="99" t="str">
        <f t="shared" si="43"/>
        <v/>
      </c>
      <c r="J439" s="99" t="str">
        <f t="shared" si="45"/>
        <v/>
      </c>
      <c r="K439" s="100" t="str">
        <f t="shared" si="48"/>
        <v/>
      </c>
      <c r="P439" s="66"/>
      <c r="Q439" s="66"/>
      <c r="R439" s="66"/>
      <c r="S439" s="67" t="str">
        <f t="shared" si="46"/>
        <v/>
      </c>
      <c r="T439" s="68" t="str">
        <f t="shared" si="47"/>
        <v/>
      </c>
    </row>
    <row r="440" spans="2:20">
      <c r="B440" s="4"/>
      <c r="C440" s="6"/>
      <c r="D440" s="8" t="s">
        <v>45</v>
      </c>
      <c r="E440" s="9"/>
      <c r="F440" s="96" t="str">
        <f t="shared" si="44"/>
        <v/>
      </c>
      <c r="G440" s="82"/>
      <c r="H440" s="99" t="str">
        <f t="shared" si="42"/>
        <v/>
      </c>
      <c r="I440" s="99" t="str">
        <f t="shared" si="43"/>
        <v/>
      </c>
      <c r="J440" s="99" t="str">
        <f t="shared" si="45"/>
        <v/>
      </c>
      <c r="K440" s="100" t="str">
        <f t="shared" si="48"/>
        <v/>
      </c>
      <c r="P440" s="66"/>
      <c r="Q440" s="66"/>
      <c r="R440" s="66"/>
      <c r="S440" s="67" t="str">
        <f t="shared" si="46"/>
        <v/>
      </c>
      <c r="T440" s="68" t="str">
        <f t="shared" si="47"/>
        <v/>
      </c>
    </row>
    <row r="441" spans="2:20">
      <c r="B441" s="4"/>
      <c r="C441" s="6"/>
      <c r="D441" s="8" t="s">
        <v>45</v>
      </c>
      <c r="E441" s="9"/>
      <c r="F441" s="96" t="str">
        <f t="shared" si="44"/>
        <v/>
      </c>
      <c r="G441" s="82"/>
      <c r="H441" s="99" t="str">
        <f t="shared" si="42"/>
        <v/>
      </c>
      <c r="I441" s="99" t="str">
        <f t="shared" si="43"/>
        <v/>
      </c>
      <c r="J441" s="99" t="str">
        <f t="shared" si="45"/>
        <v/>
      </c>
      <c r="K441" s="100" t="str">
        <f t="shared" si="48"/>
        <v/>
      </c>
      <c r="P441" s="66"/>
      <c r="Q441" s="66"/>
      <c r="R441" s="66"/>
      <c r="S441" s="67" t="str">
        <f t="shared" si="46"/>
        <v/>
      </c>
      <c r="T441" s="68" t="str">
        <f t="shared" si="47"/>
        <v/>
      </c>
    </row>
    <row r="442" spans="2:20">
      <c r="B442" s="4"/>
      <c r="C442" s="6"/>
      <c r="D442" s="8" t="s">
        <v>45</v>
      </c>
      <c r="E442" s="9"/>
      <c r="F442" s="96" t="str">
        <f t="shared" si="44"/>
        <v/>
      </c>
      <c r="G442" s="82"/>
      <c r="H442" s="99" t="str">
        <f t="shared" si="42"/>
        <v/>
      </c>
      <c r="I442" s="99" t="str">
        <f t="shared" si="43"/>
        <v/>
      </c>
      <c r="J442" s="99" t="str">
        <f t="shared" si="45"/>
        <v/>
      </c>
      <c r="K442" s="100" t="str">
        <f t="shared" si="48"/>
        <v/>
      </c>
      <c r="P442" s="66"/>
      <c r="Q442" s="66"/>
      <c r="R442" s="66"/>
      <c r="S442" s="67" t="str">
        <f t="shared" si="46"/>
        <v/>
      </c>
      <c r="T442" s="68" t="str">
        <f t="shared" si="47"/>
        <v/>
      </c>
    </row>
    <row r="443" spans="2:20">
      <c r="B443" s="4"/>
      <c r="C443" s="6"/>
      <c r="D443" s="8" t="s">
        <v>45</v>
      </c>
      <c r="E443" s="9"/>
      <c r="F443" s="96" t="str">
        <f t="shared" si="44"/>
        <v/>
      </c>
      <c r="G443" s="82"/>
      <c r="H443" s="99" t="str">
        <f t="shared" si="42"/>
        <v/>
      </c>
      <c r="I443" s="99" t="str">
        <f t="shared" si="43"/>
        <v/>
      </c>
      <c r="J443" s="99" t="str">
        <f t="shared" si="45"/>
        <v/>
      </c>
      <c r="K443" s="100" t="str">
        <f t="shared" si="48"/>
        <v/>
      </c>
      <c r="P443" s="66"/>
      <c r="Q443" s="66"/>
      <c r="R443" s="66"/>
      <c r="S443" s="67" t="str">
        <f t="shared" si="46"/>
        <v/>
      </c>
      <c r="T443" s="68" t="str">
        <f t="shared" si="47"/>
        <v/>
      </c>
    </row>
    <row r="444" spans="2:20">
      <c r="B444" s="4"/>
      <c r="C444" s="6"/>
      <c r="D444" s="8" t="s">
        <v>45</v>
      </c>
      <c r="E444" s="9"/>
      <c r="F444" s="96" t="str">
        <f t="shared" si="44"/>
        <v/>
      </c>
      <c r="G444" s="82"/>
      <c r="H444" s="99" t="str">
        <f t="shared" si="42"/>
        <v/>
      </c>
      <c r="I444" s="99" t="str">
        <f t="shared" si="43"/>
        <v/>
      </c>
      <c r="J444" s="99" t="str">
        <f t="shared" si="45"/>
        <v/>
      </c>
      <c r="K444" s="100" t="str">
        <f t="shared" si="48"/>
        <v/>
      </c>
      <c r="P444" s="66"/>
      <c r="Q444" s="66"/>
      <c r="R444" s="66"/>
      <c r="S444" s="67" t="str">
        <f t="shared" si="46"/>
        <v/>
      </c>
      <c r="T444" s="68" t="str">
        <f t="shared" si="47"/>
        <v/>
      </c>
    </row>
    <row r="445" spans="2:20">
      <c r="B445" s="4"/>
      <c r="C445" s="6"/>
      <c r="D445" s="8" t="s">
        <v>45</v>
      </c>
      <c r="E445" s="9"/>
      <c r="F445" s="96" t="str">
        <f t="shared" si="44"/>
        <v/>
      </c>
      <c r="G445" s="82"/>
      <c r="H445" s="99" t="str">
        <f t="shared" si="42"/>
        <v/>
      </c>
      <c r="I445" s="99" t="str">
        <f t="shared" si="43"/>
        <v/>
      </c>
      <c r="J445" s="99" t="str">
        <f t="shared" si="45"/>
        <v/>
      </c>
      <c r="K445" s="100" t="str">
        <f t="shared" si="48"/>
        <v/>
      </c>
      <c r="P445" s="66"/>
      <c r="Q445" s="66"/>
      <c r="R445" s="66"/>
      <c r="S445" s="67" t="str">
        <f t="shared" si="46"/>
        <v/>
      </c>
      <c r="T445" s="68" t="str">
        <f t="shared" si="47"/>
        <v/>
      </c>
    </row>
    <row r="446" spans="2:20">
      <c r="B446" s="4"/>
      <c r="C446" s="6"/>
      <c r="D446" s="8" t="s">
        <v>45</v>
      </c>
      <c r="E446" s="9"/>
      <c r="F446" s="96" t="str">
        <f t="shared" si="44"/>
        <v/>
      </c>
      <c r="G446" s="82"/>
      <c r="H446" s="99" t="str">
        <f t="shared" si="42"/>
        <v/>
      </c>
      <c r="I446" s="99" t="str">
        <f t="shared" si="43"/>
        <v/>
      </c>
      <c r="J446" s="99" t="str">
        <f t="shared" si="45"/>
        <v/>
      </c>
      <c r="K446" s="100" t="str">
        <f t="shared" si="48"/>
        <v/>
      </c>
      <c r="P446" s="66"/>
      <c r="Q446" s="66"/>
      <c r="R446" s="66"/>
      <c r="S446" s="67" t="str">
        <f t="shared" si="46"/>
        <v/>
      </c>
      <c r="T446" s="68" t="str">
        <f t="shared" si="47"/>
        <v/>
      </c>
    </row>
    <row r="447" spans="2:20">
      <c r="B447" s="4"/>
      <c r="C447" s="6"/>
      <c r="D447" s="8" t="s">
        <v>45</v>
      </c>
      <c r="E447" s="9"/>
      <c r="F447" s="96" t="str">
        <f t="shared" si="44"/>
        <v/>
      </c>
      <c r="G447" s="82"/>
      <c r="H447" s="99" t="str">
        <f t="shared" si="42"/>
        <v/>
      </c>
      <c r="I447" s="99" t="str">
        <f t="shared" si="43"/>
        <v/>
      </c>
      <c r="J447" s="99" t="str">
        <f t="shared" si="45"/>
        <v/>
      </c>
      <c r="K447" s="100" t="str">
        <f t="shared" si="48"/>
        <v/>
      </c>
      <c r="P447" s="66"/>
      <c r="Q447" s="66"/>
      <c r="R447" s="66"/>
      <c r="S447" s="67" t="str">
        <f t="shared" si="46"/>
        <v/>
      </c>
      <c r="T447" s="68" t="str">
        <f t="shared" si="47"/>
        <v/>
      </c>
    </row>
    <row r="448" spans="2:20">
      <c r="B448" s="4"/>
      <c r="C448" s="6"/>
      <c r="D448" s="8" t="s">
        <v>45</v>
      </c>
      <c r="E448" s="9"/>
      <c r="F448" s="96" t="str">
        <f t="shared" si="44"/>
        <v/>
      </c>
      <c r="G448" s="82"/>
      <c r="H448" s="99" t="str">
        <f t="shared" si="42"/>
        <v/>
      </c>
      <c r="I448" s="99" t="str">
        <f t="shared" si="43"/>
        <v/>
      </c>
      <c r="J448" s="99" t="str">
        <f t="shared" si="45"/>
        <v/>
      </c>
      <c r="K448" s="100" t="str">
        <f t="shared" si="48"/>
        <v/>
      </c>
      <c r="P448" s="66"/>
      <c r="Q448" s="66"/>
      <c r="R448" s="66"/>
      <c r="S448" s="67" t="str">
        <f t="shared" si="46"/>
        <v/>
      </c>
      <c r="T448" s="68" t="str">
        <f t="shared" si="47"/>
        <v/>
      </c>
    </row>
    <row r="449" spans="2:20">
      <c r="B449" s="4"/>
      <c r="C449" s="6"/>
      <c r="D449" s="8" t="s">
        <v>45</v>
      </c>
      <c r="E449" s="9"/>
      <c r="F449" s="96" t="str">
        <f t="shared" si="44"/>
        <v/>
      </c>
      <c r="G449" s="82"/>
      <c r="H449" s="99" t="str">
        <f t="shared" si="42"/>
        <v/>
      </c>
      <c r="I449" s="99" t="str">
        <f t="shared" si="43"/>
        <v/>
      </c>
      <c r="J449" s="99" t="str">
        <f t="shared" si="45"/>
        <v/>
      </c>
      <c r="K449" s="100" t="str">
        <f t="shared" si="48"/>
        <v/>
      </c>
      <c r="P449" s="66"/>
      <c r="Q449" s="66"/>
      <c r="R449" s="66"/>
      <c r="S449" s="67" t="str">
        <f t="shared" si="46"/>
        <v/>
      </c>
      <c r="T449" s="68" t="str">
        <f t="shared" si="47"/>
        <v/>
      </c>
    </row>
    <row r="450" spans="2:20">
      <c r="B450" s="4"/>
      <c r="C450" s="6"/>
      <c r="D450" s="8" t="s">
        <v>45</v>
      </c>
      <c r="E450" s="9"/>
      <c r="F450" s="96" t="str">
        <f t="shared" si="44"/>
        <v/>
      </c>
      <c r="G450" s="82"/>
      <c r="H450" s="99" t="str">
        <f t="shared" si="42"/>
        <v/>
      </c>
      <c r="I450" s="99" t="str">
        <f t="shared" si="43"/>
        <v/>
      </c>
      <c r="J450" s="99" t="str">
        <f t="shared" si="45"/>
        <v/>
      </c>
      <c r="K450" s="100" t="str">
        <f t="shared" si="48"/>
        <v/>
      </c>
      <c r="P450" s="66"/>
      <c r="Q450" s="66"/>
      <c r="R450" s="66"/>
      <c r="S450" s="67" t="str">
        <f t="shared" si="46"/>
        <v/>
      </c>
      <c r="T450" s="68" t="str">
        <f t="shared" si="47"/>
        <v/>
      </c>
    </row>
    <row r="451" spans="2:20">
      <c r="B451" s="4"/>
      <c r="C451" s="6"/>
      <c r="D451" s="8" t="s">
        <v>45</v>
      </c>
      <c r="E451" s="9"/>
      <c r="F451" s="96" t="str">
        <f t="shared" si="44"/>
        <v/>
      </c>
      <c r="G451" s="82"/>
      <c r="H451" s="99" t="str">
        <f t="shared" si="42"/>
        <v/>
      </c>
      <c r="I451" s="99" t="str">
        <f t="shared" si="43"/>
        <v/>
      </c>
      <c r="J451" s="99" t="str">
        <f t="shared" si="45"/>
        <v/>
      </c>
      <c r="K451" s="100" t="str">
        <f t="shared" si="48"/>
        <v/>
      </c>
      <c r="P451" s="66"/>
      <c r="Q451" s="66"/>
      <c r="R451" s="66"/>
      <c r="S451" s="67" t="str">
        <f t="shared" si="46"/>
        <v/>
      </c>
      <c r="T451" s="68" t="str">
        <f t="shared" si="47"/>
        <v/>
      </c>
    </row>
    <row r="452" spans="2:20">
      <c r="B452" s="4"/>
      <c r="C452" s="6"/>
      <c r="D452" s="8" t="s">
        <v>45</v>
      </c>
      <c r="E452" s="9"/>
      <c r="F452" s="96" t="str">
        <f t="shared" si="44"/>
        <v/>
      </c>
      <c r="G452" s="82"/>
      <c r="H452" s="99" t="str">
        <f t="shared" si="42"/>
        <v/>
      </c>
      <c r="I452" s="99" t="str">
        <f t="shared" si="43"/>
        <v/>
      </c>
      <c r="J452" s="99" t="str">
        <f t="shared" si="45"/>
        <v/>
      </c>
      <c r="K452" s="100" t="str">
        <f t="shared" si="48"/>
        <v/>
      </c>
      <c r="P452" s="66"/>
      <c r="Q452" s="66"/>
      <c r="R452" s="66"/>
      <c r="S452" s="67" t="str">
        <f t="shared" si="46"/>
        <v/>
      </c>
      <c r="T452" s="68" t="str">
        <f t="shared" si="47"/>
        <v/>
      </c>
    </row>
    <row r="453" spans="2:20">
      <c r="B453" s="4"/>
      <c r="C453" s="6"/>
      <c r="D453" s="8" t="s">
        <v>45</v>
      </c>
      <c r="E453" s="9"/>
      <c r="F453" s="96" t="str">
        <f t="shared" si="44"/>
        <v/>
      </c>
      <c r="G453" s="82"/>
      <c r="H453" s="99" t="str">
        <f t="shared" si="42"/>
        <v/>
      </c>
      <c r="I453" s="99" t="str">
        <f t="shared" si="43"/>
        <v/>
      </c>
      <c r="J453" s="99" t="str">
        <f t="shared" si="45"/>
        <v/>
      </c>
      <c r="K453" s="100" t="str">
        <f t="shared" si="48"/>
        <v/>
      </c>
      <c r="P453" s="66"/>
      <c r="Q453" s="66"/>
      <c r="R453" s="66"/>
      <c r="S453" s="67" t="str">
        <f t="shared" si="46"/>
        <v/>
      </c>
      <c r="T453" s="68" t="str">
        <f t="shared" si="47"/>
        <v/>
      </c>
    </row>
    <row r="454" spans="2:20">
      <c r="B454" s="4"/>
      <c r="C454" s="6"/>
      <c r="D454" s="8" t="s">
        <v>45</v>
      </c>
      <c r="E454" s="9"/>
      <c r="F454" s="96" t="str">
        <f t="shared" si="44"/>
        <v/>
      </c>
      <c r="G454" s="82"/>
      <c r="H454" s="99" t="str">
        <f t="shared" si="42"/>
        <v/>
      </c>
      <c r="I454" s="99" t="str">
        <f t="shared" si="43"/>
        <v/>
      </c>
      <c r="J454" s="99" t="str">
        <f t="shared" si="45"/>
        <v/>
      </c>
      <c r="K454" s="100" t="str">
        <f t="shared" si="48"/>
        <v/>
      </c>
      <c r="P454" s="66"/>
      <c r="Q454" s="66"/>
      <c r="R454" s="66"/>
      <c r="S454" s="67" t="str">
        <f t="shared" si="46"/>
        <v/>
      </c>
      <c r="T454" s="68" t="str">
        <f t="shared" si="47"/>
        <v/>
      </c>
    </row>
    <row r="455" spans="2:20">
      <c r="B455" s="4"/>
      <c r="C455" s="6"/>
      <c r="D455" s="8" t="s">
        <v>45</v>
      </c>
      <c r="E455" s="9"/>
      <c r="F455" s="96" t="str">
        <f t="shared" si="44"/>
        <v/>
      </c>
      <c r="G455" s="82"/>
      <c r="H455" s="99" t="str">
        <f t="shared" si="42"/>
        <v/>
      </c>
      <c r="I455" s="99" t="str">
        <f t="shared" si="43"/>
        <v/>
      </c>
      <c r="J455" s="99" t="str">
        <f t="shared" si="45"/>
        <v/>
      </c>
      <c r="K455" s="100" t="str">
        <f t="shared" si="48"/>
        <v/>
      </c>
      <c r="P455" s="66"/>
      <c r="Q455" s="66"/>
      <c r="R455" s="66"/>
      <c r="S455" s="67" t="str">
        <f t="shared" si="46"/>
        <v/>
      </c>
      <c r="T455" s="68" t="str">
        <f t="shared" si="47"/>
        <v/>
      </c>
    </row>
    <row r="456" spans="2:20">
      <c r="B456" s="4"/>
      <c r="C456" s="6"/>
      <c r="D456" s="8" t="s">
        <v>45</v>
      </c>
      <c r="E456" s="9"/>
      <c r="F456" s="96" t="str">
        <f t="shared" si="44"/>
        <v/>
      </c>
      <c r="G456" s="82"/>
      <c r="H456" s="99" t="str">
        <f t="shared" si="42"/>
        <v/>
      </c>
      <c r="I456" s="99" t="str">
        <f t="shared" si="43"/>
        <v/>
      </c>
      <c r="J456" s="99" t="str">
        <f t="shared" si="45"/>
        <v/>
      </c>
      <c r="K456" s="100" t="str">
        <f t="shared" si="48"/>
        <v/>
      </c>
      <c r="P456" s="66"/>
      <c r="Q456" s="66"/>
      <c r="R456" s="66"/>
      <c r="S456" s="67" t="str">
        <f t="shared" si="46"/>
        <v/>
      </c>
      <c r="T456" s="68" t="str">
        <f t="shared" si="47"/>
        <v/>
      </c>
    </row>
    <row r="457" spans="2:20">
      <c r="B457" s="4"/>
      <c r="C457" s="6"/>
      <c r="D457" s="8" t="s">
        <v>45</v>
      </c>
      <c r="E457" s="9"/>
      <c r="F457" s="96" t="str">
        <f t="shared" si="44"/>
        <v/>
      </c>
      <c r="G457" s="82"/>
      <c r="H457" s="99" t="str">
        <f t="shared" si="42"/>
        <v/>
      </c>
      <c r="I457" s="99" t="str">
        <f t="shared" si="43"/>
        <v/>
      </c>
      <c r="J457" s="99" t="str">
        <f t="shared" si="45"/>
        <v/>
      </c>
      <c r="K457" s="100" t="str">
        <f t="shared" si="48"/>
        <v/>
      </c>
      <c r="P457" s="66"/>
      <c r="Q457" s="66"/>
      <c r="R457" s="66"/>
      <c r="S457" s="67" t="str">
        <f t="shared" si="46"/>
        <v/>
      </c>
      <c r="T457" s="68" t="str">
        <f t="shared" si="47"/>
        <v/>
      </c>
    </row>
    <row r="458" spans="2:20">
      <c r="B458" s="4"/>
      <c r="C458" s="6"/>
      <c r="D458" s="8" t="s">
        <v>45</v>
      </c>
      <c r="E458" s="9"/>
      <c r="F458" s="96" t="str">
        <f t="shared" si="44"/>
        <v/>
      </c>
      <c r="G458" s="82"/>
      <c r="H458" s="99" t="str">
        <f t="shared" si="42"/>
        <v/>
      </c>
      <c r="I458" s="99" t="str">
        <f t="shared" si="43"/>
        <v/>
      </c>
      <c r="J458" s="99" t="str">
        <f t="shared" si="45"/>
        <v/>
      </c>
      <c r="K458" s="100" t="str">
        <f t="shared" si="48"/>
        <v/>
      </c>
      <c r="P458" s="66"/>
      <c r="Q458" s="66"/>
      <c r="R458" s="66"/>
      <c r="S458" s="67" t="str">
        <f t="shared" si="46"/>
        <v/>
      </c>
      <c r="T458" s="68" t="str">
        <f t="shared" si="47"/>
        <v/>
      </c>
    </row>
    <row r="459" spans="2:20">
      <c r="B459" s="4"/>
      <c r="C459" s="6"/>
      <c r="D459" s="8" t="s">
        <v>45</v>
      </c>
      <c r="E459" s="9"/>
      <c r="F459" s="96" t="str">
        <f t="shared" si="44"/>
        <v/>
      </c>
      <c r="G459" s="82"/>
      <c r="H459" s="99" t="str">
        <f t="shared" si="42"/>
        <v/>
      </c>
      <c r="I459" s="99" t="str">
        <f t="shared" si="43"/>
        <v/>
      </c>
      <c r="J459" s="99" t="str">
        <f t="shared" si="45"/>
        <v/>
      </c>
      <c r="K459" s="100" t="str">
        <f t="shared" si="48"/>
        <v/>
      </c>
      <c r="P459" s="66"/>
      <c r="Q459" s="66"/>
      <c r="R459" s="66"/>
      <c r="S459" s="67" t="str">
        <f t="shared" si="46"/>
        <v/>
      </c>
      <c r="T459" s="68" t="str">
        <f t="shared" si="47"/>
        <v/>
      </c>
    </row>
    <row r="460" spans="2:20">
      <c r="B460" s="4"/>
      <c r="C460" s="6"/>
      <c r="D460" s="8" t="s">
        <v>45</v>
      </c>
      <c r="E460" s="9"/>
      <c r="F460" s="96" t="str">
        <f t="shared" si="44"/>
        <v/>
      </c>
      <c r="G460" s="82"/>
      <c r="H460" s="99" t="str">
        <f t="shared" si="42"/>
        <v/>
      </c>
      <c r="I460" s="99" t="str">
        <f t="shared" si="43"/>
        <v/>
      </c>
      <c r="J460" s="99" t="str">
        <f t="shared" si="45"/>
        <v/>
      </c>
      <c r="K460" s="100" t="str">
        <f t="shared" si="48"/>
        <v/>
      </c>
      <c r="P460" s="66"/>
      <c r="Q460" s="66"/>
      <c r="R460" s="66"/>
      <c r="S460" s="67" t="str">
        <f t="shared" si="46"/>
        <v/>
      </c>
      <c r="T460" s="68" t="str">
        <f t="shared" si="47"/>
        <v/>
      </c>
    </row>
    <row r="461" spans="2:20">
      <c r="B461" s="4"/>
      <c r="C461" s="6"/>
      <c r="D461" s="8" t="s">
        <v>45</v>
      </c>
      <c r="E461" s="9"/>
      <c r="F461" s="96" t="str">
        <f t="shared" si="44"/>
        <v/>
      </c>
      <c r="G461" s="82"/>
      <c r="H461" s="99" t="str">
        <f t="shared" si="42"/>
        <v/>
      </c>
      <c r="I461" s="99" t="str">
        <f t="shared" si="43"/>
        <v/>
      </c>
      <c r="J461" s="99" t="str">
        <f t="shared" si="45"/>
        <v/>
      </c>
      <c r="K461" s="100" t="str">
        <f t="shared" si="48"/>
        <v/>
      </c>
      <c r="P461" s="66"/>
      <c r="Q461" s="66"/>
      <c r="R461" s="66"/>
      <c r="S461" s="67" t="str">
        <f t="shared" si="46"/>
        <v/>
      </c>
      <c r="T461" s="68" t="str">
        <f t="shared" si="47"/>
        <v/>
      </c>
    </row>
    <row r="462" spans="2:20">
      <c r="B462" s="4"/>
      <c r="C462" s="6"/>
      <c r="D462" s="8" t="s">
        <v>45</v>
      </c>
      <c r="E462" s="9"/>
      <c r="F462" s="96" t="str">
        <f t="shared" si="44"/>
        <v/>
      </c>
      <c r="G462" s="82"/>
      <c r="H462" s="99" t="str">
        <f t="shared" si="42"/>
        <v/>
      </c>
      <c r="I462" s="99" t="str">
        <f t="shared" si="43"/>
        <v/>
      </c>
      <c r="J462" s="99" t="str">
        <f t="shared" si="45"/>
        <v/>
      </c>
      <c r="K462" s="100" t="str">
        <f t="shared" si="48"/>
        <v/>
      </c>
      <c r="P462" s="66"/>
      <c r="Q462" s="66"/>
      <c r="R462" s="66"/>
      <c r="S462" s="67" t="str">
        <f t="shared" si="46"/>
        <v/>
      </c>
      <c r="T462" s="68" t="str">
        <f t="shared" si="47"/>
        <v/>
      </c>
    </row>
    <row r="463" spans="2:20">
      <c r="B463" s="4"/>
      <c r="C463" s="6"/>
      <c r="D463" s="8" t="s">
        <v>45</v>
      </c>
      <c r="E463" s="9"/>
      <c r="F463" s="96" t="str">
        <f t="shared" si="44"/>
        <v/>
      </c>
      <c r="G463" s="82"/>
      <c r="H463" s="99" t="str">
        <f t="shared" ref="H463:H526" si="49">IF(E463="","",F463-J463)</f>
        <v/>
      </c>
      <c r="I463" s="99" t="str">
        <f t="shared" ref="I463:I526" si="50">IF(E463="","",F463+J463)</f>
        <v/>
      </c>
      <c r="J463" s="99" t="str">
        <f t="shared" si="45"/>
        <v/>
      </c>
      <c r="K463" s="100" t="str">
        <f t="shared" si="48"/>
        <v/>
      </c>
      <c r="P463" s="66"/>
      <c r="Q463" s="66"/>
      <c r="R463" s="66"/>
      <c r="S463" s="67" t="str">
        <f t="shared" si="46"/>
        <v/>
      </c>
      <c r="T463" s="68" t="str">
        <f t="shared" si="47"/>
        <v/>
      </c>
    </row>
    <row r="464" spans="2:20">
      <c r="B464" s="4"/>
      <c r="C464" s="6"/>
      <c r="D464" s="8" t="s">
        <v>45</v>
      </c>
      <c r="E464" s="9"/>
      <c r="F464" s="96" t="str">
        <f t="shared" si="44"/>
        <v/>
      </c>
      <c r="G464" s="82"/>
      <c r="H464" s="99" t="str">
        <f t="shared" si="49"/>
        <v/>
      </c>
      <c r="I464" s="99" t="str">
        <f t="shared" si="50"/>
        <v/>
      </c>
      <c r="J464" s="99" t="str">
        <f t="shared" si="45"/>
        <v/>
      </c>
      <c r="K464" s="100" t="str">
        <f t="shared" si="48"/>
        <v/>
      </c>
      <c r="P464" s="66"/>
      <c r="Q464" s="66"/>
      <c r="R464" s="66"/>
      <c r="S464" s="67" t="str">
        <f t="shared" si="46"/>
        <v/>
      </c>
      <c r="T464" s="68" t="str">
        <f t="shared" si="47"/>
        <v/>
      </c>
    </row>
    <row r="465" spans="2:20">
      <c r="B465" s="4"/>
      <c r="C465" s="6"/>
      <c r="D465" s="8" t="s">
        <v>45</v>
      </c>
      <c r="E465" s="9"/>
      <c r="F465" s="96" t="str">
        <f t="shared" si="44"/>
        <v/>
      </c>
      <c r="G465" s="82"/>
      <c r="H465" s="99" t="str">
        <f t="shared" si="49"/>
        <v/>
      </c>
      <c r="I465" s="99" t="str">
        <f t="shared" si="50"/>
        <v/>
      </c>
      <c r="J465" s="99" t="str">
        <f t="shared" si="45"/>
        <v/>
      </c>
      <c r="K465" s="100" t="str">
        <f t="shared" si="48"/>
        <v/>
      </c>
      <c r="P465" s="66"/>
      <c r="Q465" s="66"/>
      <c r="R465" s="66"/>
      <c r="S465" s="67" t="str">
        <f t="shared" si="46"/>
        <v/>
      </c>
      <c r="T465" s="68" t="str">
        <f t="shared" si="47"/>
        <v/>
      </c>
    </row>
    <row r="466" spans="2:20">
      <c r="B466" s="4"/>
      <c r="C466" s="6"/>
      <c r="D466" s="8" t="s">
        <v>45</v>
      </c>
      <c r="E466" s="9"/>
      <c r="F466" s="96" t="str">
        <f t="shared" si="44"/>
        <v/>
      </c>
      <c r="G466" s="82"/>
      <c r="H466" s="99" t="str">
        <f t="shared" si="49"/>
        <v/>
      </c>
      <c r="I466" s="99" t="str">
        <f t="shared" si="50"/>
        <v/>
      </c>
      <c r="J466" s="99" t="str">
        <f t="shared" si="45"/>
        <v/>
      </c>
      <c r="K466" s="100" t="str">
        <f t="shared" si="48"/>
        <v/>
      </c>
      <c r="P466" s="66"/>
      <c r="Q466" s="66"/>
      <c r="R466" s="66"/>
      <c r="S466" s="67" t="str">
        <f t="shared" si="46"/>
        <v/>
      </c>
      <c r="T466" s="68" t="str">
        <f t="shared" si="47"/>
        <v/>
      </c>
    </row>
    <row r="467" spans="2:20">
      <c r="B467" s="4"/>
      <c r="C467" s="6"/>
      <c r="D467" s="8" t="s">
        <v>45</v>
      </c>
      <c r="E467" s="9"/>
      <c r="F467" s="96" t="str">
        <f t="shared" si="44"/>
        <v/>
      </c>
      <c r="G467" s="82"/>
      <c r="H467" s="99" t="str">
        <f t="shared" si="49"/>
        <v/>
      </c>
      <c r="I467" s="99" t="str">
        <f t="shared" si="50"/>
        <v/>
      </c>
      <c r="J467" s="99" t="str">
        <f t="shared" si="45"/>
        <v/>
      </c>
      <c r="K467" s="100" t="str">
        <f t="shared" si="48"/>
        <v/>
      </c>
      <c r="P467" s="66"/>
      <c r="Q467" s="66"/>
      <c r="R467" s="66"/>
      <c r="S467" s="67" t="str">
        <f t="shared" si="46"/>
        <v/>
      </c>
      <c r="T467" s="68" t="str">
        <f t="shared" si="47"/>
        <v/>
      </c>
    </row>
    <row r="468" spans="2:20">
      <c r="B468" s="4"/>
      <c r="C468" s="6"/>
      <c r="D468" s="8" t="s">
        <v>45</v>
      </c>
      <c r="E468" s="9"/>
      <c r="F468" s="96" t="str">
        <f t="shared" si="44"/>
        <v/>
      </c>
      <c r="G468" s="82"/>
      <c r="H468" s="99" t="str">
        <f t="shared" si="49"/>
        <v/>
      </c>
      <c r="I468" s="99" t="str">
        <f t="shared" si="50"/>
        <v/>
      </c>
      <c r="J468" s="99" t="str">
        <f t="shared" si="45"/>
        <v/>
      </c>
      <c r="K468" s="100" t="str">
        <f t="shared" si="48"/>
        <v/>
      </c>
      <c r="P468" s="66"/>
      <c r="Q468" s="66"/>
      <c r="R468" s="66"/>
      <c r="S468" s="67" t="str">
        <f t="shared" si="46"/>
        <v/>
      </c>
      <c r="T468" s="68" t="str">
        <f t="shared" si="47"/>
        <v/>
      </c>
    </row>
    <row r="469" spans="2:20">
      <c r="B469" s="4"/>
      <c r="C469" s="6"/>
      <c r="D469" s="8" t="s">
        <v>45</v>
      </c>
      <c r="E469" s="9"/>
      <c r="F469" s="96" t="str">
        <f t="shared" si="44"/>
        <v/>
      </c>
      <c r="G469" s="82"/>
      <c r="H469" s="99" t="str">
        <f t="shared" si="49"/>
        <v/>
      </c>
      <c r="I469" s="99" t="str">
        <f t="shared" si="50"/>
        <v/>
      </c>
      <c r="J469" s="99" t="str">
        <f t="shared" si="45"/>
        <v/>
      </c>
      <c r="K469" s="100" t="str">
        <f t="shared" si="48"/>
        <v/>
      </c>
      <c r="P469" s="66"/>
      <c r="Q469" s="66"/>
      <c r="R469" s="66"/>
      <c r="S469" s="67" t="str">
        <f t="shared" si="46"/>
        <v/>
      </c>
      <c r="T469" s="68" t="str">
        <f t="shared" si="47"/>
        <v/>
      </c>
    </row>
    <row r="470" spans="2:20">
      <c r="B470" s="4"/>
      <c r="C470" s="6"/>
      <c r="D470" s="8" t="s">
        <v>45</v>
      </c>
      <c r="E470" s="9"/>
      <c r="F470" s="96" t="str">
        <f t="shared" si="44"/>
        <v/>
      </c>
      <c r="G470" s="82"/>
      <c r="H470" s="99" t="str">
        <f t="shared" si="49"/>
        <v/>
      </c>
      <c r="I470" s="99" t="str">
        <f t="shared" si="50"/>
        <v/>
      </c>
      <c r="J470" s="99" t="str">
        <f t="shared" si="45"/>
        <v/>
      </c>
      <c r="K470" s="100" t="str">
        <f t="shared" si="48"/>
        <v/>
      </c>
      <c r="P470" s="66"/>
      <c r="Q470" s="66"/>
      <c r="R470" s="66"/>
      <c r="S470" s="67" t="str">
        <f t="shared" si="46"/>
        <v/>
      </c>
      <c r="T470" s="68" t="str">
        <f t="shared" si="47"/>
        <v/>
      </c>
    </row>
    <row r="471" spans="2:20">
      <c r="B471" s="4"/>
      <c r="C471" s="6"/>
      <c r="D471" s="8" t="s">
        <v>45</v>
      </c>
      <c r="E471" s="9"/>
      <c r="F471" s="96" t="str">
        <f t="shared" si="44"/>
        <v/>
      </c>
      <c r="G471" s="82"/>
      <c r="H471" s="99" t="str">
        <f t="shared" si="49"/>
        <v/>
      </c>
      <c r="I471" s="99" t="str">
        <f t="shared" si="50"/>
        <v/>
      </c>
      <c r="J471" s="99" t="str">
        <f t="shared" si="45"/>
        <v/>
      </c>
      <c r="K471" s="100" t="str">
        <f t="shared" si="48"/>
        <v/>
      </c>
      <c r="P471" s="66"/>
      <c r="Q471" s="66"/>
      <c r="R471" s="66"/>
      <c r="S471" s="67" t="str">
        <f t="shared" si="46"/>
        <v/>
      </c>
      <c r="T471" s="68" t="str">
        <f t="shared" si="47"/>
        <v/>
      </c>
    </row>
    <row r="472" spans="2:20">
      <c r="B472" s="4"/>
      <c r="C472" s="6"/>
      <c r="D472" s="8" t="s">
        <v>45</v>
      </c>
      <c r="E472" s="9"/>
      <c r="F472" s="96" t="str">
        <f t="shared" si="44"/>
        <v/>
      </c>
      <c r="G472" s="82"/>
      <c r="H472" s="99" t="str">
        <f t="shared" si="49"/>
        <v/>
      </c>
      <c r="I472" s="99" t="str">
        <f t="shared" si="50"/>
        <v/>
      </c>
      <c r="J472" s="99" t="str">
        <f t="shared" si="45"/>
        <v/>
      </c>
      <c r="K472" s="100" t="str">
        <f t="shared" si="48"/>
        <v/>
      </c>
      <c r="P472" s="66"/>
      <c r="Q472" s="66"/>
      <c r="R472" s="66"/>
      <c r="S472" s="67" t="str">
        <f t="shared" si="46"/>
        <v/>
      </c>
      <c r="T472" s="68" t="str">
        <f t="shared" si="47"/>
        <v/>
      </c>
    </row>
    <row r="473" spans="2:20">
      <c r="B473" s="4"/>
      <c r="C473" s="6"/>
      <c r="D473" s="8" t="s">
        <v>45</v>
      </c>
      <c r="E473" s="9"/>
      <c r="F473" s="96" t="str">
        <f t="shared" si="44"/>
        <v/>
      </c>
      <c r="G473" s="82"/>
      <c r="H473" s="99" t="str">
        <f t="shared" si="49"/>
        <v/>
      </c>
      <c r="I473" s="99" t="str">
        <f t="shared" si="50"/>
        <v/>
      </c>
      <c r="J473" s="99" t="str">
        <f t="shared" si="45"/>
        <v/>
      </c>
      <c r="K473" s="100" t="str">
        <f t="shared" si="48"/>
        <v/>
      </c>
      <c r="P473" s="66"/>
      <c r="Q473" s="66"/>
      <c r="R473" s="66"/>
      <c r="S473" s="67" t="str">
        <f t="shared" si="46"/>
        <v/>
      </c>
      <c r="T473" s="68" t="str">
        <f t="shared" si="47"/>
        <v/>
      </c>
    </row>
    <row r="474" spans="2:20">
      <c r="B474" s="4"/>
      <c r="C474" s="6"/>
      <c r="D474" s="8" t="s">
        <v>45</v>
      </c>
      <c r="E474" s="9"/>
      <c r="F474" s="96" t="str">
        <f t="shared" si="44"/>
        <v/>
      </c>
      <c r="G474" s="82"/>
      <c r="H474" s="99" t="str">
        <f t="shared" si="49"/>
        <v/>
      </c>
      <c r="I474" s="99" t="str">
        <f t="shared" si="50"/>
        <v/>
      </c>
      <c r="J474" s="99" t="str">
        <f t="shared" si="45"/>
        <v/>
      </c>
      <c r="K474" s="100" t="str">
        <f t="shared" si="48"/>
        <v/>
      </c>
      <c r="P474" s="66"/>
      <c r="Q474" s="66"/>
      <c r="R474" s="66"/>
      <c r="S474" s="67" t="str">
        <f t="shared" si="46"/>
        <v/>
      </c>
      <c r="T474" s="68" t="str">
        <f t="shared" si="47"/>
        <v/>
      </c>
    </row>
    <row r="475" spans="2:20">
      <c r="B475" s="4"/>
      <c r="C475" s="6"/>
      <c r="D475" s="8" t="s">
        <v>45</v>
      </c>
      <c r="E475" s="9"/>
      <c r="F475" s="96" t="str">
        <f t="shared" si="44"/>
        <v/>
      </c>
      <c r="G475" s="82"/>
      <c r="H475" s="99" t="str">
        <f t="shared" si="49"/>
        <v/>
      </c>
      <c r="I475" s="99" t="str">
        <f t="shared" si="50"/>
        <v/>
      </c>
      <c r="J475" s="99" t="str">
        <f t="shared" si="45"/>
        <v/>
      </c>
      <c r="K475" s="100" t="str">
        <f t="shared" si="48"/>
        <v/>
      </c>
      <c r="P475" s="66"/>
      <c r="Q475" s="66"/>
      <c r="R475" s="66"/>
      <c r="S475" s="67" t="str">
        <f t="shared" si="46"/>
        <v/>
      </c>
      <c r="T475" s="68" t="str">
        <f t="shared" si="47"/>
        <v/>
      </c>
    </row>
    <row r="476" spans="2:20">
      <c r="B476" s="4"/>
      <c r="C476" s="6"/>
      <c r="D476" s="8" t="s">
        <v>45</v>
      </c>
      <c r="E476" s="9"/>
      <c r="F476" s="96" t="str">
        <f t="shared" si="44"/>
        <v/>
      </c>
      <c r="G476" s="82"/>
      <c r="H476" s="99" t="str">
        <f t="shared" si="49"/>
        <v/>
      </c>
      <c r="I476" s="99" t="str">
        <f t="shared" si="50"/>
        <v/>
      </c>
      <c r="J476" s="99" t="str">
        <f t="shared" si="45"/>
        <v/>
      </c>
      <c r="K476" s="100" t="str">
        <f t="shared" si="48"/>
        <v/>
      </c>
      <c r="P476" s="66"/>
      <c r="Q476" s="66"/>
      <c r="R476" s="66"/>
      <c r="S476" s="67" t="str">
        <f t="shared" si="46"/>
        <v/>
      </c>
      <c r="T476" s="68" t="str">
        <f t="shared" si="47"/>
        <v/>
      </c>
    </row>
    <row r="477" spans="2:20">
      <c r="B477" s="4"/>
      <c r="C477" s="6"/>
      <c r="D477" s="8" t="s">
        <v>45</v>
      </c>
      <c r="E477" s="9"/>
      <c r="F477" s="96" t="str">
        <f t="shared" si="44"/>
        <v/>
      </c>
      <c r="G477" s="82"/>
      <c r="H477" s="99" t="str">
        <f t="shared" si="49"/>
        <v/>
      </c>
      <c r="I477" s="99" t="str">
        <f t="shared" si="50"/>
        <v/>
      </c>
      <c r="J477" s="99" t="str">
        <f t="shared" si="45"/>
        <v/>
      </c>
      <c r="K477" s="100" t="str">
        <f t="shared" si="48"/>
        <v/>
      </c>
      <c r="P477" s="66"/>
      <c r="Q477" s="66"/>
      <c r="R477" s="66"/>
      <c r="S477" s="67" t="str">
        <f t="shared" si="46"/>
        <v/>
      </c>
      <c r="T477" s="68" t="str">
        <f t="shared" si="47"/>
        <v/>
      </c>
    </row>
    <row r="478" spans="2:20">
      <c r="B478" s="4"/>
      <c r="C478" s="6"/>
      <c r="D478" s="8" t="s">
        <v>45</v>
      </c>
      <c r="E478" s="9"/>
      <c r="F478" s="96" t="str">
        <f t="shared" si="44"/>
        <v/>
      </c>
      <c r="G478" s="82"/>
      <c r="H478" s="99" t="str">
        <f t="shared" si="49"/>
        <v/>
      </c>
      <c r="I478" s="99" t="str">
        <f t="shared" si="50"/>
        <v/>
      </c>
      <c r="J478" s="99" t="str">
        <f t="shared" si="45"/>
        <v/>
      </c>
      <c r="K478" s="100" t="str">
        <f t="shared" si="48"/>
        <v/>
      </c>
      <c r="P478" s="66"/>
      <c r="Q478" s="66"/>
      <c r="R478" s="66"/>
      <c r="S478" s="67" t="str">
        <f t="shared" si="46"/>
        <v/>
      </c>
      <c r="T478" s="68" t="str">
        <f t="shared" si="47"/>
        <v/>
      </c>
    </row>
    <row r="479" spans="2:20">
      <c r="B479" s="4"/>
      <c r="C479" s="6"/>
      <c r="D479" s="8" t="s">
        <v>45</v>
      </c>
      <c r="E479" s="9"/>
      <c r="F479" s="96" t="str">
        <f t="shared" si="44"/>
        <v/>
      </c>
      <c r="G479" s="82"/>
      <c r="H479" s="99" t="str">
        <f t="shared" si="49"/>
        <v/>
      </c>
      <c r="I479" s="99" t="str">
        <f t="shared" si="50"/>
        <v/>
      </c>
      <c r="J479" s="99" t="str">
        <f t="shared" si="45"/>
        <v/>
      </c>
      <c r="K479" s="100" t="str">
        <f t="shared" si="48"/>
        <v/>
      </c>
      <c r="P479" s="66"/>
      <c r="Q479" s="66"/>
      <c r="R479" s="66"/>
      <c r="S479" s="67" t="str">
        <f t="shared" si="46"/>
        <v/>
      </c>
      <c r="T479" s="68" t="str">
        <f t="shared" si="47"/>
        <v/>
      </c>
    </row>
    <row r="480" spans="2:20">
      <c r="B480" s="4"/>
      <c r="C480" s="6"/>
      <c r="D480" s="8" t="s">
        <v>45</v>
      </c>
      <c r="E480" s="9"/>
      <c r="F480" s="96" t="str">
        <f t="shared" si="44"/>
        <v/>
      </c>
      <c r="G480" s="82"/>
      <c r="H480" s="99" t="str">
        <f t="shared" si="49"/>
        <v/>
      </c>
      <c r="I480" s="99" t="str">
        <f t="shared" si="50"/>
        <v/>
      </c>
      <c r="J480" s="99" t="str">
        <f t="shared" si="45"/>
        <v/>
      </c>
      <c r="K480" s="100" t="str">
        <f t="shared" si="48"/>
        <v/>
      </c>
      <c r="P480" s="66"/>
      <c r="Q480" s="66"/>
      <c r="R480" s="66"/>
      <c r="S480" s="67" t="str">
        <f t="shared" si="46"/>
        <v/>
      </c>
      <c r="T480" s="68" t="str">
        <f t="shared" si="47"/>
        <v/>
      </c>
    </row>
    <row r="481" spans="2:20">
      <c r="B481" s="4"/>
      <c r="C481" s="6"/>
      <c r="D481" s="8" t="s">
        <v>45</v>
      </c>
      <c r="E481" s="9"/>
      <c r="F481" s="96" t="str">
        <f t="shared" si="44"/>
        <v/>
      </c>
      <c r="G481" s="82"/>
      <c r="H481" s="99" t="str">
        <f t="shared" si="49"/>
        <v/>
      </c>
      <c r="I481" s="99" t="str">
        <f t="shared" si="50"/>
        <v/>
      </c>
      <c r="J481" s="99" t="str">
        <f t="shared" si="45"/>
        <v/>
      </c>
      <c r="K481" s="100" t="str">
        <f t="shared" si="48"/>
        <v/>
      </c>
      <c r="P481" s="66"/>
      <c r="Q481" s="66"/>
      <c r="R481" s="66"/>
      <c r="S481" s="67" t="str">
        <f t="shared" si="46"/>
        <v/>
      </c>
      <c r="T481" s="68" t="str">
        <f t="shared" si="47"/>
        <v/>
      </c>
    </row>
    <row r="482" spans="2:20">
      <c r="B482" s="4"/>
      <c r="C482" s="6"/>
      <c r="D482" s="8" t="s">
        <v>45</v>
      </c>
      <c r="E482" s="9"/>
      <c r="F482" s="96" t="str">
        <f t="shared" si="44"/>
        <v/>
      </c>
      <c r="G482" s="82"/>
      <c r="H482" s="99" t="str">
        <f t="shared" si="49"/>
        <v/>
      </c>
      <c r="I482" s="99" t="str">
        <f t="shared" si="50"/>
        <v/>
      </c>
      <c r="J482" s="99" t="str">
        <f t="shared" si="45"/>
        <v/>
      </c>
      <c r="K482" s="100" t="str">
        <f t="shared" si="48"/>
        <v/>
      </c>
      <c r="P482" s="66"/>
      <c r="Q482" s="66"/>
      <c r="R482" s="66"/>
      <c r="S482" s="67" t="str">
        <f t="shared" si="46"/>
        <v/>
      </c>
      <c r="T482" s="68" t="str">
        <f t="shared" si="47"/>
        <v/>
      </c>
    </row>
    <row r="483" spans="2:20">
      <c r="B483" s="4"/>
      <c r="C483" s="6"/>
      <c r="D483" s="8" t="s">
        <v>45</v>
      </c>
      <c r="E483" s="9"/>
      <c r="F483" s="96" t="str">
        <f t="shared" si="44"/>
        <v/>
      </c>
      <c r="G483" s="82"/>
      <c r="H483" s="99" t="str">
        <f t="shared" si="49"/>
        <v/>
      </c>
      <c r="I483" s="99" t="str">
        <f t="shared" si="50"/>
        <v/>
      </c>
      <c r="J483" s="99" t="str">
        <f t="shared" si="45"/>
        <v/>
      </c>
      <c r="K483" s="100" t="str">
        <f t="shared" si="48"/>
        <v/>
      </c>
      <c r="P483" s="66"/>
      <c r="Q483" s="66"/>
      <c r="R483" s="66"/>
      <c r="S483" s="67" t="str">
        <f t="shared" si="46"/>
        <v/>
      </c>
      <c r="T483" s="68" t="str">
        <f t="shared" si="47"/>
        <v/>
      </c>
    </row>
    <row r="484" spans="2:20">
      <c r="B484" s="4"/>
      <c r="C484" s="6"/>
      <c r="D484" s="8" t="s">
        <v>45</v>
      </c>
      <c r="E484" s="9"/>
      <c r="F484" s="96" t="str">
        <f t="shared" si="44"/>
        <v/>
      </c>
      <c r="G484" s="82"/>
      <c r="H484" s="99" t="str">
        <f t="shared" si="49"/>
        <v/>
      </c>
      <c r="I484" s="99" t="str">
        <f t="shared" si="50"/>
        <v/>
      </c>
      <c r="J484" s="99" t="str">
        <f t="shared" si="45"/>
        <v/>
      </c>
      <c r="K484" s="100" t="str">
        <f t="shared" si="48"/>
        <v/>
      </c>
      <c r="P484" s="66"/>
      <c r="Q484" s="66"/>
      <c r="R484" s="66"/>
      <c r="S484" s="67" t="str">
        <f t="shared" si="46"/>
        <v/>
      </c>
      <c r="T484" s="68" t="str">
        <f t="shared" si="47"/>
        <v/>
      </c>
    </row>
    <row r="485" spans="2:20">
      <c r="B485" s="4"/>
      <c r="C485" s="6"/>
      <c r="D485" s="8" t="s">
        <v>45</v>
      </c>
      <c r="E485" s="9"/>
      <c r="F485" s="96" t="str">
        <f t="shared" si="44"/>
        <v/>
      </c>
      <c r="G485" s="82"/>
      <c r="H485" s="99" t="str">
        <f t="shared" si="49"/>
        <v/>
      </c>
      <c r="I485" s="99" t="str">
        <f t="shared" si="50"/>
        <v/>
      </c>
      <c r="J485" s="99" t="str">
        <f t="shared" si="45"/>
        <v/>
      </c>
      <c r="K485" s="100" t="str">
        <f t="shared" si="48"/>
        <v/>
      </c>
      <c r="P485" s="66"/>
      <c r="Q485" s="66"/>
      <c r="R485" s="66"/>
      <c r="S485" s="67" t="str">
        <f t="shared" si="46"/>
        <v/>
      </c>
      <c r="T485" s="68" t="str">
        <f t="shared" si="47"/>
        <v/>
      </c>
    </row>
    <row r="486" spans="2:20">
      <c r="B486" s="4"/>
      <c r="C486" s="6"/>
      <c r="D486" s="8" t="s">
        <v>45</v>
      </c>
      <c r="E486" s="9"/>
      <c r="F486" s="96" t="str">
        <f t="shared" si="44"/>
        <v/>
      </c>
      <c r="G486" s="82"/>
      <c r="H486" s="99" t="str">
        <f t="shared" si="49"/>
        <v/>
      </c>
      <c r="I486" s="99" t="str">
        <f t="shared" si="50"/>
        <v/>
      </c>
      <c r="J486" s="99" t="str">
        <f t="shared" si="45"/>
        <v/>
      </c>
      <c r="K486" s="100" t="str">
        <f t="shared" si="48"/>
        <v/>
      </c>
      <c r="P486" s="66"/>
      <c r="Q486" s="66"/>
      <c r="R486" s="66"/>
      <c r="S486" s="67" t="str">
        <f t="shared" si="46"/>
        <v/>
      </c>
      <c r="T486" s="68" t="str">
        <f t="shared" si="47"/>
        <v/>
      </c>
    </row>
    <row r="487" spans="2:20">
      <c r="B487" s="4"/>
      <c r="C487" s="6"/>
      <c r="D487" s="8" t="s">
        <v>45</v>
      </c>
      <c r="E487" s="9"/>
      <c r="F487" s="96" t="str">
        <f t="shared" si="44"/>
        <v/>
      </c>
      <c r="G487" s="82"/>
      <c r="H487" s="99" t="str">
        <f t="shared" si="49"/>
        <v/>
      </c>
      <c r="I487" s="99" t="str">
        <f t="shared" si="50"/>
        <v/>
      </c>
      <c r="J487" s="99" t="str">
        <f t="shared" si="45"/>
        <v/>
      </c>
      <c r="K487" s="100" t="str">
        <f t="shared" si="48"/>
        <v/>
      </c>
      <c r="P487" s="66"/>
      <c r="Q487" s="66"/>
      <c r="R487" s="66"/>
      <c r="S487" s="67" t="str">
        <f t="shared" si="46"/>
        <v/>
      </c>
      <c r="T487" s="68" t="str">
        <f t="shared" si="47"/>
        <v/>
      </c>
    </row>
    <row r="488" spans="2:20">
      <c r="B488" s="4"/>
      <c r="C488" s="6"/>
      <c r="D488" s="8" t="s">
        <v>45</v>
      </c>
      <c r="E488" s="9"/>
      <c r="F488" s="96" t="str">
        <f t="shared" si="44"/>
        <v/>
      </c>
      <c r="G488" s="82"/>
      <c r="H488" s="99" t="str">
        <f t="shared" si="49"/>
        <v/>
      </c>
      <c r="I488" s="99" t="str">
        <f t="shared" si="50"/>
        <v/>
      </c>
      <c r="J488" s="99" t="str">
        <f t="shared" si="45"/>
        <v/>
      </c>
      <c r="K488" s="100" t="str">
        <f t="shared" si="48"/>
        <v/>
      </c>
      <c r="P488" s="66"/>
      <c r="Q488" s="66"/>
      <c r="R488" s="66"/>
      <c r="S488" s="67" t="str">
        <f t="shared" si="46"/>
        <v/>
      </c>
      <c r="T488" s="68" t="str">
        <f t="shared" si="47"/>
        <v/>
      </c>
    </row>
    <row r="489" spans="2:20">
      <c r="B489" s="4"/>
      <c r="C489" s="6"/>
      <c r="D489" s="8" t="s">
        <v>45</v>
      </c>
      <c r="E489" s="9"/>
      <c r="F489" s="96" t="str">
        <f t="shared" si="44"/>
        <v/>
      </c>
      <c r="G489" s="82"/>
      <c r="H489" s="99" t="str">
        <f t="shared" si="49"/>
        <v/>
      </c>
      <c r="I489" s="99" t="str">
        <f t="shared" si="50"/>
        <v/>
      </c>
      <c r="J489" s="99" t="str">
        <f t="shared" si="45"/>
        <v/>
      </c>
      <c r="K489" s="100" t="str">
        <f t="shared" si="48"/>
        <v/>
      </c>
      <c r="P489" s="66"/>
      <c r="Q489" s="66"/>
      <c r="R489" s="66"/>
      <c r="S489" s="67" t="str">
        <f t="shared" si="46"/>
        <v/>
      </c>
      <c r="T489" s="68" t="str">
        <f t="shared" si="47"/>
        <v/>
      </c>
    </row>
    <row r="490" spans="2:20">
      <c r="B490" s="4"/>
      <c r="C490" s="6"/>
      <c r="D490" s="8" t="s">
        <v>45</v>
      </c>
      <c r="E490" s="9"/>
      <c r="F490" s="96" t="str">
        <f t="shared" si="44"/>
        <v/>
      </c>
      <c r="G490" s="82"/>
      <c r="H490" s="99" t="str">
        <f t="shared" si="49"/>
        <v/>
      </c>
      <c r="I490" s="99" t="str">
        <f t="shared" si="50"/>
        <v/>
      </c>
      <c r="J490" s="99" t="str">
        <f t="shared" si="45"/>
        <v/>
      </c>
      <c r="K490" s="100" t="str">
        <f t="shared" si="48"/>
        <v/>
      </c>
      <c r="P490" s="66"/>
      <c r="Q490" s="66"/>
      <c r="R490" s="66"/>
      <c r="S490" s="67" t="str">
        <f t="shared" si="46"/>
        <v/>
      </c>
      <c r="T490" s="68" t="str">
        <f t="shared" si="47"/>
        <v/>
      </c>
    </row>
    <row r="491" spans="2:20">
      <c r="B491" s="4"/>
      <c r="C491" s="6"/>
      <c r="D491" s="8" t="s">
        <v>45</v>
      </c>
      <c r="E491" s="9"/>
      <c r="F491" s="96" t="str">
        <f t="shared" si="44"/>
        <v/>
      </c>
      <c r="G491" s="82"/>
      <c r="H491" s="99" t="str">
        <f t="shared" si="49"/>
        <v/>
      </c>
      <c r="I491" s="99" t="str">
        <f t="shared" si="50"/>
        <v/>
      </c>
      <c r="J491" s="99" t="str">
        <f t="shared" si="45"/>
        <v/>
      </c>
      <c r="K491" s="100" t="str">
        <f t="shared" si="48"/>
        <v/>
      </c>
      <c r="P491" s="66"/>
      <c r="Q491" s="66"/>
      <c r="R491" s="66"/>
      <c r="S491" s="67" t="str">
        <f t="shared" si="46"/>
        <v/>
      </c>
      <c r="T491" s="68" t="str">
        <f t="shared" si="47"/>
        <v/>
      </c>
    </row>
    <row r="492" spans="2:20">
      <c r="B492" s="4"/>
      <c r="C492" s="6"/>
      <c r="D492" s="8" t="s">
        <v>45</v>
      </c>
      <c r="E492" s="9"/>
      <c r="F492" s="96" t="str">
        <f t="shared" si="44"/>
        <v/>
      </c>
      <c r="G492" s="82"/>
      <c r="H492" s="99" t="str">
        <f t="shared" si="49"/>
        <v/>
      </c>
      <c r="I492" s="99" t="str">
        <f t="shared" si="50"/>
        <v/>
      </c>
      <c r="J492" s="99" t="str">
        <f t="shared" si="45"/>
        <v/>
      </c>
      <c r="K492" s="100" t="str">
        <f t="shared" si="48"/>
        <v/>
      </c>
      <c r="P492" s="66"/>
      <c r="Q492" s="66"/>
      <c r="R492" s="66"/>
      <c r="S492" s="67" t="str">
        <f t="shared" si="46"/>
        <v/>
      </c>
      <c r="T492" s="68" t="str">
        <f t="shared" si="47"/>
        <v/>
      </c>
    </row>
    <row r="493" spans="2:20">
      <c r="B493" s="4"/>
      <c r="C493" s="6"/>
      <c r="D493" s="8" t="s">
        <v>45</v>
      </c>
      <c r="E493" s="9"/>
      <c r="F493" s="96" t="str">
        <f t="shared" si="44"/>
        <v/>
      </c>
      <c r="G493" s="82"/>
      <c r="H493" s="99" t="str">
        <f t="shared" si="49"/>
        <v/>
      </c>
      <c r="I493" s="99" t="str">
        <f t="shared" si="50"/>
        <v/>
      </c>
      <c r="J493" s="99" t="str">
        <f t="shared" si="45"/>
        <v/>
      </c>
      <c r="K493" s="100" t="str">
        <f t="shared" si="48"/>
        <v/>
      </c>
      <c r="P493" s="66"/>
      <c r="Q493" s="66"/>
      <c r="R493" s="66"/>
      <c r="S493" s="67" t="str">
        <f t="shared" si="46"/>
        <v/>
      </c>
      <c r="T493" s="68" t="str">
        <f t="shared" si="47"/>
        <v/>
      </c>
    </row>
    <row r="494" spans="2:20">
      <c r="B494" s="4"/>
      <c r="C494" s="6"/>
      <c r="D494" s="8" t="s">
        <v>45</v>
      </c>
      <c r="E494" s="9"/>
      <c r="F494" s="96" t="str">
        <f t="shared" si="44"/>
        <v/>
      </c>
      <c r="G494" s="82"/>
      <c r="H494" s="99" t="str">
        <f t="shared" si="49"/>
        <v/>
      </c>
      <c r="I494" s="99" t="str">
        <f t="shared" si="50"/>
        <v/>
      </c>
      <c r="J494" s="99" t="str">
        <f t="shared" si="45"/>
        <v/>
      </c>
      <c r="K494" s="100" t="str">
        <f t="shared" si="48"/>
        <v/>
      </c>
      <c r="P494" s="66"/>
      <c r="Q494" s="66"/>
      <c r="R494" s="66"/>
      <c r="S494" s="67" t="str">
        <f t="shared" si="46"/>
        <v/>
      </c>
      <c r="T494" s="68" t="str">
        <f t="shared" si="47"/>
        <v/>
      </c>
    </row>
    <row r="495" spans="2:20">
      <c r="B495" s="4"/>
      <c r="C495" s="6"/>
      <c r="D495" s="8" t="s">
        <v>45</v>
      </c>
      <c r="E495" s="9"/>
      <c r="F495" s="96" t="str">
        <f t="shared" si="44"/>
        <v/>
      </c>
      <c r="G495" s="82"/>
      <c r="H495" s="99" t="str">
        <f t="shared" si="49"/>
        <v/>
      </c>
      <c r="I495" s="99" t="str">
        <f t="shared" si="50"/>
        <v/>
      </c>
      <c r="J495" s="99" t="str">
        <f t="shared" si="45"/>
        <v/>
      </c>
      <c r="K495" s="100" t="str">
        <f t="shared" si="48"/>
        <v/>
      </c>
      <c r="P495" s="66"/>
      <c r="Q495" s="66"/>
      <c r="R495" s="66"/>
      <c r="S495" s="67" t="str">
        <f t="shared" si="46"/>
        <v/>
      </c>
      <c r="T495" s="68" t="str">
        <f t="shared" si="47"/>
        <v/>
      </c>
    </row>
    <row r="496" spans="2:20">
      <c r="B496" s="4"/>
      <c r="C496" s="6"/>
      <c r="D496" s="8" t="s">
        <v>45</v>
      </c>
      <c r="E496" s="9"/>
      <c r="F496" s="96" t="str">
        <f t="shared" si="44"/>
        <v/>
      </c>
      <c r="G496" s="82"/>
      <c r="H496" s="99" t="str">
        <f t="shared" si="49"/>
        <v/>
      </c>
      <c r="I496" s="99" t="str">
        <f t="shared" si="50"/>
        <v/>
      </c>
      <c r="J496" s="99" t="str">
        <f t="shared" si="45"/>
        <v/>
      </c>
      <c r="K496" s="100" t="str">
        <f t="shared" si="48"/>
        <v/>
      </c>
      <c r="P496" s="66"/>
      <c r="Q496" s="66"/>
      <c r="R496" s="66"/>
      <c r="S496" s="67" t="str">
        <f t="shared" si="46"/>
        <v/>
      </c>
      <c r="T496" s="68" t="str">
        <f t="shared" si="47"/>
        <v/>
      </c>
    </row>
    <row r="497" spans="2:20">
      <c r="B497" s="4"/>
      <c r="C497" s="6"/>
      <c r="D497" s="8" t="s">
        <v>45</v>
      </c>
      <c r="E497" s="9"/>
      <c r="F497" s="96" t="str">
        <f t="shared" si="44"/>
        <v/>
      </c>
      <c r="G497" s="82"/>
      <c r="H497" s="99" t="str">
        <f t="shared" si="49"/>
        <v/>
      </c>
      <c r="I497" s="99" t="str">
        <f t="shared" si="50"/>
        <v/>
      </c>
      <c r="J497" s="99" t="str">
        <f t="shared" si="45"/>
        <v/>
      </c>
      <c r="K497" s="100" t="str">
        <f t="shared" si="48"/>
        <v/>
      </c>
      <c r="P497" s="66"/>
      <c r="Q497" s="66"/>
      <c r="R497" s="66"/>
      <c r="S497" s="67" t="str">
        <f t="shared" si="46"/>
        <v/>
      </c>
      <c r="T497" s="68" t="str">
        <f t="shared" si="47"/>
        <v/>
      </c>
    </row>
    <row r="498" spans="2:20">
      <c r="B498" s="4"/>
      <c r="C498" s="6"/>
      <c r="D498" s="8" t="s">
        <v>45</v>
      </c>
      <c r="E498" s="9"/>
      <c r="F498" s="96" t="str">
        <f t="shared" si="44"/>
        <v/>
      </c>
      <c r="G498" s="82"/>
      <c r="H498" s="99" t="str">
        <f t="shared" si="49"/>
        <v/>
      </c>
      <c r="I498" s="99" t="str">
        <f t="shared" si="50"/>
        <v/>
      </c>
      <c r="J498" s="99" t="str">
        <f t="shared" si="45"/>
        <v/>
      </c>
      <c r="K498" s="100" t="str">
        <f t="shared" si="48"/>
        <v/>
      </c>
      <c r="P498" s="66"/>
      <c r="Q498" s="66"/>
      <c r="R498" s="66"/>
      <c r="S498" s="67" t="str">
        <f t="shared" si="46"/>
        <v/>
      </c>
      <c r="T498" s="68" t="str">
        <f t="shared" si="47"/>
        <v/>
      </c>
    </row>
    <row r="499" spans="2:20">
      <c r="B499" s="4"/>
      <c r="C499" s="6"/>
      <c r="D499" s="8" t="s">
        <v>45</v>
      </c>
      <c r="E499" s="9"/>
      <c r="F499" s="96" t="str">
        <f t="shared" si="44"/>
        <v/>
      </c>
      <c r="G499" s="82"/>
      <c r="H499" s="99" t="str">
        <f t="shared" si="49"/>
        <v/>
      </c>
      <c r="I499" s="99" t="str">
        <f t="shared" si="50"/>
        <v/>
      </c>
      <c r="J499" s="99" t="str">
        <f t="shared" si="45"/>
        <v/>
      </c>
      <c r="K499" s="100" t="str">
        <f t="shared" si="48"/>
        <v/>
      </c>
      <c r="P499" s="66"/>
      <c r="Q499" s="66"/>
      <c r="R499" s="66"/>
      <c r="S499" s="67" t="str">
        <f t="shared" si="46"/>
        <v/>
      </c>
      <c r="T499" s="68" t="str">
        <f t="shared" si="47"/>
        <v/>
      </c>
    </row>
    <row r="500" spans="2:20">
      <c r="B500" s="4"/>
      <c r="C500" s="6"/>
      <c r="D500" s="8" t="s">
        <v>45</v>
      </c>
      <c r="E500" s="9"/>
      <c r="F500" s="96" t="str">
        <f t="shared" ref="F500:F563" si="51">IF(E500="","",inclinação*E500+intercepção)</f>
        <v/>
      </c>
      <c r="G500" s="82"/>
      <c r="H500" s="99" t="str">
        <f t="shared" si="49"/>
        <v/>
      </c>
      <c r="I500" s="99" t="str">
        <f t="shared" si="50"/>
        <v/>
      </c>
      <c r="J500" s="99" t="str">
        <f t="shared" ref="J500:J563" si="52">IF(E500="","",TINV((erro),gl)*errop_estimativa*SQRT(1+1/N+((E500-mediaX)^2)/(SUMSQ(B:B)-(SUM(B:B)^2)/N)))</f>
        <v/>
      </c>
      <c r="K500" s="100" t="str">
        <f t="shared" si="48"/>
        <v/>
      </c>
      <c r="P500" s="66"/>
      <c r="Q500" s="66"/>
      <c r="R500" s="66"/>
      <c r="S500" s="67" t="str">
        <f t="shared" ref="S500:S563" si="53">IF(B493="","",inclinação*B493+intercepção)</f>
        <v/>
      </c>
      <c r="T500" s="68" t="str">
        <f t="shared" ref="T500:T563" si="54">IF(B493="","",(C493-S500)^2)</f>
        <v/>
      </c>
    </row>
    <row r="501" spans="2:20">
      <c r="B501" s="4"/>
      <c r="C501" s="6"/>
      <c r="D501" s="8" t="s">
        <v>45</v>
      </c>
      <c r="E501" s="9"/>
      <c r="F501" s="96" t="str">
        <f t="shared" si="51"/>
        <v/>
      </c>
      <c r="G501" s="82"/>
      <c r="H501" s="99" t="str">
        <f t="shared" si="49"/>
        <v/>
      </c>
      <c r="I501" s="99" t="str">
        <f t="shared" si="50"/>
        <v/>
      </c>
      <c r="J501" s="99" t="str">
        <f t="shared" si="52"/>
        <v/>
      </c>
      <c r="K501" s="100" t="str">
        <f t="shared" ref="K501:K564" si="55">IF(F501="","",J501/F501)</f>
        <v/>
      </c>
      <c r="P501" s="66"/>
      <c r="Q501" s="66"/>
      <c r="R501" s="66"/>
      <c r="S501" s="67" t="str">
        <f t="shared" si="53"/>
        <v/>
      </c>
      <c r="T501" s="68" t="str">
        <f t="shared" si="54"/>
        <v/>
      </c>
    </row>
    <row r="502" spans="2:20">
      <c r="B502" s="4"/>
      <c r="C502" s="6"/>
      <c r="D502" s="8" t="s">
        <v>45</v>
      </c>
      <c r="E502" s="9"/>
      <c r="F502" s="96" t="str">
        <f t="shared" si="51"/>
        <v/>
      </c>
      <c r="G502" s="82"/>
      <c r="H502" s="99" t="str">
        <f t="shared" si="49"/>
        <v/>
      </c>
      <c r="I502" s="99" t="str">
        <f t="shared" si="50"/>
        <v/>
      </c>
      <c r="J502" s="99" t="str">
        <f t="shared" si="52"/>
        <v/>
      </c>
      <c r="K502" s="100" t="str">
        <f t="shared" si="55"/>
        <v/>
      </c>
      <c r="P502" s="66"/>
      <c r="Q502" s="66"/>
      <c r="R502" s="66"/>
      <c r="S502" s="67" t="str">
        <f t="shared" si="53"/>
        <v/>
      </c>
      <c r="T502" s="68" t="str">
        <f t="shared" si="54"/>
        <v/>
      </c>
    </row>
    <row r="503" spans="2:20">
      <c r="B503" s="4"/>
      <c r="C503" s="6"/>
      <c r="D503" s="8" t="s">
        <v>45</v>
      </c>
      <c r="E503" s="9"/>
      <c r="F503" s="96" t="str">
        <f t="shared" si="51"/>
        <v/>
      </c>
      <c r="G503" s="82"/>
      <c r="H503" s="99" t="str">
        <f t="shared" si="49"/>
        <v/>
      </c>
      <c r="I503" s="99" t="str">
        <f t="shared" si="50"/>
        <v/>
      </c>
      <c r="J503" s="99" t="str">
        <f t="shared" si="52"/>
        <v/>
      </c>
      <c r="K503" s="100" t="str">
        <f t="shared" si="55"/>
        <v/>
      </c>
      <c r="P503" s="66"/>
      <c r="Q503" s="66"/>
      <c r="R503" s="66"/>
      <c r="S503" s="67" t="str">
        <f t="shared" si="53"/>
        <v/>
      </c>
      <c r="T503" s="68" t="str">
        <f t="shared" si="54"/>
        <v/>
      </c>
    </row>
    <row r="504" spans="2:20">
      <c r="B504" s="4"/>
      <c r="C504" s="6"/>
      <c r="D504" s="8" t="s">
        <v>45</v>
      </c>
      <c r="E504" s="9"/>
      <c r="F504" s="96" t="str">
        <f t="shared" si="51"/>
        <v/>
      </c>
      <c r="G504" s="82"/>
      <c r="H504" s="99" t="str">
        <f t="shared" si="49"/>
        <v/>
      </c>
      <c r="I504" s="99" t="str">
        <f t="shared" si="50"/>
        <v/>
      </c>
      <c r="J504" s="99" t="str">
        <f t="shared" si="52"/>
        <v/>
      </c>
      <c r="K504" s="100" t="str">
        <f t="shared" si="55"/>
        <v/>
      </c>
      <c r="P504" s="66"/>
      <c r="Q504" s="66"/>
      <c r="R504" s="66"/>
      <c r="S504" s="67" t="str">
        <f t="shared" si="53"/>
        <v/>
      </c>
      <c r="T504" s="68" t="str">
        <f t="shared" si="54"/>
        <v/>
      </c>
    </row>
    <row r="505" spans="2:20">
      <c r="B505" s="4"/>
      <c r="C505" s="6"/>
      <c r="D505" s="8" t="s">
        <v>45</v>
      </c>
      <c r="E505" s="9"/>
      <c r="F505" s="96" t="str">
        <f t="shared" si="51"/>
        <v/>
      </c>
      <c r="G505" s="82"/>
      <c r="H505" s="99" t="str">
        <f t="shared" si="49"/>
        <v/>
      </c>
      <c r="I505" s="99" t="str">
        <f t="shared" si="50"/>
        <v/>
      </c>
      <c r="J505" s="99" t="str">
        <f t="shared" si="52"/>
        <v/>
      </c>
      <c r="K505" s="100" t="str">
        <f t="shared" si="55"/>
        <v/>
      </c>
      <c r="P505" s="66"/>
      <c r="Q505" s="66"/>
      <c r="R505" s="66"/>
      <c r="S505" s="67" t="str">
        <f t="shared" si="53"/>
        <v/>
      </c>
      <c r="T505" s="68" t="str">
        <f t="shared" si="54"/>
        <v/>
      </c>
    </row>
    <row r="506" spans="2:20">
      <c r="B506" s="4"/>
      <c r="C506" s="6"/>
      <c r="D506" s="8" t="s">
        <v>45</v>
      </c>
      <c r="E506" s="9"/>
      <c r="F506" s="96" t="str">
        <f t="shared" si="51"/>
        <v/>
      </c>
      <c r="G506" s="82"/>
      <c r="H506" s="99" t="str">
        <f t="shared" si="49"/>
        <v/>
      </c>
      <c r="I506" s="99" t="str">
        <f t="shared" si="50"/>
        <v/>
      </c>
      <c r="J506" s="99" t="str">
        <f t="shared" si="52"/>
        <v/>
      </c>
      <c r="K506" s="100" t="str">
        <f t="shared" si="55"/>
        <v/>
      </c>
      <c r="P506" s="66"/>
      <c r="Q506" s="66"/>
      <c r="R506" s="66"/>
      <c r="S506" s="67" t="str">
        <f t="shared" si="53"/>
        <v/>
      </c>
      <c r="T506" s="68" t="str">
        <f t="shared" si="54"/>
        <v/>
      </c>
    </row>
    <row r="507" spans="2:20">
      <c r="B507" s="4"/>
      <c r="C507" s="6"/>
      <c r="D507" s="8" t="s">
        <v>45</v>
      </c>
      <c r="E507" s="9"/>
      <c r="F507" s="96" t="str">
        <f t="shared" si="51"/>
        <v/>
      </c>
      <c r="G507" s="82"/>
      <c r="H507" s="99" t="str">
        <f t="shared" si="49"/>
        <v/>
      </c>
      <c r="I507" s="99" t="str">
        <f t="shared" si="50"/>
        <v/>
      </c>
      <c r="J507" s="99" t="str">
        <f t="shared" si="52"/>
        <v/>
      </c>
      <c r="K507" s="100" t="str">
        <f t="shared" si="55"/>
        <v/>
      </c>
      <c r="P507" s="66"/>
      <c r="Q507" s="66"/>
      <c r="R507" s="66"/>
      <c r="S507" s="67" t="str">
        <f t="shared" si="53"/>
        <v/>
      </c>
      <c r="T507" s="68" t="str">
        <f t="shared" si="54"/>
        <v/>
      </c>
    </row>
    <row r="508" spans="2:20">
      <c r="B508" s="4"/>
      <c r="C508" s="6"/>
      <c r="D508" s="8" t="s">
        <v>45</v>
      </c>
      <c r="E508" s="9"/>
      <c r="F508" s="96" t="str">
        <f t="shared" si="51"/>
        <v/>
      </c>
      <c r="G508" s="82"/>
      <c r="H508" s="99" t="str">
        <f t="shared" si="49"/>
        <v/>
      </c>
      <c r="I508" s="99" t="str">
        <f t="shared" si="50"/>
        <v/>
      </c>
      <c r="J508" s="99" t="str">
        <f t="shared" si="52"/>
        <v/>
      </c>
      <c r="K508" s="100" t="str">
        <f t="shared" si="55"/>
        <v/>
      </c>
      <c r="P508" s="66"/>
      <c r="Q508" s="66"/>
      <c r="R508" s="66"/>
      <c r="S508" s="67" t="str">
        <f t="shared" si="53"/>
        <v/>
      </c>
      <c r="T508" s="68" t="str">
        <f t="shared" si="54"/>
        <v/>
      </c>
    </row>
    <row r="509" spans="2:20">
      <c r="B509" s="4"/>
      <c r="C509" s="6"/>
      <c r="D509" s="8" t="s">
        <v>45</v>
      </c>
      <c r="E509" s="9"/>
      <c r="F509" s="96" t="str">
        <f t="shared" si="51"/>
        <v/>
      </c>
      <c r="G509" s="82"/>
      <c r="H509" s="99" t="str">
        <f t="shared" si="49"/>
        <v/>
      </c>
      <c r="I509" s="99" t="str">
        <f t="shared" si="50"/>
        <v/>
      </c>
      <c r="J509" s="99" t="str">
        <f t="shared" si="52"/>
        <v/>
      </c>
      <c r="K509" s="100" t="str">
        <f t="shared" si="55"/>
        <v/>
      </c>
      <c r="P509" s="66"/>
      <c r="Q509" s="66"/>
      <c r="R509" s="66"/>
      <c r="S509" s="67" t="str">
        <f t="shared" si="53"/>
        <v/>
      </c>
      <c r="T509" s="68" t="str">
        <f t="shared" si="54"/>
        <v/>
      </c>
    </row>
    <row r="510" spans="2:20">
      <c r="B510" s="4"/>
      <c r="C510" s="6"/>
      <c r="D510" s="8" t="s">
        <v>45</v>
      </c>
      <c r="E510" s="9"/>
      <c r="F510" s="96" t="str">
        <f t="shared" si="51"/>
        <v/>
      </c>
      <c r="G510" s="82"/>
      <c r="H510" s="99" t="str">
        <f t="shared" si="49"/>
        <v/>
      </c>
      <c r="I510" s="99" t="str">
        <f t="shared" si="50"/>
        <v/>
      </c>
      <c r="J510" s="99" t="str">
        <f t="shared" si="52"/>
        <v/>
      </c>
      <c r="K510" s="100" t="str">
        <f t="shared" si="55"/>
        <v/>
      </c>
      <c r="P510" s="66"/>
      <c r="Q510" s="66"/>
      <c r="R510" s="66"/>
      <c r="S510" s="67" t="str">
        <f t="shared" si="53"/>
        <v/>
      </c>
      <c r="T510" s="68" t="str">
        <f t="shared" si="54"/>
        <v/>
      </c>
    </row>
    <row r="511" spans="2:20">
      <c r="B511" s="4"/>
      <c r="C511" s="6"/>
      <c r="D511" s="8" t="s">
        <v>45</v>
      </c>
      <c r="E511" s="9"/>
      <c r="F511" s="96" t="str">
        <f t="shared" si="51"/>
        <v/>
      </c>
      <c r="G511" s="82"/>
      <c r="H511" s="99" t="str">
        <f t="shared" si="49"/>
        <v/>
      </c>
      <c r="I511" s="99" t="str">
        <f t="shared" si="50"/>
        <v/>
      </c>
      <c r="J511" s="99" t="str">
        <f t="shared" si="52"/>
        <v/>
      </c>
      <c r="K511" s="100" t="str">
        <f t="shared" si="55"/>
        <v/>
      </c>
      <c r="P511" s="66"/>
      <c r="Q511" s="66"/>
      <c r="R511" s="66"/>
      <c r="S511" s="67" t="str">
        <f t="shared" si="53"/>
        <v/>
      </c>
      <c r="T511" s="68" t="str">
        <f t="shared" si="54"/>
        <v/>
      </c>
    </row>
    <row r="512" spans="2:20">
      <c r="B512" s="4"/>
      <c r="C512" s="6"/>
      <c r="D512" s="8" t="s">
        <v>45</v>
      </c>
      <c r="E512" s="9"/>
      <c r="F512" s="96" t="str">
        <f t="shared" si="51"/>
        <v/>
      </c>
      <c r="G512" s="82"/>
      <c r="H512" s="99" t="str">
        <f t="shared" si="49"/>
        <v/>
      </c>
      <c r="I512" s="99" t="str">
        <f t="shared" si="50"/>
        <v/>
      </c>
      <c r="J512" s="99" t="str">
        <f t="shared" si="52"/>
        <v/>
      </c>
      <c r="K512" s="100" t="str">
        <f t="shared" si="55"/>
        <v/>
      </c>
      <c r="P512" s="66"/>
      <c r="Q512" s="66"/>
      <c r="R512" s="66"/>
      <c r="S512" s="67" t="str">
        <f t="shared" si="53"/>
        <v/>
      </c>
      <c r="T512" s="68" t="str">
        <f t="shared" si="54"/>
        <v/>
      </c>
    </row>
    <row r="513" spans="2:20">
      <c r="B513" s="4"/>
      <c r="C513" s="6"/>
      <c r="D513" s="8" t="s">
        <v>45</v>
      </c>
      <c r="E513" s="9"/>
      <c r="F513" s="96" t="str">
        <f t="shared" si="51"/>
        <v/>
      </c>
      <c r="G513" s="82"/>
      <c r="H513" s="99" t="str">
        <f t="shared" si="49"/>
        <v/>
      </c>
      <c r="I513" s="99" t="str">
        <f t="shared" si="50"/>
        <v/>
      </c>
      <c r="J513" s="99" t="str">
        <f t="shared" si="52"/>
        <v/>
      </c>
      <c r="K513" s="100" t="str">
        <f t="shared" si="55"/>
        <v/>
      </c>
      <c r="P513" s="66"/>
      <c r="Q513" s="66"/>
      <c r="R513" s="66"/>
      <c r="S513" s="67" t="str">
        <f t="shared" si="53"/>
        <v/>
      </c>
      <c r="T513" s="68" t="str">
        <f t="shared" si="54"/>
        <v/>
      </c>
    </row>
    <row r="514" spans="2:20">
      <c r="B514" s="4"/>
      <c r="C514" s="6"/>
      <c r="D514" s="8" t="s">
        <v>45</v>
      </c>
      <c r="E514" s="9"/>
      <c r="F514" s="96" t="str">
        <f t="shared" si="51"/>
        <v/>
      </c>
      <c r="G514" s="82"/>
      <c r="H514" s="99" t="str">
        <f t="shared" si="49"/>
        <v/>
      </c>
      <c r="I514" s="99" t="str">
        <f t="shared" si="50"/>
        <v/>
      </c>
      <c r="J514" s="99" t="str">
        <f t="shared" si="52"/>
        <v/>
      </c>
      <c r="K514" s="100" t="str">
        <f t="shared" si="55"/>
        <v/>
      </c>
      <c r="P514" s="66"/>
      <c r="Q514" s="66"/>
      <c r="R514" s="66"/>
      <c r="S514" s="67" t="str">
        <f t="shared" si="53"/>
        <v/>
      </c>
      <c r="T514" s="68" t="str">
        <f t="shared" si="54"/>
        <v/>
      </c>
    </row>
    <row r="515" spans="2:20">
      <c r="B515" s="4"/>
      <c r="C515" s="6"/>
      <c r="D515" s="8" t="s">
        <v>45</v>
      </c>
      <c r="E515" s="9"/>
      <c r="F515" s="96" t="str">
        <f t="shared" si="51"/>
        <v/>
      </c>
      <c r="G515" s="82"/>
      <c r="H515" s="99" t="str">
        <f t="shared" si="49"/>
        <v/>
      </c>
      <c r="I515" s="99" t="str">
        <f t="shared" si="50"/>
        <v/>
      </c>
      <c r="J515" s="99" t="str">
        <f t="shared" si="52"/>
        <v/>
      </c>
      <c r="K515" s="100" t="str">
        <f t="shared" si="55"/>
        <v/>
      </c>
      <c r="P515" s="66"/>
      <c r="Q515" s="66"/>
      <c r="R515" s="66"/>
      <c r="S515" s="67" t="str">
        <f t="shared" si="53"/>
        <v/>
      </c>
      <c r="T515" s="68" t="str">
        <f t="shared" si="54"/>
        <v/>
      </c>
    </row>
    <row r="516" spans="2:20">
      <c r="B516" s="4"/>
      <c r="C516" s="6"/>
      <c r="D516" s="8" t="s">
        <v>45</v>
      </c>
      <c r="E516" s="9"/>
      <c r="F516" s="96" t="str">
        <f t="shared" si="51"/>
        <v/>
      </c>
      <c r="G516" s="82"/>
      <c r="H516" s="99" t="str">
        <f t="shared" si="49"/>
        <v/>
      </c>
      <c r="I516" s="99" t="str">
        <f t="shared" si="50"/>
        <v/>
      </c>
      <c r="J516" s="99" t="str">
        <f t="shared" si="52"/>
        <v/>
      </c>
      <c r="K516" s="100" t="str">
        <f t="shared" si="55"/>
        <v/>
      </c>
      <c r="P516" s="66"/>
      <c r="Q516" s="66"/>
      <c r="R516" s="66"/>
      <c r="S516" s="67" t="str">
        <f t="shared" si="53"/>
        <v/>
      </c>
      <c r="T516" s="68" t="str">
        <f t="shared" si="54"/>
        <v/>
      </c>
    </row>
    <row r="517" spans="2:20">
      <c r="B517" s="4"/>
      <c r="C517" s="6"/>
      <c r="D517" s="8" t="s">
        <v>45</v>
      </c>
      <c r="E517" s="9"/>
      <c r="F517" s="96" t="str">
        <f t="shared" si="51"/>
        <v/>
      </c>
      <c r="G517" s="82"/>
      <c r="H517" s="99" t="str">
        <f t="shared" si="49"/>
        <v/>
      </c>
      <c r="I517" s="99" t="str">
        <f t="shared" si="50"/>
        <v/>
      </c>
      <c r="J517" s="99" t="str">
        <f t="shared" si="52"/>
        <v/>
      </c>
      <c r="K517" s="100" t="str">
        <f t="shared" si="55"/>
        <v/>
      </c>
      <c r="P517" s="66"/>
      <c r="Q517" s="66"/>
      <c r="R517" s="66"/>
      <c r="S517" s="67" t="str">
        <f t="shared" si="53"/>
        <v/>
      </c>
      <c r="T517" s="68" t="str">
        <f t="shared" si="54"/>
        <v/>
      </c>
    </row>
    <row r="518" spans="2:20">
      <c r="B518" s="4"/>
      <c r="C518" s="6"/>
      <c r="D518" s="8" t="s">
        <v>45</v>
      </c>
      <c r="E518" s="9"/>
      <c r="F518" s="96" t="str">
        <f t="shared" si="51"/>
        <v/>
      </c>
      <c r="G518" s="82"/>
      <c r="H518" s="99" t="str">
        <f t="shared" si="49"/>
        <v/>
      </c>
      <c r="I518" s="99" t="str">
        <f t="shared" si="50"/>
        <v/>
      </c>
      <c r="J518" s="99" t="str">
        <f t="shared" si="52"/>
        <v/>
      </c>
      <c r="K518" s="100" t="str">
        <f t="shared" si="55"/>
        <v/>
      </c>
      <c r="P518" s="66"/>
      <c r="Q518" s="66"/>
      <c r="R518" s="66"/>
      <c r="S518" s="67" t="str">
        <f t="shared" si="53"/>
        <v/>
      </c>
      <c r="T518" s="68" t="str">
        <f t="shared" si="54"/>
        <v/>
      </c>
    </row>
    <row r="519" spans="2:20">
      <c r="B519" s="4"/>
      <c r="C519" s="6"/>
      <c r="D519" s="8" t="s">
        <v>45</v>
      </c>
      <c r="E519" s="9"/>
      <c r="F519" s="96" t="str">
        <f t="shared" si="51"/>
        <v/>
      </c>
      <c r="G519" s="82"/>
      <c r="H519" s="99" t="str">
        <f t="shared" si="49"/>
        <v/>
      </c>
      <c r="I519" s="99" t="str">
        <f t="shared" si="50"/>
        <v/>
      </c>
      <c r="J519" s="99" t="str">
        <f t="shared" si="52"/>
        <v/>
      </c>
      <c r="K519" s="100" t="str">
        <f t="shared" si="55"/>
        <v/>
      </c>
      <c r="P519" s="66"/>
      <c r="Q519" s="66"/>
      <c r="R519" s="66"/>
      <c r="S519" s="67" t="str">
        <f t="shared" si="53"/>
        <v/>
      </c>
      <c r="T519" s="68" t="str">
        <f t="shared" si="54"/>
        <v/>
      </c>
    </row>
    <row r="520" spans="2:20">
      <c r="B520" s="4"/>
      <c r="C520" s="6"/>
      <c r="D520" s="8" t="s">
        <v>45</v>
      </c>
      <c r="E520" s="9"/>
      <c r="F520" s="96" t="str">
        <f t="shared" si="51"/>
        <v/>
      </c>
      <c r="G520" s="82"/>
      <c r="H520" s="99" t="str">
        <f t="shared" si="49"/>
        <v/>
      </c>
      <c r="I520" s="99" t="str">
        <f t="shared" si="50"/>
        <v/>
      </c>
      <c r="J520" s="99" t="str">
        <f t="shared" si="52"/>
        <v/>
      </c>
      <c r="K520" s="100" t="str">
        <f t="shared" si="55"/>
        <v/>
      </c>
      <c r="P520" s="66"/>
      <c r="Q520" s="66"/>
      <c r="R520" s="66"/>
      <c r="S520" s="67" t="str">
        <f t="shared" si="53"/>
        <v/>
      </c>
      <c r="T520" s="68" t="str">
        <f t="shared" si="54"/>
        <v/>
      </c>
    </row>
    <row r="521" spans="2:20">
      <c r="B521" s="4"/>
      <c r="C521" s="6"/>
      <c r="D521" s="8" t="s">
        <v>45</v>
      </c>
      <c r="E521" s="9"/>
      <c r="F521" s="96" t="str">
        <f t="shared" si="51"/>
        <v/>
      </c>
      <c r="G521" s="82"/>
      <c r="H521" s="99" t="str">
        <f t="shared" si="49"/>
        <v/>
      </c>
      <c r="I521" s="99" t="str">
        <f t="shared" si="50"/>
        <v/>
      </c>
      <c r="J521" s="99" t="str">
        <f t="shared" si="52"/>
        <v/>
      </c>
      <c r="K521" s="100" t="str">
        <f t="shared" si="55"/>
        <v/>
      </c>
      <c r="P521" s="66"/>
      <c r="Q521" s="66"/>
      <c r="R521" s="66"/>
      <c r="S521" s="67" t="str">
        <f t="shared" si="53"/>
        <v/>
      </c>
      <c r="T521" s="68" t="str">
        <f t="shared" si="54"/>
        <v/>
      </c>
    </row>
    <row r="522" spans="2:20">
      <c r="B522" s="4"/>
      <c r="C522" s="6"/>
      <c r="D522" s="8" t="s">
        <v>45</v>
      </c>
      <c r="E522" s="9"/>
      <c r="F522" s="96" t="str">
        <f t="shared" si="51"/>
        <v/>
      </c>
      <c r="G522" s="82"/>
      <c r="H522" s="99" t="str">
        <f t="shared" si="49"/>
        <v/>
      </c>
      <c r="I522" s="99" t="str">
        <f t="shared" si="50"/>
        <v/>
      </c>
      <c r="J522" s="99" t="str">
        <f t="shared" si="52"/>
        <v/>
      </c>
      <c r="K522" s="100" t="str">
        <f t="shared" si="55"/>
        <v/>
      </c>
      <c r="P522" s="66"/>
      <c r="Q522" s="66"/>
      <c r="R522" s="66"/>
      <c r="S522" s="67" t="str">
        <f t="shared" si="53"/>
        <v/>
      </c>
      <c r="T522" s="68" t="str">
        <f t="shared" si="54"/>
        <v/>
      </c>
    </row>
    <row r="523" spans="2:20">
      <c r="B523" s="4"/>
      <c r="C523" s="6"/>
      <c r="D523" s="8" t="s">
        <v>45</v>
      </c>
      <c r="E523" s="9"/>
      <c r="F523" s="96" t="str">
        <f t="shared" si="51"/>
        <v/>
      </c>
      <c r="G523" s="82"/>
      <c r="H523" s="99" t="str">
        <f t="shared" si="49"/>
        <v/>
      </c>
      <c r="I523" s="99" t="str">
        <f t="shared" si="50"/>
        <v/>
      </c>
      <c r="J523" s="99" t="str">
        <f t="shared" si="52"/>
        <v/>
      </c>
      <c r="K523" s="100" t="str">
        <f t="shared" si="55"/>
        <v/>
      </c>
      <c r="P523" s="66"/>
      <c r="Q523" s="66"/>
      <c r="R523" s="66"/>
      <c r="S523" s="67" t="str">
        <f t="shared" si="53"/>
        <v/>
      </c>
      <c r="T523" s="68" t="str">
        <f t="shared" si="54"/>
        <v/>
      </c>
    </row>
    <row r="524" spans="2:20">
      <c r="B524" s="4"/>
      <c r="C524" s="6"/>
      <c r="D524" s="8" t="s">
        <v>45</v>
      </c>
      <c r="E524" s="9"/>
      <c r="F524" s="96" t="str">
        <f t="shared" si="51"/>
        <v/>
      </c>
      <c r="G524" s="82"/>
      <c r="H524" s="99" t="str">
        <f t="shared" si="49"/>
        <v/>
      </c>
      <c r="I524" s="99" t="str">
        <f t="shared" si="50"/>
        <v/>
      </c>
      <c r="J524" s="99" t="str">
        <f t="shared" si="52"/>
        <v/>
      </c>
      <c r="K524" s="100" t="str">
        <f t="shared" si="55"/>
        <v/>
      </c>
      <c r="P524" s="66"/>
      <c r="Q524" s="66"/>
      <c r="R524" s="66"/>
      <c r="S524" s="67" t="str">
        <f t="shared" si="53"/>
        <v/>
      </c>
      <c r="T524" s="68" t="str">
        <f t="shared" si="54"/>
        <v/>
      </c>
    </row>
    <row r="525" spans="2:20">
      <c r="B525" s="4"/>
      <c r="C525" s="6"/>
      <c r="D525" s="8" t="s">
        <v>45</v>
      </c>
      <c r="E525" s="9"/>
      <c r="F525" s="96" t="str">
        <f t="shared" si="51"/>
        <v/>
      </c>
      <c r="G525" s="82"/>
      <c r="H525" s="99" t="str">
        <f t="shared" si="49"/>
        <v/>
      </c>
      <c r="I525" s="99" t="str">
        <f t="shared" si="50"/>
        <v/>
      </c>
      <c r="J525" s="99" t="str">
        <f t="shared" si="52"/>
        <v/>
      </c>
      <c r="K525" s="100" t="str">
        <f t="shared" si="55"/>
        <v/>
      </c>
      <c r="P525" s="66"/>
      <c r="Q525" s="66"/>
      <c r="R525" s="66"/>
      <c r="S525" s="67" t="str">
        <f t="shared" si="53"/>
        <v/>
      </c>
      <c r="T525" s="68" t="str">
        <f t="shared" si="54"/>
        <v/>
      </c>
    </row>
    <row r="526" spans="2:20">
      <c r="B526" s="4"/>
      <c r="C526" s="6"/>
      <c r="D526" s="8" t="s">
        <v>45</v>
      </c>
      <c r="E526" s="9"/>
      <c r="F526" s="96" t="str">
        <f t="shared" si="51"/>
        <v/>
      </c>
      <c r="G526" s="82"/>
      <c r="H526" s="99" t="str">
        <f t="shared" si="49"/>
        <v/>
      </c>
      <c r="I526" s="99" t="str">
        <f t="shared" si="50"/>
        <v/>
      </c>
      <c r="J526" s="99" t="str">
        <f t="shared" si="52"/>
        <v/>
      </c>
      <c r="K526" s="100" t="str">
        <f t="shared" si="55"/>
        <v/>
      </c>
      <c r="P526" s="66"/>
      <c r="Q526" s="66"/>
      <c r="R526" s="66"/>
      <c r="S526" s="67" t="str">
        <f t="shared" si="53"/>
        <v/>
      </c>
      <c r="T526" s="68" t="str">
        <f t="shared" si="54"/>
        <v/>
      </c>
    </row>
    <row r="527" spans="2:20">
      <c r="B527" s="4"/>
      <c r="C527" s="6"/>
      <c r="D527" s="8" t="s">
        <v>45</v>
      </c>
      <c r="E527" s="9"/>
      <c r="F527" s="96" t="str">
        <f t="shared" si="51"/>
        <v/>
      </c>
      <c r="G527" s="82"/>
      <c r="H527" s="99" t="str">
        <f t="shared" ref="H527:H590" si="56">IF(E527="","",F527-J527)</f>
        <v/>
      </c>
      <c r="I527" s="99" t="str">
        <f t="shared" ref="I527:I590" si="57">IF(E527="","",F527+J527)</f>
        <v/>
      </c>
      <c r="J527" s="99" t="str">
        <f t="shared" si="52"/>
        <v/>
      </c>
      <c r="K527" s="100" t="str">
        <f t="shared" si="55"/>
        <v/>
      </c>
      <c r="P527" s="66"/>
      <c r="Q527" s="66"/>
      <c r="R527" s="66"/>
      <c r="S527" s="67" t="str">
        <f t="shared" si="53"/>
        <v/>
      </c>
      <c r="T527" s="68" t="str">
        <f t="shared" si="54"/>
        <v/>
      </c>
    </row>
    <row r="528" spans="2:20">
      <c r="B528" s="4"/>
      <c r="C528" s="6"/>
      <c r="D528" s="8" t="s">
        <v>45</v>
      </c>
      <c r="E528" s="9"/>
      <c r="F528" s="96" t="str">
        <f t="shared" si="51"/>
        <v/>
      </c>
      <c r="G528" s="82"/>
      <c r="H528" s="99" t="str">
        <f t="shared" si="56"/>
        <v/>
      </c>
      <c r="I528" s="99" t="str">
        <f t="shared" si="57"/>
        <v/>
      </c>
      <c r="J528" s="99" t="str">
        <f t="shared" si="52"/>
        <v/>
      </c>
      <c r="K528" s="100" t="str">
        <f t="shared" si="55"/>
        <v/>
      </c>
      <c r="P528" s="66"/>
      <c r="Q528" s="66"/>
      <c r="R528" s="66"/>
      <c r="S528" s="67" t="str">
        <f t="shared" si="53"/>
        <v/>
      </c>
      <c r="T528" s="68" t="str">
        <f t="shared" si="54"/>
        <v/>
      </c>
    </row>
    <row r="529" spans="2:20">
      <c r="B529" s="4"/>
      <c r="C529" s="6"/>
      <c r="D529" s="8" t="s">
        <v>45</v>
      </c>
      <c r="E529" s="9"/>
      <c r="F529" s="96" t="str">
        <f t="shared" si="51"/>
        <v/>
      </c>
      <c r="G529" s="82"/>
      <c r="H529" s="99" t="str">
        <f t="shared" si="56"/>
        <v/>
      </c>
      <c r="I529" s="99" t="str">
        <f t="shared" si="57"/>
        <v/>
      </c>
      <c r="J529" s="99" t="str">
        <f t="shared" si="52"/>
        <v/>
      </c>
      <c r="K529" s="100" t="str">
        <f t="shared" si="55"/>
        <v/>
      </c>
      <c r="P529" s="66"/>
      <c r="Q529" s="66"/>
      <c r="R529" s="66"/>
      <c r="S529" s="67" t="str">
        <f t="shared" si="53"/>
        <v/>
      </c>
      <c r="T529" s="68" t="str">
        <f t="shared" si="54"/>
        <v/>
      </c>
    </row>
    <row r="530" spans="2:20">
      <c r="B530" s="4"/>
      <c r="C530" s="6"/>
      <c r="D530" s="8" t="s">
        <v>45</v>
      </c>
      <c r="E530" s="9"/>
      <c r="F530" s="96" t="str">
        <f t="shared" si="51"/>
        <v/>
      </c>
      <c r="G530" s="82"/>
      <c r="H530" s="99" t="str">
        <f t="shared" si="56"/>
        <v/>
      </c>
      <c r="I530" s="99" t="str">
        <f t="shared" si="57"/>
        <v/>
      </c>
      <c r="J530" s="99" t="str">
        <f t="shared" si="52"/>
        <v/>
      </c>
      <c r="K530" s="100" t="str">
        <f t="shared" si="55"/>
        <v/>
      </c>
      <c r="P530" s="66"/>
      <c r="Q530" s="66"/>
      <c r="R530" s="66"/>
      <c r="S530" s="67" t="str">
        <f t="shared" si="53"/>
        <v/>
      </c>
      <c r="T530" s="68" t="str">
        <f t="shared" si="54"/>
        <v/>
      </c>
    </row>
    <row r="531" spans="2:20">
      <c r="B531" s="4"/>
      <c r="C531" s="6"/>
      <c r="D531" s="8" t="s">
        <v>45</v>
      </c>
      <c r="E531" s="9"/>
      <c r="F531" s="96" t="str">
        <f t="shared" si="51"/>
        <v/>
      </c>
      <c r="G531" s="82"/>
      <c r="H531" s="99" t="str">
        <f t="shared" si="56"/>
        <v/>
      </c>
      <c r="I531" s="99" t="str">
        <f t="shared" si="57"/>
        <v/>
      </c>
      <c r="J531" s="99" t="str">
        <f t="shared" si="52"/>
        <v/>
      </c>
      <c r="K531" s="100" t="str">
        <f t="shared" si="55"/>
        <v/>
      </c>
      <c r="P531" s="66"/>
      <c r="Q531" s="66"/>
      <c r="R531" s="66"/>
      <c r="S531" s="67" t="str">
        <f t="shared" si="53"/>
        <v/>
      </c>
      <c r="T531" s="68" t="str">
        <f t="shared" si="54"/>
        <v/>
      </c>
    </row>
    <row r="532" spans="2:20">
      <c r="B532" s="4"/>
      <c r="C532" s="6"/>
      <c r="D532" s="8" t="s">
        <v>45</v>
      </c>
      <c r="E532" s="9"/>
      <c r="F532" s="96" t="str">
        <f t="shared" si="51"/>
        <v/>
      </c>
      <c r="G532" s="82"/>
      <c r="H532" s="99" t="str">
        <f t="shared" si="56"/>
        <v/>
      </c>
      <c r="I532" s="99" t="str">
        <f t="shared" si="57"/>
        <v/>
      </c>
      <c r="J532" s="99" t="str">
        <f t="shared" si="52"/>
        <v/>
      </c>
      <c r="K532" s="100" t="str">
        <f t="shared" si="55"/>
        <v/>
      </c>
      <c r="P532" s="66"/>
      <c r="Q532" s="66"/>
      <c r="R532" s="66"/>
      <c r="S532" s="67" t="str">
        <f t="shared" si="53"/>
        <v/>
      </c>
      <c r="T532" s="68" t="str">
        <f t="shared" si="54"/>
        <v/>
      </c>
    </row>
    <row r="533" spans="2:20">
      <c r="B533" s="4"/>
      <c r="C533" s="6"/>
      <c r="D533" s="8" t="s">
        <v>45</v>
      </c>
      <c r="E533" s="9"/>
      <c r="F533" s="96" t="str">
        <f t="shared" si="51"/>
        <v/>
      </c>
      <c r="G533" s="82"/>
      <c r="H533" s="99" t="str">
        <f t="shared" si="56"/>
        <v/>
      </c>
      <c r="I533" s="99" t="str">
        <f t="shared" si="57"/>
        <v/>
      </c>
      <c r="J533" s="99" t="str">
        <f t="shared" si="52"/>
        <v/>
      </c>
      <c r="K533" s="100" t="str">
        <f t="shared" si="55"/>
        <v/>
      </c>
      <c r="P533" s="66"/>
      <c r="Q533" s="66"/>
      <c r="R533" s="66"/>
      <c r="S533" s="67" t="str">
        <f t="shared" si="53"/>
        <v/>
      </c>
      <c r="T533" s="68" t="str">
        <f t="shared" si="54"/>
        <v/>
      </c>
    </row>
    <row r="534" spans="2:20">
      <c r="B534" s="4"/>
      <c r="C534" s="6"/>
      <c r="D534" s="8" t="s">
        <v>45</v>
      </c>
      <c r="E534" s="9"/>
      <c r="F534" s="96" t="str">
        <f t="shared" si="51"/>
        <v/>
      </c>
      <c r="G534" s="82"/>
      <c r="H534" s="99" t="str">
        <f t="shared" si="56"/>
        <v/>
      </c>
      <c r="I534" s="99" t="str">
        <f t="shared" si="57"/>
        <v/>
      </c>
      <c r="J534" s="99" t="str">
        <f t="shared" si="52"/>
        <v/>
      </c>
      <c r="K534" s="100" t="str">
        <f t="shared" si="55"/>
        <v/>
      </c>
      <c r="P534" s="66"/>
      <c r="Q534" s="66"/>
      <c r="R534" s="66"/>
      <c r="S534" s="67" t="str">
        <f t="shared" si="53"/>
        <v/>
      </c>
      <c r="T534" s="68" t="str">
        <f t="shared" si="54"/>
        <v/>
      </c>
    </row>
    <row r="535" spans="2:20">
      <c r="B535" s="4"/>
      <c r="C535" s="6"/>
      <c r="D535" s="8" t="s">
        <v>45</v>
      </c>
      <c r="E535" s="9"/>
      <c r="F535" s="96" t="str">
        <f t="shared" si="51"/>
        <v/>
      </c>
      <c r="G535" s="82"/>
      <c r="H535" s="99" t="str">
        <f t="shared" si="56"/>
        <v/>
      </c>
      <c r="I535" s="99" t="str">
        <f t="shared" si="57"/>
        <v/>
      </c>
      <c r="J535" s="99" t="str">
        <f t="shared" si="52"/>
        <v/>
      </c>
      <c r="K535" s="100" t="str">
        <f t="shared" si="55"/>
        <v/>
      </c>
      <c r="P535" s="66"/>
      <c r="Q535" s="66"/>
      <c r="R535" s="66"/>
      <c r="S535" s="67" t="str">
        <f t="shared" si="53"/>
        <v/>
      </c>
      <c r="T535" s="68" t="str">
        <f t="shared" si="54"/>
        <v/>
      </c>
    </row>
    <row r="536" spans="2:20">
      <c r="B536" s="4"/>
      <c r="C536" s="6"/>
      <c r="D536" s="8" t="s">
        <v>45</v>
      </c>
      <c r="E536" s="9"/>
      <c r="F536" s="96" t="str">
        <f t="shared" si="51"/>
        <v/>
      </c>
      <c r="G536" s="82"/>
      <c r="H536" s="99" t="str">
        <f t="shared" si="56"/>
        <v/>
      </c>
      <c r="I536" s="99" t="str">
        <f t="shared" si="57"/>
        <v/>
      </c>
      <c r="J536" s="99" t="str">
        <f t="shared" si="52"/>
        <v/>
      </c>
      <c r="K536" s="100" t="str">
        <f t="shared" si="55"/>
        <v/>
      </c>
      <c r="P536" s="66"/>
      <c r="Q536" s="66"/>
      <c r="R536" s="66"/>
      <c r="S536" s="67" t="str">
        <f t="shared" si="53"/>
        <v/>
      </c>
      <c r="T536" s="68" t="str">
        <f t="shared" si="54"/>
        <v/>
      </c>
    </row>
    <row r="537" spans="2:20">
      <c r="B537" s="4"/>
      <c r="C537" s="6"/>
      <c r="D537" s="8" t="s">
        <v>45</v>
      </c>
      <c r="E537" s="9"/>
      <c r="F537" s="96" t="str">
        <f t="shared" si="51"/>
        <v/>
      </c>
      <c r="G537" s="82"/>
      <c r="H537" s="99" t="str">
        <f t="shared" si="56"/>
        <v/>
      </c>
      <c r="I537" s="99" t="str">
        <f t="shared" si="57"/>
        <v/>
      </c>
      <c r="J537" s="99" t="str">
        <f t="shared" si="52"/>
        <v/>
      </c>
      <c r="K537" s="100" t="str">
        <f t="shared" si="55"/>
        <v/>
      </c>
      <c r="P537" s="66"/>
      <c r="Q537" s="66"/>
      <c r="R537" s="66"/>
      <c r="S537" s="67" t="str">
        <f t="shared" si="53"/>
        <v/>
      </c>
      <c r="T537" s="68" t="str">
        <f t="shared" si="54"/>
        <v/>
      </c>
    </row>
    <row r="538" spans="2:20">
      <c r="B538" s="4"/>
      <c r="C538" s="6"/>
      <c r="D538" s="8" t="s">
        <v>45</v>
      </c>
      <c r="E538" s="9"/>
      <c r="F538" s="96" t="str">
        <f t="shared" si="51"/>
        <v/>
      </c>
      <c r="G538" s="82"/>
      <c r="H538" s="99" t="str">
        <f t="shared" si="56"/>
        <v/>
      </c>
      <c r="I538" s="99" t="str">
        <f t="shared" si="57"/>
        <v/>
      </c>
      <c r="J538" s="99" t="str">
        <f t="shared" si="52"/>
        <v/>
      </c>
      <c r="K538" s="100" t="str">
        <f t="shared" si="55"/>
        <v/>
      </c>
      <c r="P538" s="66"/>
      <c r="Q538" s="66"/>
      <c r="R538" s="66"/>
      <c r="S538" s="67" t="str">
        <f t="shared" si="53"/>
        <v/>
      </c>
      <c r="T538" s="68" t="str">
        <f t="shared" si="54"/>
        <v/>
      </c>
    </row>
    <row r="539" spans="2:20">
      <c r="B539" s="4"/>
      <c r="C539" s="6"/>
      <c r="D539" s="8" t="s">
        <v>45</v>
      </c>
      <c r="E539" s="9"/>
      <c r="F539" s="96" t="str">
        <f t="shared" si="51"/>
        <v/>
      </c>
      <c r="G539" s="82"/>
      <c r="H539" s="99" t="str">
        <f t="shared" si="56"/>
        <v/>
      </c>
      <c r="I539" s="99" t="str">
        <f t="shared" si="57"/>
        <v/>
      </c>
      <c r="J539" s="99" t="str">
        <f t="shared" si="52"/>
        <v/>
      </c>
      <c r="K539" s="100" t="str">
        <f t="shared" si="55"/>
        <v/>
      </c>
      <c r="P539" s="66"/>
      <c r="Q539" s="66"/>
      <c r="R539" s="66"/>
      <c r="S539" s="67" t="str">
        <f t="shared" si="53"/>
        <v/>
      </c>
      <c r="T539" s="68" t="str">
        <f t="shared" si="54"/>
        <v/>
      </c>
    </row>
    <row r="540" spans="2:20">
      <c r="B540" s="4"/>
      <c r="C540" s="6"/>
      <c r="D540" s="8" t="s">
        <v>45</v>
      </c>
      <c r="E540" s="9"/>
      <c r="F540" s="96" t="str">
        <f t="shared" si="51"/>
        <v/>
      </c>
      <c r="G540" s="82"/>
      <c r="H540" s="99" t="str">
        <f t="shared" si="56"/>
        <v/>
      </c>
      <c r="I540" s="99" t="str">
        <f t="shared" si="57"/>
        <v/>
      </c>
      <c r="J540" s="99" t="str">
        <f t="shared" si="52"/>
        <v/>
      </c>
      <c r="K540" s="100" t="str">
        <f t="shared" si="55"/>
        <v/>
      </c>
      <c r="P540" s="66"/>
      <c r="Q540" s="66"/>
      <c r="R540" s="66"/>
      <c r="S540" s="67" t="str">
        <f t="shared" si="53"/>
        <v/>
      </c>
      <c r="T540" s="68" t="str">
        <f t="shared" si="54"/>
        <v/>
      </c>
    </row>
    <row r="541" spans="2:20">
      <c r="B541" s="4"/>
      <c r="C541" s="6"/>
      <c r="D541" s="8" t="s">
        <v>45</v>
      </c>
      <c r="E541" s="9"/>
      <c r="F541" s="96" t="str">
        <f t="shared" si="51"/>
        <v/>
      </c>
      <c r="G541" s="82"/>
      <c r="H541" s="99" t="str">
        <f t="shared" si="56"/>
        <v/>
      </c>
      <c r="I541" s="99" t="str">
        <f t="shared" si="57"/>
        <v/>
      </c>
      <c r="J541" s="99" t="str">
        <f t="shared" si="52"/>
        <v/>
      </c>
      <c r="K541" s="100" t="str">
        <f t="shared" si="55"/>
        <v/>
      </c>
      <c r="P541" s="66"/>
      <c r="Q541" s="66"/>
      <c r="R541" s="66"/>
      <c r="S541" s="67" t="str">
        <f t="shared" si="53"/>
        <v/>
      </c>
      <c r="T541" s="68" t="str">
        <f t="shared" si="54"/>
        <v/>
      </c>
    </row>
    <row r="542" spans="2:20">
      <c r="B542" s="4"/>
      <c r="C542" s="6"/>
      <c r="D542" s="8" t="s">
        <v>45</v>
      </c>
      <c r="E542" s="9"/>
      <c r="F542" s="96" t="str">
        <f t="shared" si="51"/>
        <v/>
      </c>
      <c r="G542" s="82"/>
      <c r="H542" s="99" t="str">
        <f t="shared" si="56"/>
        <v/>
      </c>
      <c r="I542" s="99" t="str">
        <f t="shared" si="57"/>
        <v/>
      </c>
      <c r="J542" s="99" t="str">
        <f t="shared" si="52"/>
        <v/>
      </c>
      <c r="K542" s="100" t="str">
        <f t="shared" si="55"/>
        <v/>
      </c>
      <c r="P542" s="66"/>
      <c r="Q542" s="66"/>
      <c r="R542" s="66"/>
      <c r="S542" s="67" t="str">
        <f t="shared" si="53"/>
        <v/>
      </c>
      <c r="T542" s="68" t="str">
        <f t="shared" si="54"/>
        <v/>
      </c>
    </row>
    <row r="543" spans="2:20">
      <c r="B543" s="4"/>
      <c r="C543" s="6"/>
      <c r="D543" s="8" t="s">
        <v>45</v>
      </c>
      <c r="E543" s="9"/>
      <c r="F543" s="96" t="str">
        <f t="shared" si="51"/>
        <v/>
      </c>
      <c r="G543" s="82"/>
      <c r="H543" s="99" t="str">
        <f t="shared" si="56"/>
        <v/>
      </c>
      <c r="I543" s="99" t="str">
        <f t="shared" si="57"/>
        <v/>
      </c>
      <c r="J543" s="99" t="str">
        <f t="shared" si="52"/>
        <v/>
      </c>
      <c r="K543" s="100" t="str">
        <f t="shared" si="55"/>
        <v/>
      </c>
      <c r="P543" s="66"/>
      <c r="Q543" s="66"/>
      <c r="R543" s="66"/>
      <c r="S543" s="67" t="str">
        <f t="shared" si="53"/>
        <v/>
      </c>
      <c r="T543" s="68" t="str">
        <f t="shared" si="54"/>
        <v/>
      </c>
    </row>
    <row r="544" spans="2:20">
      <c r="B544" s="4"/>
      <c r="C544" s="6"/>
      <c r="D544" s="8" t="s">
        <v>45</v>
      </c>
      <c r="E544" s="9"/>
      <c r="F544" s="96" t="str">
        <f t="shared" si="51"/>
        <v/>
      </c>
      <c r="G544" s="82"/>
      <c r="H544" s="99" t="str">
        <f t="shared" si="56"/>
        <v/>
      </c>
      <c r="I544" s="99" t="str">
        <f t="shared" si="57"/>
        <v/>
      </c>
      <c r="J544" s="99" t="str">
        <f t="shared" si="52"/>
        <v/>
      </c>
      <c r="K544" s="100" t="str">
        <f t="shared" si="55"/>
        <v/>
      </c>
      <c r="P544" s="66"/>
      <c r="Q544" s="66"/>
      <c r="R544" s="66"/>
      <c r="S544" s="67" t="str">
        <f t="shared" si="53"/>
        <v/>
      </c>
      <c r="T544" s="68" t="str">
        <f t="shared" si="54"/>
        <v/>
      </c>
    </row>
    <row r="545" spans="2:20">
      <c r="B545" s="4"/>
      <c r="C545" s="6"/>
      <c r="D545" s="8" t="s">
        <v>45</v>
      </c>
      <c r="E545" s="9"/>
      <c r="F545" s="96" t="str">
        <f t="shared" si="51"/>
        <v/>
      </c>
      <c r="G545" s="82"/>
      <c r="H545" s="99" t="str">
        <f t="shared" si="56"/>
        <v/>
      </c>
      <c r="I545" s="99" t="str">
        <f t="shared" si="57"/>
        <v/>
      </c>
      <c r="J545" s="99" t="str">
        <f t="shared" si="52"/>
        <v/>
      </c>
      <c r="K545" s="100" t="str">
        <f t="shared" si="55"/>
        <v/>
      </c>
      <c r="P545" s="66"/>
      <c r="Q545" s="66"/>
      <c r="R545" s="66"/>
      <c r="S545" s="67" t="str">
        <f t="shared" si="53"/>
        <v/>
      </c>
      <c r="T545" s="68" t="str">
        <f t="shared" si="54"/>
        <v/>
      </c>
    </row>
    <row r="546" spans="2:20">
      <c r="B546" s="4"/>
      <c r="C546" s="6"/>
      <c r="D546" s="8" t="s">
        <v>45</v>
      </c>
      <c r="E546" s="9"/>
      <c r="F546" s="96" t="str">
        <f t="shared" si="51"/>
        <v/>
      </c>
      <c r="G546" s="82"/>
      <c r="H546" s="99" t="str">
        <f t="shared" si="56"/>
        <v/>
      </c>
      <c r="I546" s="99" t="str">
        <f t="shared" si="57"/>
        <v/>
      </c>
      <c r="J546" s="99" t="str">
        <f t="shared" si="52"/>
        <v/>
      </c>
      <c r="K546" s="100" t="str">
        <f t="shared" si="55"/>
        <v/>
      </c>
      <c r="P546" s="66"/>
      <c r="Q546" s="66"/>
      <c r="R546" s="66"/>
      <c r="S546" s="67" t="str">
        <f t="shared" si="53"/>
        <v/>
      </c>
      <c r="T546" s="68" t="str">
        <f t="shared" si="54"/>
        <v/>
      </c>
    </row>
    <row r="547" spans="2:20">
      <c r="B547" s="4"/>
      <c r="C547" s="6"/>
      <c r="D547" s="8" t="s">
        <v>45</v>
      </c>
      <c r="E547" s="9"/>
      <c r="F547" s="96" t="str">
        <f t="shared" si="51"/>
        <v/>
      </c>
      <c r="G547" s="82"/>
      <c r="H547" s="99" t="str">
        <f t="shared" si="56"/>
        <v/>
      </c>
      <c r="I547" s="99" t="str">
        <f t="shared" si="57"/>
        <v/>
      </c>
      <c r="J547" s="99" t="str">
        <f t="shared" si="52"/>
        <v/>
      </c>
      <c r="K547" s="100" t="str">
        <f t="shared" si="55"/>
        <v/>
      </c>
      <c r="P547" s="66"/>
      <c r="Q547" s="66"/>
      <c r="R547" s="66"/>
      <c r="S547" s="67" t="str">
        <f t="shared" si="53"/>
        <v/>
      </c>
      <c r="T547" s="68" t="str">
        <f t="shared" si="54"/>
        <v/>
      </c>
    </row>
    <row r="548" spans="2:20">
      <c r="B548" s="4"/>
      <c r="C548" s="6"/>
      <c r="D548" s="8" t="s">
        <v>45</v>
      </c>
      <c r="E548" s="9"/>
      <c r="F548" s="96" t="str">
        <f t="shared" si="51"/>
        <v/>
      </c>
      <c r="G548" s="82"/>
      <c r="H548" s="99" t="str">
        <f t="shared" si="56"/>
        <v/>
      </c>
      <c r="I548" s="99" t="str">
        <f t="shared" si="57"/>
        <v/>
      </c>
      <c r="J548" s="99" t="str">
        <f t="shared" si="52"/>
        <v/>
      </c>
      <c r="K548" s="100" t="str">
        <f t="shared" si="55"/>
        <v/>
      </c>
      <c r="P548" s="66"/>
      <c r="Q548" s="66"/>
      <c r="R548" s="66"/>
      <c r="S548" s="67" t="str">
        <f t="shared" si="53"/>
        <v/>
      </c>
      <c r="T548" s="68" t="str">
        <f t="shared" si="54"/>
        <v/>
      </c>
    </row>
    <row r="549" spans="2:20">
      <c r="B549" s="4"/>
      <c r="C549" s="6"/>
      <c r="D549" s="8" t="s">
        <v>45</v>
      </c>
      <c r="E549" s="9"/>
      <c r="F549" s="96" t="str">
        <f t="shared" si="51"/>
        <v/>
      </c>
      <c r="G549" s="82"/>
      <c r="H549" s="99" t="str">
        <f t="shared" si="56"/>
        <v/>
      </c>
      <c r="I549" s="99" t="str">
        <f t="shared" si="57"/>
        <v/>
      </c>
      <c r="J549" s="99" t="str">
        <f t="shared" si="52"/>
        <v/>
      </c>
      <c r="K549" s="100" t="str">
        <f t="shared" si="55"/>
        <v/>
      </c>
      <c r="P549" s="66"/>
      <c r="Q549" s="66"/>
      <c r="R549" s="66"/>
      <c r="S549" s="67" t="str">
        <f t="shared" si="53"/>
        <v/>
      </c>
      <c r="T549" s="68" t="str">
        <f t="shared" si="54"/>
        <v/>
      </c>
    </row>
    <row r="550" spans="2:20">
      <c r="B550" s="4"/>
      <c r="C550" s="6"/>
      <c r="D550" s="8" t="s">
        <v>45</v>
      </c>
      <c r="E550" s="9"/>
      <c r="F550" s="96" t="str">
        <f t="shared" si="51"/>
        <v/>
      </c>
      <c r="G550" s="82"/>
      <c r="H550" s="99" t="str">
        <f t="shared" si="56"/>
        <v/>
      </c>
      <c r="I550" s="99" t="str">
        <f t="shared" si="57"/>
        <v/>
      </c>
      <c r="J550" s="99" t="str">
        <f t="shared" si="52"/>
        <v/>
      </c>
      <c r="K550" s="100" t="str">
        <f t="shared" si="55"/>
        <v/>
      </c>
      <c r="P550" s="66"/>
      <c r="Q550" s="66"/>
      <c r="R550" s="66"/>
      <c r="S550" s="67" t="str">
        <f t="shared" si="53"/>
        <v/>
      </c>
      <c r="T550" s="68" t="str">
        <f t="shared" si="54"/>
        <v/>
      </c>
    </row>
    <row r="551" spans="2:20">
      <c r="B551" s="4"/>
      <c r="C551" s="6"/>
      <c r="D551" s="8" t="s">
        <v>45</v>
      </c>
      <c r="E551" s="9"/>
      <c r="F551" s="96" t="str">
        <f t="shared" si="51"/>
        <v/>
      </c>
      <c r="G551" s="82"/>
      <c r="H551" s="99" t="str">
        <f t="shared" si="56"/>
        <v/>
      </c>
      <c r="I551" s="99" t="str">
        <f t="shared" si="57"/>
        <v/>
      </c>
      <c r="J551" s="99" t="str">
        <f t="shared" si="52"/>
        <v/>
      </c>
      <c r="K551" s="100" t="str">
        <f t="shared" si="55"/>
        <v/>
      </c>
      <c r="P551" s="66"/>
      <c r="Q551" s="66"/>
      <c r="R551" s="66"/>
      <c r="S551" s="67" t="str">
        <f t="shared" si="53"/>
        <v/>
      </c>
      <c r="T551" s="68" t="str">
        <f t="shared" si="54"/>
        <v/>
      </c>
    </row>
    <row r="552" spans="2:20">
      <c r="B552" s="4"/>
      <c r="C552" s="6"/>
      <c r="D552" s="8" t="s">
        <v>45</v>
      </c>
      <c r="E552" s="9"/>
      <c r="F552" s="96" t="str">
        <f t="shared" si="51"/>
        <v/>
      </c>
      <c r="G552" s="82"/>
      <c r="H552" s="99" t="str">
        <f t="shared" si="56"/>
        <v/>
      </c>
      <c r="I552" s="99" t="str">
        <f t="shared" si="57"/>
        <v/>
      </c>
      <c r="J552" s="99" t="str">
        <f t="shared" si="52"/>
        <v/>
      </c>
      <c r="K552" s="100" t="str">
        <f t="shared" si="55"/>
        <v/>
      </c>
      <c r="P552" s="66"/>
      <c r="Q552" s="66"/>
      <c r="R552" s="66"/>
      <c r="S552" s="67" t="str">
        <f t="shared" si="53"/>
        <v/>
      </c>
      <c r="T552" s="68" t="str">
        <f t="shared" si="54"/>
        <v/>
      </c>
    </row>
    <row r="553" spans="2:20">
      <c r="B553" s="4"/>
      <c r="C553" s="6"/>
      <c r="D553" s="8" t="s">
        <v>45</v>
      </c>
      <c r="E553" s="9"/>
      <c r="F553" s="96" t="str">
        <f t="shared" si="51"/>
        <v/>
      </c>
      <c r="G553" s="82"/>
      <c r="H553" s="99" t="str">
        <f t="shared" si="56"/>
        <v/>
      </c>
      <c r="I553" s="99" t="str">
        <f t="shared" si="57"/>
        <v/>
      </c>
      <c r="J553" s="99" t="str">
        <f t="shared" si="52"/>
        <v/>
      </c>
      <c r="K553" s="100" t="str">
        <f t="shared" si="55"/>
        <v/>
      </c>
      <c r="P553" s="66"/>
      <c r="Q553" s="66"/>
      <c r="R553" s="66"/>
      <c r="S553" s="67" t="str">
        <f t="shared" si="53"/>
        <v/>
      </c>
      <c r="T553" s="68" t="str">
        <f t="shared" si="54"/>
        <v/>
      </c>
    </row>
    <row r="554" spans="2:20">
      <c r="B554" s="4"/>
      <c r="C554" s="6"/>
      <c r="D554" s="8" t="s">
        <v>45</v>
      </c>
      <c r="E554" s="9"/>
      <c r="F554" s="96" t="str">
        <f t="shared" si="51"/>
        <v/>
      </c>
      <c r="G554" s="82"/>
      <c r="H554" s="99" t="str">
        <f t="shared" si="56"/>
        <v/>
      </c>
      <c r="I554" s="99" t="str">
        <f t="shared" si="57"/>
        <v/>
      </c>
      <c r="J554" s="99" t="str">
        <f t="shared" si="52"/>
        <v/>
      </c>
      <c r="K554" s="100" t="str">
        <f t="shared" si="55"/>
        <v/>
      </c>
      <c r="P554" s="66"/>
      <c r="Q554" s="66"/>
      <c r="R554" s="66"/>
      <c r="S554" s="67" t="str">
        <f t="shared" si="53"/>
        <v/>
      </c>
      <c r="T554" s="68" t="str">
        <f t="shared" si="54"/>
        <v/>
      </c>
    </row>
    <row r="555" spans="2:20">
      <c r="B555" s="4"/>
      <c r="C555" s="6"/>
      <c r="D555" s="8" t="s">
        <v>45</v>
      </c>
      <c r="E555" s="9"/>
      <c r="F555" s="96" t="str">
        <f t="shared" si="51"/>
        <v/>
      </c>
      <c r="G555" s="82"/>
      <c r="H555" s="99" t="str">
        <f t="shared" si="56"/>
        <v/>
      </c>
      <c r="I555" s="99" t="str">
        <f t="shared" si="57"/>
        <v/>
      </c>
      <c r="J555" s="99" t="str">
        <f t="shared" si="52"/>
        <v/>
      </c>
      <c r="K555" s="100" t="str">
        <f t="shared" si="55"/>
        <v/>
      </c>
      <c r="P555" s="66"/>
      <c r="Q555" s="66"/>
      <c r="R555" s="66"/>
      <c r="S555" s="67" t="str">
        <f t="shared" si="53"/>
        <v/>
      </c>
      <c r="T555" s="68" t="str">
        <f t="shared" si="54"/>
        <v/>
      </c>
    </row>
    <row r="556" spans="2:20">
      <c r="B556" s="4"/>
      <c r="C556" s="6"/>
      <c r="D556" s="8" t="s">
        <v>45</v>
      </c>
      <c r="E556" s="9"/>
      <c r="F556" s="96" t="str">
        <f t="shared" si="51"/>
        <v/>
      </c>
      <c r="G556" s="82"/>
      <c r="H556" s="99" t="str">
        <f t="shared" si="56"/>
        <v/>
      </c>
      <c r="I556" s="99" t="str">
        <f t="shared" si="57"/>
        <v/>
      </c>
      <c r="J556" s="99" t="str">
        <f t="shared" si="52"/>
        <v/>
      </c>
      <c r="K556" s="100" t="str">
        <f t="shared" si="55"/>
        <v/>
      </c>
      <c r="P556" s="66"/>
      <c r="Q556" s="66"/>
      <c r="R556" s="66"/>
      <c r="S556" s="67" t="str">
        <f t="shared" si="53"/>
        <v/>
      </c>
      <c r="T556" s="68" t="str">
        <f t="shared" si="54"/>
        <v/>
      </c>
    </row>
    <row r="557" spans="2:20">
      <c r="B557" s="4"/>
      <c r="C557" s="6"/>
      <c r="D557" s="8" t="s">
        <v>45</v>
      </c>
      <c r="E557" s="9"/>
      <c r="F557" s="96" t="str">
        <f t="shared" si="51"/>
        <v/>
      </c>
      <c r="G557" s="82"/>
      <c r="H557" s="99" t="str">
        <f t="shared" si="56"/>
        <v/>
      </c>
      <c r="I557" s="99" t="str">
        <f t="shared" si="57"/>
        <v/>
      </c>
      <c r="J557" s="99" t="str">
        <f t="shared" si="52"/>
        <v/>
      </c>
      <c r="K557" s="100" t="str">
        <f t="shared" si="55"/>
        <v/>
      </c>
      <c r="P557" s="66"/>
      <c r="Q557" s="66"/>
      <c r="R557" s="66"/>
      <c r="S557" s="67" t="str">
        <f t="shared" si="53"/>
        <v/>
      </c>
      <c r="T557" s="68" t="str">
        <f t="shared" si="54"/>
        <v/>
      </c>
    </row>
    <row r="558" spans="2:20">
      <c r="B558" s="4"/>
      <c r="C558" s="6"/>
      <c r="D558" s="8" t="s">
        <v>45</v>
      </c>
      <c r="E558" s="9"/>
      <c r="F558" s="96" t="str">
        <f t="shared" si="51"/>
        <v/>
      </c>
      <c r="G558" s="82"/>
      <c r="H558" s="99" t="str">
        <f t="shared" si="56"/>
        <v/>
      </c>
      <c r="I558" s="99" t="str">
        <f t="shared" si="57"/>
        <v/>
      </c>
      <c r="J558" s="99" t="str">
        <f t="shared" si="52"/>
        <v/>
      </c>
      <c r="K558" s="100" t="str">
        <f t="shared" si="55"/>
        <v/>
      </c>
      <c r="P558" s="66"/>
      <c r="Q558" s="66"/>
      <c r="R558" s="66"/>
      <c r="S558" s="67" t="str">
        <f t="shared" si="53"/>
        <v/>
      </c>
      <c r="T558" s="68" t="str">
        <f t="shared" si="54"/>
        <v/>
      </c>
    </row>
    <row r="559" spans="2:20">
      <c r="B559" s="4"/>
      <c r="C559" s="6"/>
      <c r="D559" s="8" t="s">
        <v>45</v>
      </c>
      <c r="E559" s="9"/>
      <c r="F559" s="96" t="str">
        <f t="shared" si="51"/>
        <v/>
      </c>
      <c r="G559" s="82"/>
      <c r="H559" s="99" t="str">
        <f t="shared" si="56"/>
        <v/>
      </c>
      <c r="I559" s="99" t="str">
        <f t="shared" si="57"/>
        <v/>
      </c>
      <c r="J559" s="99" t="str">
        <f t="shared" si="52"/>
        <v/>
      </c>
      <c r="K559" s="100" t="str">
        <f t="shared" si="55"/>
        <v/>
      </c>
      <c r="P559" s="66"/>
      <c r="Q559" s="66"/>
      <c r="R559" s="66"/>
      <c r="S559" s="67" t="str">
        <f t="shared" si="53"/>
        <v/>
      </c>
      <c r="T559" s="68" t="str">
        <f t="shared" si="54"/>
        <v/>
      </c>
    </row>
    <row r="560" spans="2:20">
      <c r="B560" s="4"/>
      <c r="C560" s="6"/>
      <c r="D560" s="8" t="s">
        <v>45</v>
      </c>
      <c r="E560" s="9"/>
      <c r="F560" s="96" t="str">
        <f t="shared" si="51"/>
        <v/>
      </c>
      <c r="G560" s="82"/>
      <c r="H560" s="99" t="str">
        <f t="shared" si="56"/>
        <v/>
      </c>
      <c r="I560" s="99" t="str">
        <f t="shared" si="57"/>
        <v/>
      </c>
      <c r="J560" s="99" t="str">
        <f t="shared" si="52"/>
        <v/>
      </c>
      <c r="K560" s="100" t="str">
        <f t="shared" si="55"/>
        <v/>
      </c>
      <c r="P560" s="66"/>
      <c r="Q560" s="66"/>
      <c r="R560" s="66"/>
      <c r="S560" s="67" t="str">
        <f t="shared" si="53"/>
        <v/>
      </c>
      <c r="T560" s="68" t="str">
        <f t="shared" si="54"/>
        <v/>
      </c>
    </row>
    <row r="561" spans="2:20">
      <c r="B561" s="4"/>
      <c r="C561" s="6"/>
      <c r="D561" s="8" t="s">
        <v>45</v>
      </c>
      <c r="E561" s="9"/>
      <c r="F561" s="96" t="str">
        <f t="shared" si="51"/>
        <v/>
      </c>
      <c r="G561" s="82"/>
      <c r="H561" s="99" t="str">
        <f t="shared" si="56"/>
        <v/>
      </c>
      <c r="I561" s="99" t="str">
        <f t="shared" si="57"/>
        <v/>
      </c>
      <c r="J561" s="99" t="str">
        <f t="shared" si="52"/>
        <v/>
      </c>
      <c r="K561" s="100" t="str">
        <f t="shared" si="55"/>
        <v/>
      </c>
      <c r="P561" s="66"/>
      <c r="Q561" s="66"/>
      <c r="R561" s="66"/>
      <c r="S561" s="67" t="str">
        <f t="shared" si="53"/>
        <v/>
      </c>
      <c r="T561" s="68" t="str">
        <f t="shared" si="54"/>
        <v/>
      </c>
    </row>
    <row r="562" spans="2:20">
      <c r="B562" s="4"/>
      <c r="C562" s="6"/>
      <c r="D562" s="8" t="s">
        <v>45</v>
      </c>
      <c r="E562" s="9"/>
      <c r="F562" s="96" t="str">
        <f t="shared" si="51"/>
        <v/>
      </c>
      <c r="G562" s="82"/>
      <c r="H562" s="99" t="str">
        <f t="shared" si="56"/>
        <v/>
      </c>
      <c r="I562" s="99" t="str">
        <f t="shared" si="57"/>
        <v/>
      </c>
      <c r="J562" s="99" t="str">
        <f t="shared" si="52"/>
        <v/>
      </c>
      <c r="K562" s="100" t="str">
        <f t="shared" si="55"/>
        <v/>
      </c>
      <c r="P562" s="66"/>
      <c r="Q562" s="66"/>
      <c r="R562" s="66"/>
      <c r="S562" s="67" t="str">
        <f t="shared" si="53"/>
        <v/>
      </c>
      <c r="T562" s="68" t="str">
        <f t="shared" si="54"/>
        <v/>
      </c>
    </row>
    <row r="563" spans="2:20">
      <c r="B563" s="4"/>
      <c r="C563" s="6"/>
      <c r="D563" s="8" t="s">
        <v>45</v>
      </c>
      <c r="E563" s="9"/>
      <c r="F563" s="96" t="str">
        <f t="shared" si="51"/>
        <v/>
      </c>
      <c r="G563" s="82"/>
      <c r="H563" s="99" t="str">
        <f t="shared" si="56"/>
        <v/>
      </c>
      <c r="I563" s="99" t="str">
        <f t="shared" si="57"/>
        <v/>
      </c>
      <c r="J563" s="99" t="str">
        <f t="shared" si="52"/>
        <v/>
      </c>
      <c r="K563" s="100" t="str">
        <f t="shared" si="55"/>
        <v/>
      </c>
      <c r="P563" s="66"/>
      <c r="Q563" s="66"/>
      <c r="R563" s="66"/>
      <c r="S563" s="67" t="str">
        <f t="shared" si="53"/>
        <v/>
      </c>
      <c r="T563" s="68" t="str">
        <f t="shared" si="54"/>
        <v/>
      </c>
    </row>
    <row r="564" spans="2:20">
      <c r="B564" s="4"/>
      <c r="C564" s="6"/>
      <c r="D564" s="8" t="s">
        <v>45</v>
      </c>
      <c r="E564" s="9"/>
      <c r="F564" s="96" t="str">
        <f t="shared" ref="F564:F627" si="58">IF(E564="","",inclinação*E564+intercepção)</f>
        <v/>
      </c>
      <c r="G564" s="82"/>
      <c r="H564" s="99" t="str">
        <f t="shared" si="56"/>
        <v/>
      </c>
      <c r="I564" s="99" t="str">
        <f t="shared" si="57"/>
        <v/>
      </c>
      <c r="J564" s="99" t="str">
        <f t="shared" ref="J564:J627" si="59">IF(E564="","",TINV((erro),gl)*errop_estimativa*SQRT(1+1/N+((E564-mediaX)^2)/(SUMSQ(B:B)-(SUM(B:B)^2)/N)))</f>
        <v/>
      </c>
      <c r="K564" s="100" t="str">
        <f t="shared" si="55"/>
        <v/>
      </c>
      <c r="P564" s="66"/>
      <c r="Q564" s="66"/>
      <c r="R564" s="66"/>
      <c r="S564" s="67" t="str">
        <f t="shared" ref="S564:S627" si="60">IF(B557="","",inclinação*B557+intercepção)</f>
        <v/>
      </c>
      <c r="T564" s="68" t="str">
        <f t="shared" ref="T564:T627" si="61">IF(B557="","",(C557-S564)^2)</f>
        <v/>
      </c>
    </row>
    <row r="565" spans="2:20">
      <c r="B565" s="4"/>
      <c r="C565" s="6"/>
      <c r="D565" s="8" t="s">
        <v>45</v>
      </c>
      <c r="E565" s="9"/>
      <c r="F565" s="96" t="str">
        <f t="shared" si="58"/>
        <v/>
      </c>
      <c r="G565" s="82"/>
      <c r="H565" s="99" t="str">
        <f t="shared" si="56"/>
        <v/>
      </c>
      <c r="I565" s="99" t="str">
        <f t="shared" si="57"/>
        <v/>
      </c>
      <c r="J565" s="99" t="str">
        <f t="shared" si="59"/>
        <v/>
      </c>
      <c r="K565" s="100" t="str">
        <f t="shared" ref="K565:K628" si="62">IF(F565="","",J565/F565)</f>
        <v/>
      </c>
      <c r="P565" s="66"/>
      <c r="Q565" s="66"/>
      <c r="R565" s="66"/>
      <c r="S565" s="67" t="str">
        <f t="shared" si="60"/>
        <v/>
      </c>
      <c r="T565" s="68" t="str">
        <f t="shared" si="61"/>
        <v/>
      </c>
    </row>
    <row r="566" spans="2:20">
      <c r="B566" s="4"/>
      <c r="C566" s="6"/>
      <c r="D566" s="8" t="s">
        <v>45</v>
      </c>
      <c r="E566" s="9"/>
      <c r="F566" s="96" t="str">
        <f t="shared" si="58"/>
        <v/>
      </c>
      <c r="G566" s="82"/>
      <c r="H566" s="99" t="str">
        <f t="shared" si="56"/>
        <v/>
      </c>
      <c r="I566" s="99" t="str">
        <f t="shared" si="57"/>
        <v/>
      </c>
      <c r="J566" s="99" t="str">
        <f t="shared" si="59"/>
        <v/>
      </c>
      <c r="K566" s="100" t="str">
        <f t="shared" si="62"/>
        <v/>
      </c>
      <c r="P566" s="66"/>
      <c r="Q566" s="66"/>
      <c r="R566" s="66"/>
      <c r="S566" s="67" t="str">
        <f t="shared" si="60"/>
        <v/>
      </c>
      <c r="T566" s="68" t="str">
        <f t="shared" si="61"/>
        <v/>
      </c>
    </row>
    <row r="567" spans="2:20">
      <c r="B567" s="4"/>
      <c r="C567" s="6"/>
      <c r="D567" s="8" t="s">
        <v>45</v>
      </c>
      <c r="E567" s="9"/>
      <c r="F567" s="96" t="str">
        <f t="shared" si="58"/>
        <v/>
      </c>
      <c r="G567" s="82"/>
      <c r="H567" s="99" t="str">
        <f t="shared" si="56"/>
        <v/>
      </c>
      <c r="I567" s="99" t="str">
        <f t="shared" si="57"/>
        <v/>
      </c>
      <c r="J567" s="99" t="str">
        <f t="shared" si="59"/>
        <v/>
      </c>
      <c r="K567" s="100" t="str">
        <f t="shared" si="62"/>
        <v/>
      </c>
      <c r="P567" s="66"/>
      <c r="Q567" s="66"/>
      <c r="R567" s="66"/>
      <c r="S567" s="67" t="str">
        <f t="shared" si="60"/>
        <v/>
      </c>
      <c r="T567" s="68" t="str">
        <f t="shared" si="61"/>
        <v/>
      </c>
    </row>
    <row r="568" spans="2:20">
      <c r="B568" s="4"/>
      <c r="C568" s="6"/>
      <c r="D568" s="8" t="s">
        <v>45</v>
      </c>
      <c r="E568" s="9"/>
      <c r="F568" s="96" t="str">
        <f t="shared" si="58"/>
        <v/>
      </c>
      <c r="G568" s="82"/>
      <c r="H568" s="99" t="str">
        <f t="shared" si="56"/>
        <v/>
      </c>
      <c r="I568" s="99" t="str">
        <f t="shared" si="57"/>
        <v/>
      </c>
      <c r="J568" s="99" t="str">
        <f t="shared" si="59"/>
        <v/>
      </c>
      <c r="K568" s="100" t="str">
        <f t="shared" si="62"/>
        <v/>
      </c>
      <c r="P568" s="66"/>
      <c r="Q568" s="66"/>
      <c r="R568" s="66"/>
      <c r="S568" s="67" t="str">
        <f t="shared" si="60"/>
        <v/>
      </c>
      <c r="T568" s="68" t="str">
        <f t="shared" si="61"/>
        <v/>
      </c>
    </row>
    <row r="569" spans="2:20">
      <c r="B569" s="4"/>
      <c r="C569" s="6"/>
      <c r="D569" s="8" t="s">
        <v>45</v>
      </c>
      <c r="E569" s="9"/>
      <c r="F569" s="96" t="str">
        <f t="shared" si="58"/>
        <v/>
      </c>
      <c r="G569" s="82"/>
      <c r="H569" s="99" t="str">
        <f t="shared" si="56"/>
        <v/>
      </c>
      <c r="I569" s="99" t="str">
        <f t="shared" si="57"/>
        <v/>
      </c>
      <c r="J569" s="99" t="str">
        <f t="shared" si="59"/>
        <v/>
      </c>
      <c r="K569" s="100" t="str">
        <f t="shared" si="62"/>
        <v/>
      </c>
      <c r="P569" s="66"/>
      <c r="Q569" s="66"/>
      <c r="R569" s="66"/>
      <c r="S569" s="67" t="str">
        <f t="shared" si="60"/>
        <v/>
      </c>
      <c r="T569" s="68" t="str">
        <f t="shared" si="61"/>
        <v/>
      </c>
    </row>
    <row r="570" spans="2:20">
      <c r="B570" s="4"/>
      <c r="C570" s="6"/>
      <c r="D570" s="8" t="s">
        <v>45</v>
      </c>
      <c r="E570" s="9"/>
      <c r="F570" s="96" t="str">
        <f t="shared" si="58"/>
        <v/>
      </c>
      <c r="G570" s="82"/>
      <c r="H570" s="99" t="str">
        <f t="shared" si="56"/>
        <v/>
      </c>
      <c r="I570" s="99" t="str">
        <f t="shared" si="57"/>
        <v/>
      </c>
      <c r="J570" s="99" t="str">
        <f t="shared" si="59"/>
        <v/>
      </c>
      <c r="K570" s="100" t="str">
        <f t="shared" si="62"/>
        <v/>
      </c>
      <c r="P570" s="66"/>
      <c r="Q570" s="66"/>
      <c r="R570" s="66"/>
      <c r="S570" s="67" t="str">
        <f t="shared" si="60"/>
        <v/>
      </c>
      <c r="T570" s="68" t="str">
        <f t="shared" si="61"/>
        <v/>
      </c>
    </row>
    <row r="571" spans="2:20">
      <c r="B571" s="4"/>
      <c r="C571" s="6"/>
      <c r="D571" s="8" t="s">
        <v>45</v>
      </c>
      <c r="E571" s="9"/>
      <c r="F571" s="96" t="str">
        <f t="shared" si="58"/>
        <v/>
      </c>
      <c r="G571" s="82"/>
      <c r="H571" s="99" t="str">
        <f t="shared" si="56"/>
        <v/>
      </c>
      <c r="I571" s="99" t="str">
        <f t="shared" si="57"/>
        <v/>
      </c>
      <c r="J571" s="99" t="str">
        <f t="shared" si="59"/>
        <v/>
      </c>
      <c r="K571" s="100" t="str">
        <f t="shared" si="62"/>
        <v/>
      </c>
      <c r="P571" s="66"/>
      <c r="Q571" s="66"/>
      <c r="R571" s="66"/>
      <c r="S571" s="67" t="str">
        <f t="shared" si="60"/>
        <v/>
      </c>
      <c r="T571" s="68" t="str">
        <f t="shared" si="61"/>
        <v/>
      </c>
    </row>
    <row r="572" spans="2:20">
      <c r="B572" s="4"/>
      <c r="C572" s="6"/>
      <c r="D572" s="8" t="s">
        <v>45</v>
      </c>
      <c r="E572" s="9"/>
      <c r="F572" s="96" t="str">
        <f t="shared" si="58"/>
        <v/>
      </c>
      <c r="G572" s="82"/>
      <c r="H572" s="99" t="str">
        <f t="shared" si="56"/>
        <v/>
      </c>
      <c r="I572" s="99" t="str">
        <f t="shared" si="57"/>
        <v/>
      </c>
      <c r="J572" s="99" t="str">
        <f t="shared" si="59"/>
        <v/>
      </c>
      <c r="K572" s="100" t="str">
        <f t="shared" si="62"/>
        <v/>
      </c>
      <c r="P572" s="66"/>
      <c r="Q572" s="66"/>
      <c r="R572" s="66"/>
      <c r="S572" s="67" t="str">
        <f t="shared" si="60"/>
        <v/>
      </c>
      <c r="T572" s="68" t="str">
        <f t="shared" si="61"/>
        <v/>
      </c>
    </row>
    <row r="573" spans="2:20">
      <c r="B573" s="4"/>
      <c r="C573" s="6"/>
      <c r="D573" s="8" t="s">
        <v>45</v>
      </c>
      <c r="E573" s="9"/>
      <c r="F573" s="96" t="str">
        <f t="shared" si="58"/>
        <v/>
      </c>
      <c r="G573" s="82"/>
      <c r="H573" s="99" t="str">
        <f t="shared" si="56"/>
        <v/>
      </c>
      <c r="I573" s="99" t="str">
        <f t="shared" si="57"/>
        <v/>
      </c>
      <c r="J573" s="99" t="str">
        <f t="shared" si="59"/>
        <v/>
      </c>
      <c r="K573" s="100" t="str">
        <f t="shared" si="62"/>
        <v/>
      </c>
      <c r="P573" s="66"/>
      <c r="Q573" s="66"/>
      <c r="R573" s="66"/>
      <c r="S573" s="67" t="str">
        <f t="shared" si="60"/>
        <v/>
      </c>
      <c r="T573" s="68" t="str">
        <f t="shared" si="61"/>
        <v/>
      </c>
    </row>
    <row r="574" spans="2:20">
      <c r="B574" s="4"/>
      <c r="C574" s="6"/>
      <c r="D574" s="8" t="s">
        <v>45</v>
      </c>
      <c r="E574" s="9"/>
      <c r="F574" s="96" t="str">
        <f t="shared" si="58"/>
        <v/>
      </c>
      <c r="G574" s="82"/>
      <c r="H574" s="99" t="str">
        <f t="shared" si="56"/>
        <v/>
      </c>
      <c r="I574" s="99" t="str">
        <f t="shared" si="57"/>
        <v/>
      </c>
      <c r="J574" s="99" t="str">
        <f t="shared" si="59"/>
        <v/>
      </c>
      <c r="K574" s="100" t="str">
        <f t="shared" si="62"/>
        <v/>
      </c>
      <c r="P574" s="66"/>
      <c r="Q574" s="66"/>
      <c r="R574" s="66"/>
      <c r="S574" s="67" t="str">
        <f t="shared" si="60"/>
        <v/>
      </c>
      <c r="T574" s="68" t="str">
        <f t="shared" si="61"/>
        <v/>
      </c>
    </row>
    <row r="575" spans="2:20">
      <c r="B575" s="4"/>
      <c r="C575" s="6"/>
      <c r="D575" s="8" t="s">
        <v>45</v>
      </c>
      <c r="E575" s="9"/>
      <c r="F575" s="96" t="str">
        <f t="shared" si="58"/>
        <v/>
      </c>
      <c r="G575" s="82"/>
      <c r="H575" s="99" t="str">
        <f t="shared" si="56"/>
        <v/>
      </c>
      <c r="I575" s="99" t="str">
        <f t="shared" si="57"/>
        <v/>
      </c>
      <c r="J575" s="99" t="str">
        <f t="shared" si="59"/>
        <v/>
      </c>
      <c r="K575" s="100" t="str">
        <f t="shared" si="62"/>
        <v/>
      </c>
      <c r="P575" s="66"/>
      <c r="Q575" s="66"/>
      <c r="R575" s="66"/>
      <c r="S575" s="67" t="str">
        <f t="shared" si="60"/>
        <v/>
      </c>
      <c r="T575" s="68" t="str">
        <f t="shared" si="61"/>
        <v/>
      </c>
    </row>
    <row r="576" spans="2:20">
      <c r="B576" s="4"/>
      <c r="C576" s="6"/>
      <c r="D576" s="8" t="s">
        <v>45</v>
      </c>
      <c r="E576" s="9"/>
      <c r="F576" s="96" t="str">
        <f t="shared" si="58"/>
        <v/>
      </c>
      <c r="G576" s="82"/>
      <c r="H576" s="99" t="str">
        <f t="shared" si="56"/>
        <v/>
      </c>
      <c r="I576" s="99" t="str">
        <f t="shared" si="57"/>
        <v/>
      </c>
      <c r="J576" s="99" t="str">
        <f t="shared" si="59"/>
        <v/>
      </c>
      <c r="K576" s="100" t="str">
        <f t="shared" si="62"/>
        <v/>
      </c>
      <c r="P576" s="66"/>
      <c r="Q576" s="66"/>
      <c r="R576" s="66"/>
      <c r="S576" s="67" t="str">
        <f t="shared" si="60"/>
        <v/>
      </c>
      <c r="T576" s="68" t="str">
        <f t="shared" si="61"/>
        <v/>
      </c>
    </row>
    <row r="577" spans="2:20">
      <c r="B577" s="4"/>
      <c r="C577" s="6"/>
      <c r="D577" s="8" t="s">
        <v>45</v>
      </c>
      <c r="E577" s="9"/>
      <c r="F577" s="96" t="str">
        <f t="shared" si="58"/>
        <v/>
      </c>
      <c r="G577" s="82"/>
      <c r="H577" s="99" t="str">
        <f t="shared" si="56"/>
        <v/>
      </c>
      <c r="I577" s="99" t="str">
        <f t="shared" si="57"/>
        <v/>
      </c>
      <c r="J577" s="99" t="str">
        <f t="shared" si="59"/>
        <v/>
      </c>
      <c r="K577" s="100" t="str">
        <f t="shared" si="62"/>
        <v/>
      </c>
      <c r="P577" s="66"/>
      <c r="Q577" s="66"/>
      <c r="R577" s="66"/>
      <c r="S577" s="67" t="str">
        <f t="shared" si="60"/>
        <v/>
      </c>
      <c r="T577" s="68" t="str">
        <f t="shared" si="61"/>
        <v/>
      </c>
    </row>
    <row r="578" spans="2:20">
      <c r="B578" s="4"/>
      <c r="C578" s="6"/>
      <c r="D578" s="8" t="s">
        <v>45</v>
      </c>
      <c r="E578" s="9"/>
      <c r="F578" s="96" t="str">
        <f t="shared" si="58"/>
        <v/>
      </c>
      <c r="G578" s="82"/>
      <c r="H578" s="99" t="str">
        <f t="shared" si="56"/>
        <v/>
      </c>
      <c r="I578" s="99" t="str">
        <f t="shared" si="57"/>
        <v/>
      </c>
      <c r="J578" s="99" t="str">
        <f t="shared" si="59"/>
        <v/>
      </c>
      <c r="K578" s="100" t="str">
        <f t="shared" si="62"/>
        <v/>
      </c>
      <c r="P578" s="66"/>
      <c r="Q578" s="66"/>
      <c r="R578" s="66"/>
      <c r="S578" s="67" t="str">
        <f t="shared" si="60"/>
        <v/>
      </c>
      <c r="T578" s="68" t="str">
        <f t="shared" si="61"/>
        <v/>
      </c>
    </row>
    <row r="579" spans="2:20">
      <c r="B579" s="4"/>
      <c r="C579" s="6"/>
      <c r="D579" s="8" t="s">
        <v>45</v>
      </c>
      <c r="E579" s="9"/>
      <c r="F579" s="96" t="str">
        <f t="shared" si="58"/>
        <v/>
      </c>
      <c r="G579" s="82"/>
      <c r="H579" s="99" t="str">
        <f t="shared" si="56"/>
        <v/>
      </c>
      <c r="I579" s="99" t="str">
        <f t="shared" si="57"/>
        <v/>
      </c>
      <c r="J579" s="99" t="str">
        <f t="shared" si="59"/>
        <v/>
      </c>
      <c r="K579" s="100" t="str">
        <f t="shared" si="62"/>
        <v/>
      </c>
      <c r="P579" s="66"/>
      <c r="Q579" s="66"/>
      <c r="R579" s="66"/>
      <c r="S579" s="67" t="str">
        <f t="shared" si="60"/>
        <v/>
      </c>
      <c r="T579" s="68" t="str">
        <f t="shared" si="61"/>
        <v/>
      </c>
    </row>
    <row r="580" spans="2:20">
      <c r="B580" s="4"/>
      <c r="C580" s="6"/>
      <c r="D580" s="8" t="s">
        <v>45</v>
      </c>
      <c r="E580" s="9"/>
      <c r="F580" s="96" t="str">
        <f t="shared" si="58"/>
        <v/>
      </c>
      <c r="G580" s="82"/>
      <c r="H580" s="99" t="str">
        <f t="shared" si="56"/>
        <v/>
      </c>
      <c r="I580" s="99" t="str">
        <f t="shared" si="57"/>
        <v/>
      </c>
      <c r="J580" s="99" t="str">
        <f t="shared" si="59"/>
        <v/>
      </c>
      <c r="K580" s="100" t="str">
        <f t="shared" si="62"/>
        <v/>
      </c>
      <c r="P580" s="66"/>
      <c r="Q580" s="66"/>
      <c r="R580" s="66"/>
      <c r="S580" s="67" t="str">
        <f t="shared" si="60"/>
        <v/>
      </c>
      <c r="T580" s="68" t="str">
        <f t="shared" si="61"/>
        <v/>
      </c>
    </row>
    <row r="581" spans="2:20">
      <c r="B581" s="4"/>
      <c r="C581" s="6"/>
      <c r="D581" s="8" t="s">
        <v>45</v>
      </c>
      <c r="E581" s="9"/>
      <c r="F581" s="96" t="str">
        <f t="shared" si="58"/>
        <v/>
      </c>
      <c r="G581" s="82"/>
      <c r="H581" s="99" t="str">
        <f t="shared" si="56"/>
        <v/>
      </c>
      <c r="I581" s="99" t="str">
        <f t="shared" si="57"/>
        <v/>
      </c>
      <c r="J581" s="99" t="str">
        <f t="shared" si="59"/>
        <v/>
      </c>
      <c r="K581" s="100" t="str">
        <f t="shared" si="62"/>
        <v/>
      </c>
      <c r="P581" s="66"/>
      <c r="Q581" s="66"/>
      <c r="R581" s="66"/>
      <c r="S581" s="67" t="str">
        <f t="shared" si="60"/>
        <v/>
      </c>
      <c r="T581" s="68" t="str">
        <f t="shared" si="61"/>
        <v/>
      </c>
    </row>
    <row r="582" spans="2:20">
      <c r="B582" s="4"/>
      <c r="C582" s="6"/>
      <c r="D582" s="8" t="s">
        <v>45</v>
      </c>
      <c r="E582" s="9"/>
      <c r="F582" s="96" t="str">
        <f t="shared" si="58"/>
        <v/>
      </c>
      <c r="G582" s="82"/>
      <c r="H582" s="99" t="str">
        <f t="shared" si="56"/>
        <v/>
      </c>
      <c r="I582" s="99" t="str">
        <f t="shared" si="57"/>
        <v/>
      </c>
      <c r="J582" s="99" t="str">
        <f t="shared" si="59"/>
        <v/>
      </c>
      <c r="K582" s="100" t="str">
        <f t="shared" si="62"/>
        <v/>
      </c>
      <c r="P582" s="66"/>
      <c r="Q582" s="66"/>
      <c r="R582" s="66"/>
      <c r="S582" s="67" t="str">
        <f t="shared" si="60"/>
        <v/>
      </c>
      <c r="T582" s="68" t="str">
        <f t="shared" si="61"/>
        <v/>
      </c>
    </row>
    <row r="583" spans="2:20">
      <c r="B583" s="4"/>
      <c r="C583" s="6"/>
      <c r="D583" s="8" t="s">
        <v>45</v>
      </c>
      <c r="E583" s="9"/>
      <c r="F583" s="96" t="str">
        <f t="shared" si="58"/>
        <v/>
      </c>
      <c r="G583" s="82"/>
      <c r="H583" s="99" t="str">
        <f t="shared" si="56"/>
        <v/>
      </c>
      <c r="I583" s="99" t="str">
        <f t="shared" si="57"/>
        <v/>
      </c>
      <c r="J583" s="99" t="str">
        <f t="shared" si="59"/>
        <v/>
      </c>
      <c r="K583" s="100" t="str">
        <f t="shared" si="62"/>
        <v/>
      </c>
      <c r="P583" s="66"/>
      <c r="Q583" s="66"/>
      <c r="R583" s="66"/>
      <c r="S583" s="67" t="str">
        <f t="shared" si="60"/>
        <v/>
      </c>
      <c r="T583" s="68" t="str">
        <f t="shared" si="61"/>
        <v/>
      </c>
    </row>
    <row r="584" spans="2:20">
      <c r="B584" s="4"/>
      <c r="C584" s="6"/>
      <c r="D584" s="8" t="s">
        <v>45</v>
      </c>
      <c r="E584" s="9"/>
      <c r="F584" s="96" t="str">
        <f t="shared" si="58"/>
        <v/>
      </c>
      <c r="G584" s="82"/>
      <c r="H584" s="99" t="str">
        <f t="shared" si="56"/>
        <v/>
      </c>
      <c r="I584" s="99" t="str">
        <f t="shared" si="57"/>
        <v/>
      </c>
      <c r="J584" s="99" t="str">
        <f t="shared" si="59"/>
        <v/>
      </c>
      <c r="K584" s="100" t="str">
        <f t="shared" si="62"/>
        <v/>
      </c>
      <c r="P584" s="66"/>
      <c r="Q584" s="66"/>
      <c r="R584" s="66"/>
      <c r="S584" s="67" t="str">
        <f t="shared" si="60"/>
        <v/>
      </c>
      <c r="T584" s="68" t="str">
        <f t="shared" si="61"/>
        <v/>
      </c>
    </row>
    <row r="585" spans="2:20">
      <c r="B585" s="4"/>
      <c r="C585" s="6"/>
      <c r="D585" s="8" t="s">
        <v>45</v>
      </c>
      <c r="E585" s="9"/>
      <c r="F585" s="96" t="str">
        <f t="shared" si="58"/>
        <v/>
      </c>
      <c r="G585" s="82"/>
      <c r="H585" s="99" t="str">
        <f t="shared" si="56"/>
        <v/>
      </c>
      <c r="I585" s="99" t="str">
        <f t="shared" si="57"/>
        <v/>
      </c>
      <c r="J585" s="99" t="str">
        <f t="shared" si="59"/>
        <v/>
      </c>
      <c r="K585" s="100" t="str">
        <f t="shared" si="62"/>
        <v/>
      </c>
      <c r="P585" s="66"/>
      <c r="Q585" s="66"/>
      <c r="R585" s="66"/>
      <c r="S585" s="67" t="str">
        <f t="shared" si="60"/>
        <v/>
      </c>
      <c r="T585" s="68" t="str">
        <f t="shared" si="61"/>
        <v/>
      </c>
    </row>
    <row r="586" spans="2:20">
      <c r="B586" s="4"/>
      <c r="C586" s="6"/>
      <c r="D586" s="8" t="s">
        <v>45</v>
      </c>
      <c r="E586" s="9"/>
      <c r="F586" s="96" t="str">
        <f t="shared" si="58"/>
        <v/>
      </c>
      <c r="G586" s="82"/>
      <c r="H586" s="99" t="str">
        <f t="shared" si="56"/>
        <v/>
      </c>
      <c r="I586" s="99" t="str">
        <f t="shared" si="57"/>
        <v/>
      </c>
      <c r="J586" s="99" t="str">
        <f t="shared" si="59"/>
        <v/>
      </c>
      <c r="K586" s="100" t="str">
        <f t="shared" si="62"/>
        <v/>
      </c>
      <c r="P586" s="66"/>
      <c r="Q586" s="66"/>
      <c r="R586" s="66"/>
      <c r="S586" s="67" t="str">
        <f t="shared" si="60"/>
        <v/>
      </c>
      <c r="T586" s="68" t="str">
        <f t="shared" si="61"/>
        <v/>
      </c>
    </row>
    <row r="587" spans="2:20">
      <c r="B587" s="4"/>
      <c r="C587" s="6"/>
      <c r="D587" s="8" t="s">
        <v>45</v>
      </c>
      <c r="E587" s="9"/>
      <c r="F587" s="96" t="str">
        <f t="shared" si="58"/>
        <v/>
      </c>
      <c r="G587" s="82"/>
      <c r="H587" s="99" t="str">
        <f t="shared" si="56"/>
        <v/>
      </c>
      <c r="I587" s="99" t="str">
        <f t="shared" si="57"/>
        <v/>
      </c>
      <c r="J587" s="99" t="str">
        <f t="shared" si="59"/>
        <v/>
      </c>
      <c r="K587" s="100" t="str">
        <f t="shared" si="62"/>
        <v/>
      </c>
      <c r="P587" s="66"/>
      <c r="Q587" s="66"/>
      <c r="R587" s="66"/>
      <c r="S587" s="67" t="str">
        <f t="shared" si="60"/>
        <v/>
      </c>
      <c r="T587" s="68" t="str">
        <f t="shared" si="61"/>
        <v/>
      </c>
    </row>
    <row r="588" spans="2:20">
      <c r="B588" s="4"/>
      <c r="C588" s="6"/>
      <c r="D588" s="8" t="s">
        <v>45</v>
      </c>
      <c r="E588" s="9"/>
      <c r="F588" s="96" t="str">
        <f t="shared" si="58"/>
        <v/>
      </c>
      <c r="G588" s="82"/>
      <c r="H588" s="99" t="str">
        <f t="shared" si="56"/>
        <v/>
      </c>
      <c r="I588" s="99" t="str">
        <f t="shared" si="57"/>
        <v/>
      </c>
      <c r="J588" s="99" t="str">
        <f t="shared" si="59"/>
        <v/>
      </c>
      <c r="K588" s="100" t="str">
        <f t="shared" si="62"/>
        <v/>
      </c>
      <c r="P588" s="66"/>
      <c r="Q588" s="66"/>
      <c r="R588" s="66"/>
      <c r="S588" s="67" t="str">
        <f t="shared" si="60"/>
        <v/>
      </c>
      <c r="T588" s="68" t="str">
        <f t="shared" si="61"/>
        <v/>
      </c>
    </row>
    <row r="589" spans="2:20">
      <c r="B589" s="4"/>
      <c r="C589" s="6"/>
      <c r="D589" s="8" t="s">
        <v>45</v>
      </c>
      <c r="E589" s="9"/>
      <c r="F589" s="96" t="str">
        <f t="shared" si="58"/>
        <v/>
      </c>
      <c r="G589" s="82"/>
      <c r="H589" s="99" t="str">
        <f t="shared" si="56"/>
        <v/>
      </c>
      <c r="I589" s="99" t="str">
        <f t="shared" si="57"/>
        <v/>
      </c>
      <c r="J589" s="99" t="str">
        <f t="shared" si="59"/>
        <v/>
      </c>
      <c r="K589" s="100" t="str">
        <f t="shared" si="62"/>
        <v/>
      </c>
      <c r="P589" s="66"/>
      <c r="Q589" s="66"/>
      <c r="R589" s="66"/>
      <c r="S589" s="67" t="str">
        <f t="shared" si="60"/>
        <v/>
      </c>
      <c r="T589" s="68" t="str">
        <f t="shared" si="61"/>
        <v/>
      </c>
    </row>
    <row r="590" spans="2:20">
      <c r="B590" s="4"/>
      <c r="C590" s="6"/>
      <c r="D590" s="8" t="s">
        <v>45</v>
      </c>
      <c r="E590" s="9"/>
      <c r="F590" s="96" t="str">
        <f t="shared" si="58"/>
        <v/>
      </c>
      <c r="G590" s="82"/>
      <c r="H590" s="99" t="str">
        <f t="shared" si="56"/>
        <v/>
      </c>
      <c r="I590" s="99" t="str">
        <f t="shared" si="57"/>
        <v/>
      </c>
      <c r="J590" s="99" t="str">
        <f t="shared" si="59"/>
        <v/>
      </c>
      <c r="K590" s="100" t="str">
        <f t="shared" si="62"/>
        <v/>
      </c>
      <c r="P590" s="66"/>
      <c r="Q590" s="66"/>
      <c r="R590" s="66"/>
      <c r="S590" s="67" t="str">
        <f t="shared" si="60"/>
        <v/>
      </c>
      <c r="T590" s="68" t="str">
        <f t="shared" si="61"/>
        <v/>
      </c>
    </row>
    <row r="591" spans="2:20">
      <c r="B591" s="4"/>
      <c r="C591" s="6"/>
      <c r="D591" s="8" t="s">
        <v>45</v>
      </c>
      <c r="E591" s="9"/>
      <c r="F591" s="96" t="str">
        <f t="shared" si="58"/>
        <v/>
      </c>
      <c r="G591" s="82"/>
      <c r="H591" s="99" t="str">
        <f t="shared" ref="H591:H654" si="63">IF(E591="","",F591-J591)</f>
        <v/>
      </c>
      <c r="I591" s="99" t="str">
        <f t="shared" ref="I591:I654" si="64">IF(E591="","",F591+J591)</f>
        <v/>
      </c>
      <c r="J591" s="99" t="str">
        <f t="shared" si="59"/>
        <v/>
      </c>
      <c r="K591" s="100" t="str">
        <f t="shared" si="62"/>
        <v/>
      </c>
      <c r="P591" s="66"/>
      <c r="Q591" s="66"/>
      <c r="R591" s="66"/>
      <c r="S591" s="67" t="str">
        <f t="shared" si="60"/>
        <v/>
      </c>
      <c r="T591" s="68" t="str">
        <f t="shared" si="61"/>
        <v/>
      </c>
    </row>
    <row r="592" spans="2:20">
      <c r="B592" s="4"/>
      <c r="C592" s="6"/>
      <c r="D592" s="8" t="s">
        <v>45</v>
      </c>
      <c r="E592" s="9"/>
      <c r="F592" s="96" t="str">
        <f t="shared" si="58"/>
        <v/>
      </c>
      <c r="G592" s="82"/>
      <c r="H592" s="99" t="str">
        <f t="shared" si="63"/>
        <v/>
      </c>
      <c r="I592" s="99" t="str">
        <f t="shared" si="64"/>
        <v/>
      </c>
      <c r="J592" s="99" t="str">
        <f t="shared" si="59"/>
        <v/>
      </c>
      <c r="K592" s="100" t="str">
        <f t="shared" si="62"/>
        <v/>
      </c>
      <c r="P592" s="66"/>
      <c r="Q592" s="66"/>
      <c r="R592" s="66"/>
      <c r="S592" s="67" t="str">
        <f t="shared" si="60"/>
        <v/>
      </c>
      <c r="T592" s="68" t="str">
        <f t="shared" si="61"/>
        <v/>
      </c>
    </row>
    <row r="593" spans="2:20">
      <c r="B593" s="4"/>
      <c r="C593" s="6"/>
      <c r="D593" s="8" t="s">
        <v>45</v>
      </c>
      <c r="E593" s="9"/>
      <c r="F593" s="96" t="str">
        <f t="shared" si="58"/>
        <v/>
      </c>
      <c r="G593" s="82"/>
      <c r="H593" s="99" t="str">
        <f t="shared" si="63"/>
        <v/>
      </c>
      <c r="I593" s="99" t="str">
        <f t="shared" si="64"/>
        <v/>
      </c>
      <c r="J593" s="99" t="str">
        <f t="shared" si="59"/>
        <v/>
      </c>
      <c r="K593" s="100" t="str">
        <f t="shared" si="62"/>
        <v/>
      </c>
      <c r="P593" s="66"/>
      <c r="Q593" s="66"/>
      <c r="R593" s="66"/>
      <c r="S593" s="67" t="str">
        <f t="shared" si="60"/>
        <v/>
      </c>
      <c r="T593" s="68" t="str">
        <f t="shared" si="61"/>
        <v/>
      </c>
    </row>
    <row r="594" spans="2:20">
      <c r="B594" s="4"/>
      <c r="C594" s="6"/>
      <c r="D594" s="8" t="s">
        <v>45</v>
      </c>
      <c r="E594" s="9"/>
      <c r="F594" s="96" t="str">
        <f t="shared" si="58"/>
        <v/>
      </c>
      <c r="G594" s="82"/>
      <c r="H594" s="99" t="str">
        <f t="shared" si="63"/>
        <v/>
      </c>
      <c r="I594" s="99" t="str">
        <f t="shared" si="64"/>
        <v/>
      </c>
      <c r="J594" s="99" t="str">
        <f t="shared" si="59"/>
        <v/>
      </c>
      <c r="K594" s="100" t="str">
        <f t="shared" si="62"/>
        <v/>
      </c>
      <c r="P594" s="66"/>
      <c r="Q594" s="66"/>
      <c r="R594" s="66"/>
      <c r="S594" s="67" t="str">
        <f t="shared" si="60"/>
        <v/>
      </c>
      <c r="T594" s="68" t="str">
        <f t="shared" si="61"/>
        <v/>
      </c>
    </row>
    <row r="595" spans="2:20">
      <c r="B595" s="4"/>
      <c r="C595" s="6"/>
      <c r="D595" s="8" t="s">
        <v>45</v>
      </c>
      <c r="E595" s="9"/>
      <c r="F595" s="96" t="str">
        <f t="shared" si="58"/>
        <v/>
      </c>
      <c r="G595" s="82"/>
      <c r="H595" s="99" t="str">
        <f t="shared" si="63"/>
        <v/>
      </c>
      <c r="I595" s="99" t="str">
        <f t="shared" si="64"/>
        <v/>
      </c>
      <c r="J595" s="99" t="str">
        <f t="shared" si="59"/>
        <v/>
      </c>
      <c r="K595" s="100" t="str">
        <f t="shared" si="62"/>
        <v/>
      </c>
      <c r="P595" s="66"/>
      <c r="Q595" s="66"/>
      <c r="R595" s="66"/>
      <c r="S595" s="67" t="str">
        <f t="shared" si="60"/>
        <v/>
      </c>
      <c r="T595" s="68" t="str">
        <f t="shared" si="61"/>
        <v/>
      </c>
    </row>
    <row r="596" spans="2:20">
      <c r="B596" s="4"/>
      <c r="C596" s="6"/>
      <c r="D596" s="8" t="s">
        <v>45</v>
      </c>
      <c r="E596" s="9"/>
      <c r="F596" s="96" t="str">
        <f t="shared" si="58"/>
        <v/>
      </c>
      <c r="G596" s="82"/>
      <c r="H596" s="99" t="str">
        <f t="shared" si="63"/>
        <v/>
      </c>
      <c r="I596" s="99" t="str">
        <f t="shared" si="64"/>
        <v/>
      </c>
      <c r="J596" s="99" t="str">
        <f t="shared" si="59"/>
        <v/>
      </c>
      <c r="K596" s="100" t="str">
        <f t="shared" si="62"/>
        <v/>
      </c>
      <c r="P596" s="66"/>
      <c r="Q596" s="66"/>
      <c r="R596" s="66"/>
      <c r="S596" s="67" t="str">
        <f t="shared" si="60"/>
        <v/>
      </c>
      <c r="T596" s="68" t="str">
        <f t="shared" si="61"/>
        <v/>
      </c>
    </row>
    <row r="597" spans="2:20">
      <c r="B597" s="4"/>
      <c r="C597" s="6"/>
      <c r="D597" s="8" t="s">
        <v>45</v>
      </c>
      <c r="E597" s="9"/>
      <c r="F597" s="96" t="str">
        <f t="shared" si="58"/>
        <v/>
      </c>
      <c r="G597" s="82"/>
      <c r="H597" s="99" t="str">
        <f t="shared" si="63"/>
        <v/>
      </c>
      <c r="I597" s="99" t="str">
        <f t="shared" si="64"/>
        <v/>
      </c>
      <c r="J597" s="99" t="str">
        <f t="shared" si="59"/>
        <v/>
      </c>
      <c r="K597" s="100" t="str">
        <f t="shared" si="62"/>
        <v/>
      </c>
      <c r="P597" s="66"/>
      <c r="Q597" s="66"/>
      <c r="R597" s="66"/>
      <c r="S597" s="67" t="str">
        <f t="shared" si="60"/>
        <v/>
      </c>
      <c r="T597" s="68" t="str">
        <f t="shared" si="61"/>
        <v/>
      </c>
    </row>
    <row r="598" spans="2:20">
      <c r="B598" s="4"/>
      <c r="C598" s="6"/>
      <c r="D598" s="8" t="s">
        <v>45</v>
      </c>
      <c r="E598" s="9"/>
      <c r="F598" s="96" t="str">
        <f t="shared" si="58"/>
        <v/>
      </c>
      <c r="G598" s="82"/>
      <c r="H598" s="99" t="str">
        <f t="shared" si="63"/>
        <v/>
      </c>
      <c r="I598" s="99" t="str">
        <f t="shared" si="64"/>
        <v/>
      </c>
      <c r="J598" s="99" t="str">
        <f t="shared" si="59"/>
        <v/>
      </c>
      <c r="K598" s="100" t="str">
        <f t="shared" si="62"/>
        <v/>
      </c>
      <c r="P598" s="66"/>
      <c r="Q598" s="66"/>
      <c r="R598" s="66"/>
      <c r="S598" s="67" t="str">
        <f t="shared" si="60"/>
        <v/>
      </c>
      <c r="T598" s="68" t="str">
        <f t="shared" si="61"/>
        <v/>
      </c>
    </row>
    <row r="599" spans="2:20">
      <c r="B599" s="4"/>
      <c r="C599" s="6"/>
      <c r="D599" s="8" t="s">
        <v>45</v>
      </c>
      <c r="E599" s="9"/>
      <c r="F599" s="96" t="str">
        <f t="shared" si="58"/>
        <v/>
      </c>
      <c r="G599" s="82"/>
      <c r="H599" s="99" t="str">
        <f t="shared" si="63"/>
        <v/>
      </c>
      <c r="I599" s="99" t="str">
        <f t="shared" si="64"/>
        <v/>
      </c>
      <c r="J599" s="99" t="str">
        <f t="shared" si="59"/>
        <v/>
      </c>
      <c r="K599" s="100" t="str">
        <f t="shared" si="62"/>
        <v/>
      </c>
      <c r="P599" s="66"/>
      <c r="Q599" s="66"/>
      <c r="R599" s="66"/>
      <c r="S599" s="67" t="str">
        <f t="shared" si="60"/>
        <v/>
      </c>
      <c r="T599" s="68" t="str">
        <f t="shared" si="61"/>
        <v/>
      </c>
    </row>
    <row r="600" spans="2:20">
      <c r="B600" s="4"/>
      <c r="C600" s="6"/>
      <c r="D600" s="8" t="s">
        <v>45</v>
      </c>
      <c r="E600" s="9"/>
      <c r="F600" s="96" t="str">
        <f t="shared" si="58"/>
        <v/>
      </c>
      <c r="G600" s="82"/>
      <c r="H600" s="99" t="str">
        <f t="shared" si="63"/>
        <v/>
      </c>
      <c r="I600" s="99" t="str">
        <f t="shared" si="64"/>
        <v/>
      </c>
      <c r="J600" s="99" t="str">
        <f t="shared" si="59"/>
        <v/>
      </c>
      <c r="K600" s="100" t="str">
        <f t="shared" si="62"/>
        <v/>
      </c>
      <c r="P600" s="66"/>
      <c r="Q600" s="66"/>
      <c r="R600" s="66"/>
      <c r="S600" s="67" t="str">
        <f t="shared" si="60"/>
        <v/>
      </c>
      <c r="T600" s="68" t="str">
        <f t="shared" si="61"/>
        <v/>
      </c>
    </row>
    <row r="601" spans="2:20">
      <c r="B601" s="4"/>
      <c r="C601" s="6"/>
      <c r="D601" s="8" t="s">
        <v>45</v>
      </c>
      <c r="E601" s="9"/>
      <c r="F601" s="96" t="str">
        <f t="shared" si="58"/>
        <v/>
      </c>
      <c r="G601" s="82"/>
      <c r="H601" s="99" t="str">
        <f t="shared" si="63"/>
        <v/>
      </c>
      <c r="I601" s="99" t="str">
        <f t="shared" si="64"/>
        <v/>
      </c>
      <c r="J601" s="99" t="str">
        <f t="shared" si="59"/>
        <v/>
      </c>
      <c r="K601" s="100" t="str">
        <f t="shared" si="62"/>
        <v/>
      </c>
      <c r="P601" s="66"/>
      <c r="Q601" s="66"/>
      <c r="R601" s="66"/>
      <c r="S601" s="67" t="str">
        <f t="shared" si="60"/>
        <v/>
      </c>
      <c r="T601" s="68" t="str">
        <f t="shared" si="61"/>
        <v/>
      </c>
    </row>
    <row r="602" spans="2:20">
      <c r="B602" s="4"/>
      <c r="C602" s="6"/>
      <c r="D602" s="8" t="s">
        <v>45</v>
      </c>
      <c r="E602" s="9"/>
      <c r="F602" s="96" t="str">
        <f t="shared" si="58"/>
        <v/>
      </c>
      <c r="G602" s="82"/>
      <c r="H602" s="99" t="str">
        <f t="shared" si="63"/>
        <v/>
      </c>
      <c r="I602" s="99" t="str">
        <f t="shared" si="64"/>
        <v/>
      </c>
      <c r="J602" s="99" t="str">
        <f t="shared" si="59"/>
        <v/>
      </c>
      <c r="K602" s="100" t="str">
        <f t="shared" si="62"/>
        <v/>
      </c>
      <c r="P602" s="66"/>
      <c r="Q602" s="66"/>
      <c r="R602" s="66"/>
      <c r="S602" s="67" t="str">
        <f t="shared" si="60"/>
        <v/>
      </c>
      <c r="T602" s="68" t="str">
        <f t="shared" si="61"/>
        <v/>
      </c>
    </row>
    <row r="603" spans="2:20">
      <c r="B603" s="4"/>
      <c r="C603" s="6"/>
      <c r="D603" s="8" t="s">
        <v>45</v>
      </c>
      <c r="E603" s="9"/>
      <c r="F603" s="96" t="str">
        <f t="shared" si="58"/>
        <v/>
      </c>
      <c r="G603" s="82"/>
      <c r="H603" s="99" t="str">
        <f t="shared" si="63"/>
        <v/>
      </c>
      <c r="I603" s="99" t="str">
        <f t="shared" si="64"/>
        <v/>
      </c>
      <c r="J603" s="99" t="str">
        <f t="shared" si="59"/>
        <v/>
      </c>
      <c r="K603" s="100" t="str">
        <f t="shared" si="62"/>
        <v/>
      </c>
      <c r="P603" s="66"/>
      <c r="Q603" s="66"/>
      <c r="R603" s="66"/>
      <c r="S603" s="67" t="str">
        <f t="shared" si="60"/>
        <v/>
      </c>
      <c r="T603" s="68" t="str">
        <f t="shared" si="61"/>
        <v/>
      </c>
    </row>
    <row r="604" spans="2:20">
      <c r="B604" s="4"/>
      <c r="C604" s="6"/>
      <c r="D604" s="8" t="s">
        <v>45</v>
      </c>
      <c r="E604" s="9"/>
      <c r="F604" s="96" t="str">
        <f t="shared" si="58"/>
        <v/>
      </c>
      <c r="G604" s="82"/>
      <c r="H604" s="99" t="str">
        <f t="shared" si="63"/>
        <v/>
      </c>
      <c r="I604" s="99" t="str">
        <f t="shared" si="64"/>
        <v/>
      </c>
      <c r="J604" s="99" t="str">
        <f t="shared" si="59"/>
        <v/>
      </c>
      <c r="K604" s="100" t="str">
        <f t="shared" si="62"/>
        <v/>
      </c>
      <c r="P604" s="66"/>
      <c r="Q604" s="66"/>
      <c r="R604" s="66"/>
      <c r="S604" s="67" t="str">
        <f t="shared" si="60"/>
        <v/>
      </c>
      <c r="T604" s="68" t="str">
        <f t="shared" si="61"/>
        <v/>
      </c>
    </row>
    <row r="605" spans="2:20">
      <c r="B605" s="4"/>
      <c r="C605" s="6"/>
      <c r="D605" s="8" t="s">
        <v>45</v>
      </c>
      <c r="E605" s="9"/>
      <c r="F605" s="96" t="str">
        <f t="shared" si="58"/>
        <v/>
      </c>
      <c r="G605" s="82"/>
      <c r="H605" s="99" t="str">
        <f t="shared" si="63"/>
        <v/>
      </c>
      <c r="I605" s="99" t="str">
        <f t="shared" si="64"/>
        <v/>
      </c>
      <c r="J605" s="99" t="str">
        <f t="shared" si="59"/>
        <v/>
      </c>
      <c r="K605" s="100" t="str">
        <f t="shared" si="62"/>
        <v/>
      </c>
      <c r="P605" s="66"/>
      <c r="Q605" s="66"/>
      <c r="R605" s="66"/>
      <c r="S605" s="67" t="str">
        <f t="shared" si="60"/>
        <v/>
      </c>
      <c r="T605" s="68" t="str">
        <f t="shared" si="61"/>
        <v/>
      </c>
    </row>
    <row r="606" spans="2:20">
      <c r="B606" s="4"/>
      <c r="C606" s="6"/>
      <c r="D606" s="8" t="s">
        <v>45</v>
      </c>
      <c r="E606" s="9"/>
      <c r="F606" s="96" t="str">
        <f t="shared" si="58"/>
        <v/>
      </c>
      <c r="G606" s="82"/>
      <c r="H606" s="99" t="str">
        <f t="shared" si="63"/>
        <v/>
      </c>
      <c r="I606" s="99" t="str">
        <f t="shared" si="64"/>
        <v/>
      </c>
      <c r="J606" s="99" t="str">
        <f t="shared" si="59"/>
        <v/>
      </c>
      <c r="K606" s="100" t="str">
        <f t="shared" si="62"/>
        <v/>
      </c>
      <c r="P606" s="66"/>
      <c r="Q606" s="66"/>
      <c r="R606" s="66"/>
      <c r="S606" s="67" t="str">
        <f t="shared" si="60"/>
        <v/>
      </c>
      <c r="T606" s="68" t="str">
        <f t="shared" si="61"/>
        <v/>
      </c>
    </row>
    <row r="607" spans="2:20">
      <c r="B607" s="4"/>
      <c r="C607" s="6"/>
      <c r="D607" s="8" t="s">
        <v>45</v>
      </c>
      <c r="E607" s="9"/>
      <c r="F607" s="96" t="str">
        <f t="shared" si="58"/>
        <v/>
      </c>
      <c r="G607" s="82"/>
      <c r="H607" s="99" t="str">
        <f t="shared" si="63"/>
        <v/>
      </c>
      <c r="I607" s="99" t="str">
        <f t="shared" si="64"/>
        <v/>
      </c>
      <c r="J607" s="99" t="str">
        <f t="shared" si="59"/>
        <v/>
      </c>
      <c r="K607" s="100" t="str">
        <f t="shared" si="62"/>
        <v/>
      </c>
      <c r="P607" s="66"/>
      <c r="Q607" s="66"/>
      <c r="R607" s="66"/>
      <c r="S607" s="67" t="str">
        <f t="shared" si="60"/>
        <v/>
      </c>
      <c r="T607" s="68" t="str">
        <f t="shared" si="61"/>
        <v/>
      </c>
    </row>
    <row r="608" spans="2:20">
      <c r="B608" s="4"/>
      <c r="C608" s="6"/>
      <c r="D608" s="8" t="s">
        <v>45</v>
      </c>
      <c r="E608" s="9"/>
      <c r="F608" s="96" t="str">
        <f t="shared" si="58"/>
        <v/>
      </c>
      <c r="G608" s="82"/>
      <c r="H608" s="99" t="str">
        <f t="shared" si="63"/>
        <v/>
      </c>
      <c r="I608" s="99" t="str">
        <f t="shared" si="64"/>
        <v/>
      </c>
      <c r="J608" s="99" t="str">
        <f t="shared" si="59"/>
        <v/>
      </c>
      <c r="K608" s="100" t="str">
        <f t="shared" si="62"/>
        <v/>
      </c>
      <c r="P608" s="66"/>
      <c r="Q608" s="66"/>
      <c r="R608" s="66"/>
      <c r="S608" s="67" t="str">
        <f t="shared" si="60"/>
        <v/>
      </c>
      <c r="T608" s="68" t="str">
        <f t="shared" si="61"/>
        <v/>
      </c>
    </row>
    <row r="609" spans="2:20">
      <c r="B609" s="4"/>
      <c r="C609" s="6"/>
      <c r="D609" s="8" t="s">
        <v>45</v>
      </c>
      <c r="E609" s="9"/>
      <c r="F609" s="96" t="str">
        <f t="shared" si="58"/>
        <v/>
      </c>
      <c r="G609" s="82"/>
      <c r="H609" s="99" t="str">
        <f t="shared" si="63"/>
        <v/>
      </c>
      <c r="I609" s="99" t="str">
        <f t="shared" si="64"/>
        <v/>
      </c>
      <c r="J609" s="99" t="str">
        <f t="shared" si="59"/>
        <v/>
      </c>
      <c r="K609" s="100" t="str">
        <f t="shared" si="62"/>
        <v/>
      </c>
      <c r="P609" s="66"/>
      <c r="Q609" s="66"/>
      <c r="R609" s="66"/>
      <c r="S609" s="67" t="str">
        <f t="shared" si="60"/>
        <v/>
      </c>
      <c r="T609" s="68" t="str">
        <f t="shared" si="61"/>
        <v/>
      </c>
    </row>
    <row r="610" spans="2:20">
      <c r="B610" s="4"/>
      <c r="C610" s="6"/>
      <c r="D610" s="8" t="s">
        <v>45</v>
      </c>
      <c r="E610" s="9"/>
      <c r="F610" s="96" t="str">
        <f t="shared" si="58"/>
        <v/>
      </c>
      <c r="G610" s="82"/>
      <c r="H610" s="99" t="str">
        <f t="shared" si="63"/>
        <v/>
      </c>
      <c r="I610" s="99" t="str">
        <f t="shared" si="64"/>
        <v/>
      </c>
      <c r="J610" s="99" t="str">
        <f t="shared" si="59"/>
        <v/>
      </c>
      <c r="K610" s="100" t="str">
        <f t="shared" si="62"/>
        <v/>
      </c>
      <c r="P610" s="66"/>
      <c r="Q610" s="66"/>
      <c r="R610" s="66"/>
      <c r="S610" s="67" t="str">
        <f t="shared" si="60"/>
        <v/>
      </c>
      <c r="T610" s="68" t="str">
        <f t="shared" si="61"/>
        <v/>
      </c>
    </row>
    <row r="611" spans="2:20">
      <c r="B611" s="4"/>
      <c r="C611" s="6"/>
      <c r="D611" s="8" t="s">
        <v>45</v>
      </c>
      <c r="E611" s="9"/>
      <c r="F611" s="96" t="str">
        <f t="shared" si="58"/>
        <v/>
      </c>
      <c r="G611" s="82"/>
      <c r="H611" s="99" t="str">
        <f t="shared" si="63"/>
        <v/>
      </c>
      <c r="I611" s="99" t="str">
        <f t="shared" si="64"/>
        <v/>
      </c>
      <c r="J611" s="99" t="str">
        <f t="shared" si="59"/>
        <v/>
      </c>
      <c r="K611" s="100" t="str">
        <f t="shared" si="62"/>
        <v/>
      </c>
      <c r="P611" s="66"/>
      <c r="Q611" s="66"/>
      <c r="R611" s="66"/>
      <c r="S611" s="67" t="str">
        <f t="shared" si="60"/>
        <v/>
      </c>
      <c r="T611" s="68" t="str">
        <f t="shared" si="61"/>
        <v/>
      </c>
    </row>
    <row r="612" spans="2:20">
      <c r="B612" s="4"/>
      <c r="C612" s="6"/>
      <c r="D612" s="8" t="s">
        <v>45</v>
      </c>
      <c r="E612" s="9"/>
      <c r="F612" s="96" t="str">
        <f t="shared" si="58"/>
        <v/>
      </c>
      <c r="G612" s="82"/>
      <c r="H612" s="99" t="str">
        <f t="shared" si="63"/>
        <v/>
      </c>
      <c r="I612" s="99" t="str">
        <f t="shared" si="64"/>
        <v/>
      </c>
      <c r="J612" s="99" t="str">
        <f t="shared" si="59"/>
        <v/>
      </c>
      <c r="K612" s="100" t="str">
        <f t="shared" si="62"/>
        <v/>
      </c>
      <c r="P612" s="66"/>
      <c r="Q612" s="66"/>
      <c r="R612" s="66"/>
      <c r="S612" s="67" t="str">
        <f t="shared" si="60"/>
        <v/>
      </c>
      <c r="T612" s="68" t="str">
        <f t="shared" si="61"/>
        <v/>
      </c>
    </row>
    <row r="613" spans="2:20">
      <c r="B613" s="4"/>
      <c r="C613" s="6"/>
      <c r="D613" s="8" t="s">
        <v>45</v>
      </c>
      <c r="E613" s="9"/>
      <c r="F613" s="96" t="str">
        <f t="shared" si="58"/>
        <v/>
      </c>
      <c r="G613" s="82"/>
      <c r="H613" s="99" t="str">
        <f t="shared" si="63"/>
        <v/>
      </c>
      <c r="I613" s="99" t="str">
        <f t="shared" si="64"/>
        <v/>
      </c>
      <c r="J613" s="99" t="str">
        <f t="shared" si="59"/>
        <v/>
      </c>
      <c r="K613" s="100" t="str">
        <f t="shared" si="62"/>
        <v/>
      </c>
      <c r="P613" s="66"/>
      <c r="Q613" s="66"/>
      <c r="R613" s="66"/>
      <c r="S613" s="67" t="str">
        <f t="shared" si="60"/>
        <v/>
      </c>
      <c r="T613" s="68" t="str">
        <f t="shared" si="61"/>
        <v/>
      </c>
    </row>
    <row r="614" spans="2:20">
      <c r="B614" s="4"/>
      <c r="C614" s="6"/>
      <c r="D614" s="8" t="s">
        <v>45</v>
      </c>
      <c r="E614" s="9"/>
      <c r="F614" s="96" t="str">
        <f t="shared" si="58"/>
        <v/>
      </c>
      <c r="G614" s="82"/>
      <c r="H614" s="99" t="str">
        <f t="shared" si="63"/>
        <v/>
      </c>
      <c r="I614" s="99" t="str">
        <f t="shared" si="64"/>
        <v/>
      </c>
      <c r="J614" s="99" t="str">
        <f t="shared" si="59"/>
        <v/>
      </c>
      <c r="K614" s="100" t="str">
        <f t="shared" si="62"/>
        <v/>
      </c>
      <c r="P614" s="66"/>
      <c r="Q614" s="66"/>
      <c r="R614" s="66"/>
      <c r="S614" s="67" t="str">
        <f t="shared" si="60"/>
        <v/>
      </c>
      <c r="T614" s="68" t="str">
        <f t="shared" si="61"/>
        <v/>
      </c>
    </row>
    <row r="615" spans="2:20">
      <c r="B615" s="4"/>
      <c r="C615" s="6"/>
      <c r="D615" s="8" t="s">
        <v>45</v>
      </c>
      <c r="E615" s="9"/>
      <c r="F615" s="96" t="str">
        <f t="shared" si="58"/>
        <v/>
      </c>
      <c r="G615" s="82"/>
      <c r="H615" s="99" t="str">
        <f t="shared" si="63"/>
        <v/>
      </c>
      <c r="I615" s="99" t="str">
        <f t="shared" si="64"/>
        <v/>
      </c>
      <c r="J615" s="99" t="str">
        <f t="shared" si="59"/>
        <v/>
      </c>
      <c r="K615" s="100" t="str">
        <f t="shared" si="62"/>
        <v/>
      </c>
      <c r="P615" s="66"/>
      <c r="Q615" s="66"/>
      <c r="R615" s="66"/>
      <c r="S615" s="67" t="str">
        <f t="shared" si="60"/>
        <v/>
      </c>
      <c r="T615" s="68" t="str">
        <f t="shared" si="61"/>
        <v/>
      </c>
    </row>
    <row r="616" spans="2:20">
      <c r="B616" s="4"/>
      <c r="C616" s="6"/>
      <c r="D616" s="8" t="s">
        <v>45</v>
      </c>
      <c r="E616" s="9"/>
      <c r="F616" s="96" t="str">
        <f t="shared" si="58"/>
        <v/>
      </c>
      <c r="G616" s="82"/>
      <c r="H616" s="99" t="str">
        <f t="shared" si="63"/>
        <v/>
      </c>
      <c r="I616" s="99" t="str">
        <f t="shared" si="64"/>
        <v/>
      </c>
      <c r="J616" s="99" t="str">
        <f t="shared" si="59"/>
        <v/>
      </c>
      <c r="K616" s="100" t="str">
        <f t="shared" si="62"/>
        <v/>
      </c>
      <c r="P616" s="66"/>
      <c r="Q616" s="66"/>
      <c r="R616" s="66"/>
      <c r="S616" s="67" t="str">
        <f t="shared" si="60"/>
        <v/>
      </c>
      <c r="T616" s="68" t="str">
        <f t="shared" si="61"/>
        <v/>
      </c>
    </row>
    <row r="617" spans="2:20">
      <c r="B617" s="4"/>
      <c r="C617" s="6"/>
      <c r="D617" s="8" t="s">
        <v>45</v>
      </c>
      <c r="E617" s="9"/>
      <c r="F617" s="96" t="str">
        <f t="shared" si="58"/>
        <v/>
      </c>
      <c r="G617" s="82"/>
      <c r="H617" s="99" t="str">
        <f t="shared" si="63"/>
        <v/>
      </c>
      <c r="I617" s="99" t="str">
        <f t="shared" si="64"/>
        <v/>
      </c>
      <c r="J617" s="99" t="str">
        <f t="shared" si="59"/>
        <v/>
      </c>
      <c r="K617" s="100" t="str">
        <f t="shared" si="62"/>
        <v/>
      </c>
      <c r="P617" s="66"/>
      <c r="Q617" s="66"/>
      <c r="R617" s="66"/>
      <c r="S617" s="67" t="str">
        <f t="shared" si="60"/>
        <v/>
      </c>
      <c r="T617" s="68" t="str">
        <f t="shared" si="61"/>
        <v/>
      </c>
    </row>
    <row r="618" spans="2:20">
      <c r="B618" s="4"/>
      <c r="C618" s="6"/>
      <c r="D618" s="8" t="s">
        <v>45</v>
      </c>
      <c r="E618" s="9"/>
      <c r="F618" s="96" t="str">
        <f t="shared" si="58"/>
        <v/>
      </c>
      <c r="G618" s="82"/>
      <c r="H618" s="99" t="str">
        <f t="shared" si="63"/>
        <v/>
      </c>
      <c r="I618" s="99" t="str">
        <f t="shared" si="64"/>
        <v/>
      </c>
      <c r="J618" s="99" t="str">
        <f t="shared" si="59"/>
        <v/>
      </c>
      <c r="K618" s="100" t="str">
        <f t="shared" si="62"/>
        <v/>
      </c>
      <c r="P618" s="66"/>
      <c r="Q618" s="66"/>
      <c r="R618" s="66"/>
      <c r="S618" s="67" t="str">
        <f t="shared" si="60"/>
        <v/>
      </c>
      <c r="T618" s="68" t="str">
        <f t="shared" si="61"/>
        <v/>
      </c>
    </row>
    <row r="619" spans="2:20">
      <c r="B619" s="4"/>
      <c r="C619" s="6"/>
      <c r="D619" s="8" t="s">
        <v>45</v>
      </c>
      <c r="E619" s="9"/>
      <c r="F619" s="96" t="str">
        <f t="shared" si="58"/>
        <v/>
      </c>
      <c r="G619" s="82"/>
      <c r="H619" s="99" t="str">
        <f t="shared" si="63"/>
        <v/>
      </c>
      <c r="I619" s="99" t="str">
        <f t="shared" si="64"/>
        <v/>
      </c>
      <c r="J619" s="99" t="str">
        <f t="shared" si="59"/>
        <v/>
      </c>
      <c r="K619" s="100" t="str">
        <f t="shared" si="62"/>
        <v/>
      </c>
      <c r="P619" s="66"/>
      <c r="Q619" s="66"/>
      <c r="R619" s="66"/>
      <c r="S619" s="67" t="str">
        <f t="shared" si="60"/>
        <v/>
      </c>
      <c r="T619" s="68" t="str">
        <f t="shared" si="61"/>
        <v/>
      </c>
    </row>
    <row r="620" spans="2:20">
      <c r="B620" s="4"/>
      <c r="C620" s="6"/>
      <c r="D620" s="8" t="s">
        <v>45</v>
      </c>
      <c r="E620" s="9"/>
      <c r="F620" s="96" t="str">
        <f t="shared" si="58"/>
        <v/>
      </c>
      <c r="G620" s="82"/>
      <c r="H620" s="99" t="str">
        <f t="shared" si="63"/>
        <v/>
      </c>
      <c r="I620" s="99" t="str">
        <f t="shared" si="64"/>
        <v/>
      </c>
      <c r="J620" s="99" t="str">
        <f t="shared" si="59"/>
        <v/>
      </c>
      <c r="K620" s="100" t="str">
        <f t="shared" si="62"/>
        <v/>
      </c>
      <c r="P620" s="66"/>
      <c r="Q620" s="66"/>
      <c r="R620" s="66"/>
      <c r="S620" s="67" t="str">
        <f t="shared" si="60"/>
        <v/>
      </c>
      <c r="T620" s="68" t="str">
        <f t="shared" si="61"/>
        <v/>
      </c>
    </row>
    <row r="621" spans="2:20">
      <c r="B621" s="4"/>
      <c r="C621" s="6"/>
      <c r="D621" s="8" t="s">
        <v>45</v>
      </c>
      <c r="E621" s="9"/>
      <c r="F621" s="96" t="str">
        <f t="shared" si="58"/>
        <v/>
      </c>
      <c r="G621" s="82"/>
      <c r="H621" s="99" t="str">
        <f t="shared" si="63"/>
        <v/>
      </c>
      <c r="I621" s="99" t="str">
        <f t="shared" si="64"/>
        <v/>
      </c>
      <c r="J621" s="99" t="str">
        <f t="shared" si="59"/>
        <v/>
      </c>
      <c r="K621" s="100" t="str">
        <f t="shared" si="62"/>
        <v/>
      </c>
      <c r="P621" s="66"/>
      <c r="Q621" s="66"/>
      <c r="R621" s="66"/>
      <c r="S621" s="67" t="str">
        <f t="shared" si="60"/>
        <v/>
      </c>
      <c r="T621" s="68" t="str">
        <f t="shared" si="61"/>
        <v/>
      </c>
    </row>
    <row r="622" spans="2:20">
      <c r="B622" s="4"/>
      <c r="C622" s="6"/>
      <c r="D622" s="8" t="s">
        <v>45</v>
      </c>
      <c r="E622" s="9"/>
      <c r="F622" s="96" t="str">
        <f t="shared" si="58"/>
        <v/>
      </c>
      <c r="G622" s="82"/>
      <c r="H622" s="99" t="str">
        <f t="shared" si="63"/>
        <v/>
      </c>
      <c r="I622" s="99" t="str">
        <f t="shared" si="64"/>
        <v/>
      </c>
      <c r="J622" s="99" t="str">
        <f t="shared" si="59"/>
        <v/>
      </c>
      <c r="K622" s="100" t="str">
        <f t="shared" si="62"/>
        <v/>
      </c>
      <c r="P622" s="66"/>
      <c r="Q622" s="66"/>
      <c r="R622" s="66"/>
      <c r="S622" s="67" t="str">
        <f t="shared" si="60"/>
        <v/>
      </c>
      <c r="T622" s="68" t="str">
        <f t="shared" si="61"/>
        <v/>
      </c>
    </row>
    <row r="623" spans="2:20">
      <c r="B623" s="4"/>
      <c r="C623" s="6"/>
      <c r="D623" s="8" t="s">
        <v>45</v>
      </c>
      <c r="E623" s="9"/>
      <c r="F623" s="96" t="str">
        <f t="shared" si="58"/>
        <v/>
      </c>
      <c r="G623" s="82"/>
      <c r="H623" s="99" t="str">
        <f t="shared" si="63"/>
        <v/>
      </c>
      <c r="I623" s="99" t="str">
        <f t="shared" si="64"/>
        <v/>
      </c>
      <c r="J623" s="99" t="str">
        <f t="shared" si="59"/>
        <v/>
      </c>
      <c r="K623" s="100" t="str">
        <f t="shared" si="62"/>
        <v/>
      </c>
      <c r="P623" s="66"/>
      <c r="Q623" s="66"/>
      <c r="R623" s="66"/>
      <c r="S623" s="67" t="str">
        <f t="shared" si="60"/>
        <v/>
      </c>
      <c r="T623" s="68" t="str">
        <f t="shared" si="61"/>
        <v/>
      </c>
    </row>
    <row r="624" spans="2:20">
      <c r="B624" s="4"/>
      <c r="C624" s="6"/>
      <c r="D624" s="8" t="s">
        <v>45</v>
      </c>
      <c r="E624" s="9"/>
      <c r="F624" s="96" t="str">
        <f t="shared" si="58"/>
        <v/>
      </c>
      <c r="G624" s="82"/>
      <c r="H624" s="99" t="str">
        <f t="shared" si="63"/>
        <v/>
      </c>
      <c r="I624" s="99" t="str">
        <f t="shared" si="64"/>
        <v/>
      </c>
      <c r="J624" s="99" t="str">
        <f t="shared" si="59"/>
        <v/>
      </c>
      <c r="K624" s="100" t="str">
        <f t="shared" si="62"/>
        <v/>
      </c>
      <c r="P624" s="66"/>
      <c r="Q624" s="66"/>
      <c r="R624" s="66"/>
      <c r="S624" s="67" t="str">
        <f t="shared" si="60"/>
        <v/>
      </c>
      <c r="T624" s="68" t="str">
        <f t="shared" si="61"/>
        <v/>
      </c>
    </row>
    <row r="625" spans="2:20">
      <c r="B625" s="4"/>
      <c r="C625" s="6"/>
      <c r="D625" s="8" t="s">
        <v>45</v>
      </c>
      <c r="E625" s="9"/>
      <c r="F625" s="96" t="str">
        <f t="shared" si="58"/>
        <v/>
      </c>
      <c r="G625" s="82"/>
      <c r="H625" s="99" t="str">
        <f t="shared" si="63"/>
        <v/>
      </c>
      <c r="I625" s="99" t="str">
        <f t="shared" si="64"/>
        <v/>
      </c>
      <c r="J625" s="99" t="str">
        <f t="shared" si="59"/>
        <v/>
      </c>
      <c r="K625" s="100" t="str">
        <f t="shared" si="62"/>
        <v/>
      </c>
      <c r="P625" s="66"/>
      <c r="Q625" s="66"/>
      <c r="R625" s="66"/>
      <c r="S625" s="67" t="str">
        <f t="shared" si="60"/>
        <v/>
      </c>
      <c r="T625" s="68" t="str">
        <f t="shared" si="61"/>
        <v/>
      </c>
    </row>
    <row r="626" spans="2:20">
      <c r="B626" s="4"/>
      <c r="C626" s="6"/>
      <c r="D626" s="8" t="s">
        <v>45</v>
      </c>
      <c r="E626" s="9"/>
      <c r="F626" s="96" t="str">
        <f t="shared" si="58"/>
        <v/>
      </c>
      <c r="G626" s="82"/>
      <c r="H626" s="99" t="str">
        <f t="shared" si="63"/>
        <v/>
      </c>
      <c r="I626" s="99" t="str">
        <f t="shared" si="64"/>
        <v/>
      </c>
      <c r="J626" s="99" t="str">
        <f t="shared" si="59"/>
        <v/>
      </c>
      <c r="K626" s="100" t="str">
        <f t="shared" si="62"/>
        <v/>
      </c>
      <c r="P626" s="66"/>
      <c r="Q626" s="66"/>
      <c r="R626" s="66"/>
      <c r="S626" s="67" t="str">
        <f t="shared" si="60"/>
        <v/>
      </c>
      <c r="T626" s="68" t="str">
        <f t="shared" si="61"/>
        <v/>
      </c>
    </row>
    <row r="627" spans="2:20">
      <c r="B627" s="4"/>
      <c r="C627" s="6"/>
      <c r="D627" s="8" t="s">
        <v>45</v>
      </c>
      <c r="E627" s="9"/>
      <c r="F627" s="96" t="str">
        <f t="shared" si="58"/>
        <v/>
      </c>
      <c r="G627" s="82"/>
      <c r="H627" s="99" t="str">
        <f t="shared" si="63"/>
        <v/>
      </c>
      <c r="I627" s="99" t="str">
        <f t="shared" si="64"/>
        <v/>
      </c>
      <c r="J627" s="99" t="str">
        <f t="shared" si="59"/>
        <v/>
      </c>
      <c r="K627" s="100" t="str">
        <f t="shared" si="62"/>
        <v/>
      </c>
      <c r="P627" s="66"/>
      <c r="Q627" s="66"/>
      <c r="R627" s="66"/>
      <c r="S627" s="67" t="str">
        <f t="shared" si="60"/>
        <v/>
      </c>
      <c r="T627" s="68" t="str">
        <f t="shared" si="61"/>
        <v/>
      </c>
    </row>
    <row r="628" spans="2:20">
      <c r="B628" s="4"/>
      <c r="C628" s="6"/>
      <c r="D628" s="8" t="s">
        <v>45</v>
      </c>
      <c r="E628" s="9"/>
      <c r="F628" s="96" t="str">
        <f t="shared" ref="F628:F691" si="65">IF(E628="","",inclinação*E628+intercepção)</f>
        <v/>
      </c>
      <c r="G628" s="82"/>
      <c r="H628" s="99" t="str">
        <f t="shared" si="63"/>
        <v/>
      </c>
      <c r="I628" s="99" t="str">
        <f t="shared" si="64"/>
        <v/>
      </c>
      <c r="J628" s="99" t="str">
        <f t="shared" ref="J628:J691" si="66">IF(E628="","",TINV((erro),gl)*errop_estimativa*SQRT(1+1/N+((E628-mediaX)^2)/(SUMSQ(B:B)-(SUM(B:B)^2)/N)))</f>
        <v/>
      </c>
      <c r="K628" s="100" t="str">
        <f t="shared" si="62"/>
        <v/>
      </c>
      <c r="P628" s="66"/>
      <c r="Q628" s="66"/>
      <c r="R628" s="66"/>
      <c r="S628" s="67" t="str">
        <f t="shared" ref="S628:S691" si="67">IF(B621="","",inclinação*B621+intercepção)</f>
        <v/>
      </c>
      <c r="T628" s="68" t="str">
        <f t="shared" ref="T628:T691" si="68">IF(B621="","",(C621-S628)^2)</f>
        <v/>
      </c>
    </row>
    <row r="629" spans="2:20">
      <c r="B629" s="4"/>
      <c r="C629" s="6"/>
      <c r="D629" s="8" t="s">
        <v>45</v>
      </c>
      <c r="E629" s="9"/>
      <c r="F629" s="96" t="str">
        <f t="shared" si="65"/>
        <v/>
      </c>
      <c r="G629" s="82"/>
      <c r="H629" s="99" t="str">
        <f t="shared" si="63"/>
        <v/>
      </c>
      <c r="I629" s="99" t="str">
        <f t="shared" si="64"/>
        <v/>
      </c>
      <c r="J629" s="99" t="str">
        <f t="shared" si="66"/>
        <v/>
      </c>
      <c r="K629" s="100" t="str">
        <f t="shared" ref="K629:K692" si="69">IF(F629="","",J629/F629)</f>
        <v/>
      </c>
      <c r="P629" s="66"/>
      <c r="Q629" s="66"/>
      <c r="R629" s="66"/>
      <c r="S629" s="67" t="str">
        <f t="shared" si="67"/>
        <v/>
      </c>
      <c r="T629" s="68" t="str">
        <f t="shared" si="68"/>
        <v/>
      </c>
    </row>
    <row r="630" spans="2:20">
      <c r="B630" s="4"/>
      <c r="C630" s="6"/>
      <c r="D630" s="8" t="s">
        <v>45</v>
      </c>
      <c r="E630" s="9"/>
      <c r="F630" s="96" t="str">
        <f t="shared" si="65"/>
        <v/>
      </c>
      <c r="G630" s="82"/>
      <c r="H630" s="99" t="str">
        <f t="shared" si="63"/>
        <v/>
      </c>
      <c r="I630" s="99" t="str">
        <f t="shared" si="64"/>
        <v/>
      </c>
      <c r="J630" s="99" t="str">
        <f t="shared" si="66"/>
        <v/>
      </c>
      <c r="K630" s="100" t="str">
        <f t="shared" si="69"/>
        <v/>
      </c>
      <c r="P630" s="66"/>
      <c r="Q630" s="66"/>
      <c r="R630" s="66"/>
      <c r="S630" s="67" t="str">
        <f t="shared" si="67"/>
        <v/>
      </c>
      <c r="T630" s="68" t="str">
        <f t="shared" si="68"/>
        <v/>
      </c>
    </row>
    <row r="631" spans="2:20">
      <c r="B631" s="4"/>
      <c r="C631" s="6"/>
      <c r="D631" s="8" t="s">
        <v>45</v>
      </c>
      <c r="E631" s="9"/>
      <c r="F631" s="96" t="str">
        <f t="shared" si="65"/>
        <v/>
      </c>
      <c r="G631" s="82"/>
      <c r="H631" s="99" t="str">
        <f t="shared" si="63"/>
        <v/>
      </c>
      <c r="I631" s="99" t="str">
        <f t="shared" si="64"/>
        <v/>
      </c>
      <c r="J631" s="99" t="str">
        <f t="shared" si="66"/>
        <v/>
      </c>
      <c r="K631" s="100" t="str">
        <f t="shared" si="69"/>
        <v/>
      </c>
      <c r="P631" s="66"/>
      <c r="Q631" s="66"/>
      <c r="R631" s="66"/>
      <c r="S631" s="67" t="str">
        <f t="shared" si="67"/>
        <v/>
      </c>
      <c r="T631" s="68" t="str">
        <f t="shared" si="68"/>
        <v/>
      </c>
    </row>
    <row r="632" spans="2:20">
      <c r="B632" s="4"/>
      <c r="C632" s="6"/>
      <c r="D632" s="8" t="s">
        <v>45</v>
      </c>
      <c r="E632" s="9"/>
      <c r="F632" s="96" t="str">
        <f t="shared" si="65"/>
        <v/>
      </c>
      <c r="G632" s="82"/>
      <c r="H632" s="99" t="str">
        <f t="shared" si="63"/>
        <v/>
      </c>
      <c r="I632" s="99" t="str">
        <f t="shared" si="64"/>
        <v/>
      </c>
      <c r="J632" s="99" t="str">
        <f t="shared" si="66"/>
        <v/>
      </c>
      <c r="K632" s="100" t="str">
        <f t="shared" si="69"/>
        <v/>
      </c>
      <c r="P632" s="66"/>
      <c r="Q632" s="66"/>
      <c r="R632" s="66"/>
      <c r="S632" s="67" t="str">
        <f t="shared" si="67"/>
        <v/>
      </c>
      <c r="T632" s="68" t="str">
        <f t="shared" si="68"/>
        <v/>
      </c>
    </row>
    <row r="633" spans="2:20">
      <c r="B633" s="4"/>
      <c r="C633" s="6"/>
      <c r="D633" s="8" t="s">
        <v>45</v>
      </c>
      <c r="E633" s="9"/>
      <c r="F633" s="96" t="str">
        <f t="shared" si="65"/>
        <v/>
      </c>
      <c r="G633" s="82"/>
      <c r="H633" s="99" t="str">
        <f t="shared" si="63"/>
        <v/>
      </c>
      <c r="I633" s="99" t="str">
        <f t="shared" si="64"/>
        <v/>
      </c>
      <c r="J633" s="99" t="str">
        <f t="shared" si="66"/>
        <v/>
      </c>
      <c r="K633" s="100" t="str">
        <f t="shared" si="69"/>
        <v/>
      </c>
      <c r="P633" s="66"/>
      <c r="Q633" s="66"/>
      <c r="R633" s="66"/>
      <c r="S633" s="67" t="str">
        <f t="shared" si="67"/>
        <v/>
      </c>
      <c r="T633" s="68" t="str">
        <f t="shared" si="68"/>
        <v/>
      </c>
    </row>
    <row r="634" spans="2:20">
      <c r="B634" s="4"/>
      <c r="C634" s="6"/>
      <c r="D634" s="8" t="s">
        <v>45</v>
      </c>
      <c r="E634" s="9"/>
      <c r="F634" s="96" t="str">
        <f t="shared" si="65"/>
        <v/>
      </c>
      <c r="G634" s="82"/>
      <c r="H634" s="99" t="str">
        <f t="shared" si="63"/>
        <v/>
      </c>
      <c r="I634" s="99" t="str">
        <f t="shared" si="64"/>
        <v/>
      </c>
      <c r="J634" s="99" t="str">
        <f t="shared" si="66"/>
        <v/>
      </c>
      <c r="K634" s="100" t="str">
        <f t="shared" si="69"/>
        <v/>
      </c>
      <c r="P634" s="66"/>
      <c r="Q634" s="66"/>
      <c r="R634" s="66"/>
      <c r="S634" s="67" t="str">
        <f t="shared" si="67"/>
        <v/>
      </c>
      <c r="T634" s="68" t="str">
        <f t="shared" si="68"/>
        <v/>
      </c>
    </row>
    <row r="635" spans="2:20">
      <c r="B635" s="4"/>
      <c r="C635" s="6"/>
      <c r="D635" s="8" t="s">
        <v>45</v>
      </c>
      <c r="E635" s="9"/>
      <c r="F635" s="96" t="str">
        <f t="shared" si="65"/>
        <v/>
      </c>
      <c r="G635" s="82"/>
      <c r="H635" s="99" t="str">
        <f t="shared" si="63"/>
        <v/>
      </c>
      <c r="I635" s="99" t="str">
        <f t="shared" si="64"/>
        <v/>
      </c>
      <c r="J635" s="99" t="str">
        <f t="shared" si="66"/>
        <v/>
      </c>
      <c r="K635" s="100" t="str">
        <f t="shared" si="69"/>
        <v/>
      </c>
      <c r="P635" s="66"/>
      <c r="Q635" s="66"/>
      <c r="R635" s="66"/>
      <c r="S635" s="67" t="str">
        <f t="shared" si="67"/>
        <v/>
      </c>
      <c r="T635" s="68" t="str">
        <f t="shared" si="68"/>
        <v/>
      </c>
    </row>
    <row r="636" spans="2:20">
      <c r="B636" s="4"/>
      <c r="C636" s="6"/>
      <c r="D636" s="8" t="s">
        <v>45</v>
      </c>
      <c r="E636" s="9"/>
      <c r="F636" s="96" t="str">
        <f t="shared" si="65"/>
        <v/>
      </c>
      <c r="G636" s="82"/>
      <c r="H636" s="99" t="str">
        <f t="shared" si="63"/>
        <v/>
      </c>
      <c r="I636" s="99" t="str">
        <f t="shared" si="64"/>
        <v/>
      </c>
      <c r="J636" s="99" t="str">
        <f t="shared" si="66"/>
        <v/>
      </c>
      <c r="K636" s="100" t="str">
        <f t="shared" si="69"/>
        <v/>
      </c>
      <c r="P636" s="66"/>
      <c r="Q636" s="66"/>
      <c r="R636" s="66"/>
      <c r="S636" s="67" t="str">
        <f t="shared" si="67"/>
        <v/>
      </c>
      <c r="T636" s="68" t="str">
        <f t="shared" si="68"/>
        <v/>
      </c>
    </row>
    <row r="637" spans="2:20">
      <c r="B637" s="4"/>
      <c r="C637" s="6"/>
      <c r="D637" s="8" t="s">
        <v>45</v>
      </c>
      <c r="E637" s="9"/>
      <c r="F637" s="96" t="str">
        <f t="shared" si="65"/>
        <v/>
      </c>
      <c r="G637" s="82"/>
      <c r="H637" s="99" t="str">
        <f t="shared" si="63"/>
        <v/>
      </c>
      <c r="I637" s="99" t="str">
        <f t="shared" si="64"/>
        <v/>
      </c>
      <c r="J637" s="99" t="str">
        <f t="shared" si="66"/>
        <v/>
      </c>
      <c r="K637" s="100" t="str">
        <f t="shared" si="69"/>
        <v/>
      </c>
      <c r="P637" s="66"/>
      <c r="Q637" s="66"/>
      <c r="R637" s="66"/>
      <c r="S637" s="67" t="str">
        <f t="shared" si="67"/>
        <v/>
      </c>
      <c r="T637" s="68" t="str">
        <f t="shared" si="68"/>
        <v/>
      </c>
    </row>
    <row r="638" spans="2:20">
      <c r="B638" s="4"/>
      <c r="C638" s="6"/>
      <c r="D638" s="8" t="s">
        <v>45</v>
      </c>
      <c r="E638" s="9"/>
      <c r="F638" s="96" t="str">
        <f t="shared" si="65"/>
        <v/>
      </c>
      <c r="G638" s="82"/>
      <c r="H638" s="99" t="str">
        <f t="shared" si="63"/>
        <v/>
      </c>
      <c r="I638" s="99" t="str">
        <f t="shared" si="64"/>
        <v/>
      </c>
      <c r="J638" s="99" t="str">
        <f t="shared" si="66"/>
        <v/>
      </c>
      <c r="K638" s="100" t="str">
        <f t="shared" si="69"/>
        <v/>
      </c>
      <c r="P638" s="66"/>
      <c r="Q638" s="66"/>
      <c r="R638" s="66"/>
      <c r="S638" s="67" t="str">
        <f t="shared" si="67"/>
        <v/>
      </c>
      <c r="T638" s="68" t="str">
        <f t="shared" si="68"/>
        <v/>
      </c>
    </row>
    <row r="639" spans="2:20">
      <c r="B639" s="4"/>
      <c r="C639" s="6"/>
      <c r="D639" s="8" t="s">
        <v>45</v>
      </c>
      <c r="E639" s="9"/>
      <c r="F639" s="96" t="str">
        <f t="shared" si="65"/>
        <v/>
      </c>
      <c r="G639" s="82"/>
      <c r="H639" s="99" t="str">
        <f t="shared" si="63"/>
        <v/>
      </c>
      <c r="I639" s="99" t="str">
        <f t="shared" si="64"/>
        <v/>
      </c>
      <c r="J639" s="99" t="str">
        <f t="shared" si="66"/>
        <v/>
      </c>
      <c r="K639" s="100" t="str">
        <f t="shared" si="69"/>
        <v/>
      </c>
      <c r="P639" s="66"/>
      <c r="Q639" s="66"/>
      <c r="R639" s="66"/>
      <c r="S639" s="67" t="str">
        <f t="shared" si="67"/>
        <v/>
      </c>
      <c r="T639" s="68" t="str">
        <f t="shared" si="68"/>
        <v/>
      </c>
    </row>
    <row r="640" spans="2:20">
      <c r="B640" s="4"/>
      <c r="C640" s="6"/>
      <c r="D640" s="8" t="s">
        <v>45</v>
      </c>
      <c r="E640" s="9"/>
      <c r="F640" s="96" t="str">
        <f t="shared" si="65"/>
        <v/>
      </c>
      <c r="G640" s="82"/>
      <c r="H640" s="99" t="str">
        <f t="shared" si="63"/>
        <v/>
      </c>
      <c r="I640" s="99" t="str">
        <f t="shared" si="64"/>
        <v/>
      </c>
      <c r="J640" s="99" t="str">
        <f t="shared" si="66"/>
        <v/>
      </c>
      <c r="K640" s="100" t="str">
        <f t="shared" si="69"/>
        <v/>
      </c>
      <c r="P640" s="66"/>
      <c r="Q640" s="66"/>
      <c r="R640" s="66"/>
      <c r="S640" s="67" t="str">
        <f t="shared" si="67"/>
        <v/>
      </c>
      <c r="T640" s="68" t="str">
        <f t="shared" si="68"/>
        <v/>
      </c>
    </row>
    <row r="641" spans="2:20">
      <c r="B641" s="4"/>
      <c r="C641" s="6"/>
      <c r="D641" s="8" t="s">
        <v>45</v>
      </c>
      <c r="E641" s="9"/>
      <c r="F641" s="96" t="str">
        <f t="shared" si="65"/>
        <v/>
      </c>
      <c r="G641" s="82"/>
      <c r="H641" s="99" t="str">
        <f t="shared" si="63"/>
        <v/>
      </c>
      <c r="I641" s="99" t="str">
        <f t="shared" si="64"/>
        <v/>
      </c>
      <c r="J641" s="99" t="str">
        <f t="shared" si="66"/>
        <v/>
      </c>
      <c r="K641" s="100" t="str">
        <f t="shared" si="69"/>
        <v/>
      </c>
      <c r="P641" s="66"/>
      <c r="Q641" s="66"/>
      <c r="R641" s="66"/>
      <c r="S641" s="67" t="str">
        <f t="shared" si="67"/>
        <v/>
      </c>
      <c r="T641" s="68" t="str">
        <f t="shared" si="68"/>
        <v/>
      </c>
    </row>
    <row r="642" spans="2:20">
      <c r="B642" s="4"/>
      <c r="C642" s="6"/>
      <c r="D642" s="8" t="s">
        <v>45</v>
      </c>
      <c r="E642" s="9"/>
      <c r="F642" s="96" t="str">
        <f t="shared" si="65"/>
        <v/>
      </c>
      <c r="G642" s="82"/>
      <c r="H642" s="99" t="str">
        <f t="shared" si="63"/>
        <v/>
      </c>
      <c r="I642" s="99" t="str">
        <f t="shared" si="64"/>
        <v/>
      </c>
      <c r="J642" s="99" t="str">
        <f t="shared" si="66"/>
        <v/>
      </c>
      <c r="K642" s="100" t="str">
        <f t="shared" si="69"/>
        <v/>
      </c>
      <c r="P642" s="66"/>
      <c r="Q642" s="66"/>
      <c r="R642" s="66"/>
      <c r="S642" s="67" t="str">
        <f t="shared" si="67"/>
        <v/>
      </c>
      <c r="T642" s="68" t="str">
        <f t="shared" si="68"/>
        <v/>
      </c>
    </row>
    <row r="643" spans="2:20">
      <c r="B643" s="4"/>
      <c r="C643" s="6"/>
      <c r="D643" s="8" t="s">
        <v>45</v>
      </c>
      <c r="E643" s="9"/>
      <c r="F643" s="96" t="str">
        <f t="shared" si="65"/>
        <v/>
      </c>
      <c r="G643" s="82"/>
      <c r="H643" s="99" t="str">
        <f t="shared" si="63"/>
        <v/>
      </c>
      <c r="I643" s="99" t="str">
        <f t="shared" si="64"/>
        <v/>
      </c>
      <c r="J643" s="99" t="str">
        <f t="shared" si="66"/>
        <v/>
      </c>
      <c r="K643" s="100" t="str">
        <f t="shared" si="69"/>
        <v/>
      </c>
      <c r="P643" s="66"/>
      <c r="Q643" s="66"/>
      <c r="R643" s="66"/>
      <c r="S643" s="67" t="str">
        <f t="shared" si="67"/>
        <v/>
      </c>
      <c r="T643" s="68" t="str">
        <f t="shared" si="68"/>
        <v/>
      </c>
    </row>
    <row r="644" spans="2:20">
      <c r="B644" s="4"/>
      <c r="C644" s="6"/>
      <c r="D644" s="8" t="s">
        <v>45</v>
      </c>
      <c r="E644" s="9"/>
      <c r="F644" s="96" t="str">
        <f t="shared" si="65"/>
        <v/>
      </c>
      <c r="G644" s="82"/>
      <c r="H644" s="99" t="str">
        <f t="shared" si="63"/>
        <v/>
      </c>
      <c r="I644" s="99" t="str">
        <f t="shared" si="64"/>
        <v/>
      </c>
      <c r="J644" s="99" t="str">
        <f t="shared" si="66"/>
        <v/>
      </c>
      <c r="K644" s="100" t="str">
        <f t="shared" si="69"/>
        <v/>
      </c>
      <c r="P644" s="66"/>
      <c r="Q644" s="66"/>
      <c r="R644" s="66"/>
      <c r="S644" s="67" t="str">
        <f t="shared" si="67"/>
        <v/>
      </c>
      <c r="T644" s="68" t="str">
        <f t="shared" si="68"/>
        <v/>
      </c>
    </row>
    <row r="645" spans="2:20">
      <c r="B645" s="4"/>
      <c r="C645" s="6"/>
      <c r="D645" s="8" t="s">
        <v>45</v>
      </c>
      <c r="E645" s="9"/>
      <c r="F645" s="96" t="str">
        <f t="shared" si="65"/>
        <v/>
      </c>
      <c r="G645" s="82"/>
      <c r="H645" s="99" t="str">
        <f t="shared" si="63"/>
        <v/>
      </c>
      <c r="I645" s="99" t="str">
        <f t="shared" si="64"/>
        <v/>
      </c>
      <c r="J645" s="99" t="str">
        <f t="shared" si="66"/>
        <v/>
      </c>
      <c r="K645" s="100" t="str">
        <f t="shared" si="69"/>
        <v/>
      </c>
      <c r="P645" s="66"/>
      <c r="Q645" s="66"/>
      <c r="R645" s="66"/>
      <c r="S645" s="67" t="str">
        <f t="shared" si="67"/>
        <v/>
      </c>
      <c r="T645" s="68" t="str">
        <f t="shared" si="68"/>
        <v/>
      </c>
    </row>
    <row r="646" spans="2:20">
      <c r="B646" s="4"/>
      <c r="C646" s="6"/>
      <c r="D646" s="8" t="s">
        <v>45</v>
      </c>
      <c r="E646" s="9"/>
      <c r="F646" s="96" t="str">
        <f t="shared" si="65"/>
        <v/>
      </c>
      <c r="G646" s="82"/>
      <c r="H646" s="99" t="str">
        <f t="shared" si="63"/>
        <v/>
      </c>
      <c r="I646" s="99" t="str">
        <f t="shared" si="64"/>
        <v/>
      </c>
      <c r="J646" s="99" t="str">
        <f t="shared" si="66"/>
        <v/>
      </c>
      <c r="K646" s="100" t="str">
        <f t="shared" si="69"/>
        <v/>
      </c>
      <c r="P646" s="66"/>
      <c r="Q646" s="66"/>
      <c r="R646" s="66"/>
      <c r="S646" s="67" t="str">
        <f t="shared" si="67"/>
        <v/>
      </c>
      <c r="T646" s="68" t="str">
        <f t="shared" si="68"/>
        <v/>
      </c>
    </row>
    <row r="647" spans="2:20">
      <c r="B647" s="4"/>
      <c r="C647" s="6"/>
      <c r="D647" s="8" t="s">
        <v>45</v>
      </c>
      <c r="E647" s="9"/>
      <c r="F647" s="96" t="str">
        <f t="shared" si="65"/>
        <v/>
      </c>
      <c r="G647" s="82"/>
      <c r="H647" s="99" t="str">
        <f t="shared" si="63"/>
        <v/>
      </c>
      <c r="I647" s="99" t="str">
        <f t="shared" si="64"/>
        <v/>
      </c>
      <c r="J647" s="99" t="str">
        <f t="shared" si="66"/>
        <v/>
      </c>
      <c r="K647" s="100" t="str">
        <f t="shared" si="69"/>
        <v/>
      </c>
      <c r="P647" s="66"/>
      <c r="Q647" s="66"/>
      <c r="R647" s="66"/>
      <c r="S647" s="67" t="str">
        <f t="shared" si="67"/>
        <v/>
      </c>
      <c r="T647" s="68" t="str">
        <f t="shared" si="68"/>
        <v/>
      </c>
    </row>
    <row r="648" spans="2:20">
      <c r="B648" s="4"/>
      <c r="C648" s="6"/>
      <c r="D648" s="8" t="s">
        <v>45</v>
      </c>
      <c r="E648" s="9"/>
      <c r="F648" s="96" t="str">
        <f t="shared" si="65"/>
        <v/>
      </c>
      <c r="G648" s="82"/>
      <c r="H648" s="99" t="str">
        <f t="shared" si="63"/>
        <v/>
      </c>
      <c r="I648" s="99" t="str">
        <f t="shared" si="64"/>
        <v/>
      </c>
      <c r="J648" s="99" t="str">
        <f t="shared" si="66"/>
        <v/>
      </c>
      <c r="K648" s="100" t="str">
        <f t="shared" si="69"/>
        <v/>
      </c>
      <c r="P648" s="66"/>
      <c r="Q648" s="66"/>
      <c r="R648" s="66"/>
      <c r="S648" s="67" t="str">
        <f t="shared" si="67"/>
        <v/>
      </c>
      <c r="T648" s="68" t="str">
        <f t="shared" si="68"/>
        <v/>
      </c>
    </row>
    <row r="649" spans="2:20">
      <c r="B649" s="4"/>
      <c r="C649" s="6"/>
      <c r="D649" s="8" t="s">
        <v>45</v>
      </c>
      <c r="E649" s="9"/>
      <c r="F649" s="96" t="str">
        <f t="shared" si="65"/>
        <v/>
      </c>
      <c r="G649" s="82"/>
      <c r="H649" s="99" t="str">
        <f t="shared" si="63"/>
        <v/>
      </c>
      <c r="I649" s="99" t="str">
        <f t="shared" si="64"/>
        <v/>
      </c>
      <c r="J649" s="99" t="str">
        <f t="shared" si="66"/>
        <v/>
      </c>
      <c r="K649" s="100" t="str">
        <f t="shared" si="69"/>
        <v/>
      </c>
      <c r="P649" s="66"/>
      <c r="Q649" s="66"/>
      <c r="R649" s="66"/>
      <c r="S649" s="67" t="str">
        <f t="shared" si="67"/>
        <v/>
      </c>
      <c r="T649" s="68" t="str">
        <f t="shared" si="68"/>
        <v/>
      </c>
    </row>
    <row r="650" spans="2:20">
      <c r="B650" s="4"/>
      <c r="C650" s="6"/>
      <c r="D650" s="8" t="s">
        <v>45</v>
      </c>
      <c r="E650" s="9"/>
      <c r="F650" s="96" t="str">
        <f t="shared" si="65"/>
        <v/>
      </c>
      <c r="G650" s="82"/>
      <c r="H650" s="99" t="str">
        <f t="shared" si="63"/>
        <v/>
      </c>
      <c r="I650" s="99" t="str">
        <f t="shared" si="64"/>
        <v/>
      </c>
      <c r="J650" s="99" t="str">
        <f t="shared" si="66"/>
        <v/>
      </c>
      <c r="K650" s="100" t="str">
        <f t="shared" si="69"/>
        <v/>
      </c>
      <c r="P650" s="66"/>
      <c r="Q650" s="66"/>
      <c r="R650" s="66"/>
      <c r="S650" s="67" t="str">
        <f t="shared" si="67"/>
        <v/>
      </c>
      <c r="T650" s="68" t="str">
        <f t="shared" si="68"/>
        <v/>
      </c>
    </row>
    <row r="651" spans="2:20">
      <c r="B651" s="4"/>
      <c r="C651" s="6"/>
      <c r="D651" s="8" t="s">
        <v>45</v>
      </c>
      <c r="E651" s="9"/>
      <c r="F651" s="96" t="str">
        <f t="shared" si="65"/>
        <v/>
      </c>
      <c r="G651" s="82"/>
      <c r="H651" s="99" t="str">
        <f t="shared" si="63"/>
        <v/>
      </c>
      <c r="I651" s="99" t="str">
        <f t="shared" si="64"/>
        <v/>
      </c>
      <c r="J651" s="99" t="str">
        <f t="shared" si="66"/>
        <v/>
      </c>
      <c r="K651" s="100" t="str">
        <f t="shared" si="69"/>
        <v/>
      </c>
      <c r="P651" s="66"/>
      <c r="Q651" s="66"/>
      <c r="R651" s="66"/>
      <c r="S651" s="67" t="str">
        <f t="shared" si="67"/>
        <v/>
      </c>
      <c r="T651" s="68" t="str">
        <f t="shared" si="68"/>
        <v/>
      </c>
    </row>
    <row r="652" spans="2:20">
      <c r="B652" s="4"/>
      <c r="C652" s="6"/>
      <c r="D652" s="8" t="s">
        <v>45</v>
      </c>
      <c r="E652" s="9"/>
      <c r="F652" s="96" t="str">
        <f t="shared" si="65"/>
        <v/>
      </c>
      <c r="G652" s="82"/>
      <c r="H652" s="99" t="str">
        <f t="shared" si="63"/>
        <v/>
      </c>
      <c r="I652" s="99" t="str">
        <f t="shared" si="64"/>
        <v/>
      </c>
      <c r="J652" s="99" t="str">
        <f t="shared" si="66"/>
        <v/>
      </c>
      <c r="K652" s="100" t="str">
        <f t="shared" si="69"/>
        <v/>
      </c>
      <c r="P652" s="66"/>
      <c r="Q652" s="66"/>
      <c r="R652" s="66"/>
      <c r="S652" s="67" t="str">
        <f t="shared" si="67"/>
        <v/>
      </c>
      <c r="T652" s="68" t="str">
        <f t="shared" si="68"/>
        <v/>
      </c>
    </row>
    <row r="653" spans="2:20">
      <c r="B653" s="4"/>
      <c r="C653" s="6"/>
      <c r="D653" s="8" t="s">
        <v>45</v>
      </c>
      <c r="E653" s="9"/>
      <c r="F653" s="96" t="str">
        <f t="shared" si="65"/>
        <v/>
      </c>
      <c r="G653" s="82"/>
      <c r="H653" s="99" t="str">
        <f t="shared" si="63"/>
        <v/>
      </c>
      <c r="I653" s="99" t="str">
        <f t="shared" si="64"/>
        <v/>
      </c>
      <c r="J653" s="99" t="str">
        <f t="shared" si="66"/>
        <v/>
      </c>
      <c r="K653" s="100" t="str">
        <f t="shared" si="69"/>
        <v/>
      </c>
      <c r="P653" s="66"/>
      <c r="Q653" s="66"/>
      <c r="R653" s="66"/>
      <c r="S653" s="67" t="str">
        <f t="shared" si="67"/>
        <v/>
      </c>
      <c r="T653" s="68" t="str">
        <f t="shared" si="68"/>
        <v/>
      </c>
    </row>
    <row r="654" spans="2:20">
      <c r="B654" s="4"/>
      <c r="C654" s="6"/>
      <c r="D654" s="8" t="s">
        <v>45</v>
      </c>
      <c r="E654" s="9"/>
      <c r="F654" s="96" t="str">
        <f t="shared" si="65"/>
        <v/>
      </c>
      <c r="G654" s="82"/>
      <c r="H654" s="99" t="str">
        <f t="shared" si="63"/>
        <v/>
      </c>
      <c r="I654" s="99" t="str">
        <f t="shared" si="64"/>
        <v/>
      </c>
      <c r="J654" s="99" t="str">
        <f t="shared" si="66"/>
        <v/>
      </c>
      <c r="K654" s="100" t="str">
        <f t="shared" si="69"/>
        <v/>
      </c>
      <c r="P654" s="66"/>
      <c r="Q654" s="66"/>
      <c r="R654" s="66"/>
      <c r="S654" s="67" t="str">
        <f t="shared" si="67"/>
        <v/>
      </c>
      <c r="T654" s="68" t="str">
        <f t="shared" si="68"/>
        <v/>
      </c>
    </row>
    <row r="655" spans="2:20">
      <c r="B655" s="4"/>
      <c r="C655" s="6"/>
      <c r="D655" s="8" t="s">
        <v>45</v>
      </c>
      <c r="E655" s="9"/>
      <c r="F655" s="96" t="str">
        <f t="shared" si="65"/>
        <v/>
      </c>
      <c r="G655" s="82"/>
      <c r="H655" s="99" t="str">
        <f t="shared" ref="H655:H718" si="70">IF(E655="","",F655-J655)</f>
        <v/>
      </c>
      <c r="I655" s="99" t="str">
        <f t="shared" ref="I655:I718" si="71">IF(E655="","",F655+J655)</f>
        <v/>
      </c>
      <c r="J655" s="99" t="str">
        <f t="shared" si="66"/>
        <v/>
      </c>
      <c r="K655" s="100" t="str">
        <f t="shared" si="69"/>
        <v/>
      </c>
      <c r="P655" s="66"/>
      <c r="Q655" s="66"/>
      <c r="R655" s="66"/>
      <c r="S655" s="67" t="str">
        <f t="shared" si="67"/>
        <v/>
      </c>
      <c r="T655" s="68" t="str">
        <f t="shared" si="68"/>
        <v/>
      </c>
    </row>
    <row r="656" spans="2:20">
      <c r="B656" s="4"/>
      <c r="C656" s="6"/>
      <c r="D656" s="8" t="s">
        <v>45</v>
      </c>
      <c r="E656" s="9"/>
      <c r="F656" s="96" t="str">
        <f t="shared" si="65"/>
        <v/>
      </c>
      <c r="G656" s="82"/>
      <c r="H656" s="99" t="str">
        <f t="shared" si="70"/>
        <v/>
      </c>
      <c r="I656" s="99" t="str">
        <f t="shared" si="71"/>
        <v/>
      </c>
      <c r="J656" s="99" t="str">
        <f t="shared" si="66"/>
        <v/>
      </c>
      <c r="K656" s="100" t="str">
        <f t="shared" si="69"/>
        <v/>
      </c>
      <c r="P656" s="66"/>
      <c r="Q656" s="66"/>
      <c r="R656" s="66"/>
      <c r="S656" s="67" t="str">
        <f t="shared" si="67"/>
        <v/>
      </c>
      <c r="T656" s="68" t="str">
        <f t="shared" si="68"/>
        <v/>
      </c>
    </row>
    <row r="657" spans="2:20">
      <c r="B657" s="4"/>
      <c r="C657" s="6"/>
      <c r="D657" s="8" t="s">
        <v>45</v>
      </c>
      <c r="E657" s="9"/>
      <c r="F657" s="96" t="str">
        <f t="shared" si="65"/>
        <v/>
      </c>
      <c r="G657" s="82"/>
      <c r="H657" s="99" t="str">
        <f t="shared" si="70"/>
        <v/>
      </c>
      <c r="I657" s="99" t="str">
        <f t="shared" si="71"/>
        <v/>
      </c>
      <c r="J657" s="99" t="str">
        <f t="shared" si="66"/>
        <v/>
      </c>
      <c r="K657" s="100" t="str">
        <f t="shared" si="69"/>
        <v/>
      </c>
      <c r="P657" s="66"/>
      <c r="Q657" s="66"/>
      <c r="R657" s="66"/>
      <c r="S657" s="67" t="str">
        <f t="shared" si="67"/>
        <v/>
      </c>
      <c r="T657" s="68" t="str">
        <f t="shared" si="68"/>
        <v/>
      </c>
    </row>
    <row r="658" spans="2:20">
      <c r="B658" s="4"/>
      <c r="C658" s="6"/>
      <c r="D658" s="8" t="s">
        <v>45</v>
      </c>
      <c r="E658" s="9"/>
      <c r="F658" s="96" t="str">
        <f t="shared" si="65"/>
        <v/>
      </c>
      <c r="G658" s="82"/>
      <c r="H658" s="99" t="str">
        <f t="shared" si="70"/>
        <v/>
      </c>
      <c r="I658" s="99" t="str">
        <f t="shared" si="71"/>
        <v/>
      </c>
      <c r="J658" s="99" t="str">
        <f t="shared" si="66"/>
        <v/>
      </c>
      <c r="K658" s="100" t="str">
        <f t="shared" si="69"/>
        <v/>
      </c>
      <c r="P658" s="66"/>
      <c r="Q658" s="66"/>
      <c r="R658" s="66"/>
      <c r="S658" s="67" t="str">
        <f t="shared" si="67"/>
        <v/>
      </c>
      <c r="T658" s="68" t="str">
        <f t="shared" si="68"/>
        <v/>
      </c>
    </row>
    <row r="659" spans="2:20">
      <c r="B659" s="4"/>
      <c r="C659" s="6"/>
      <c r="D659" s="8" t="s">
        <v>45</v>
      </c>
      <c r="E659" s="9"/>
      <c r="F659" s="96" t="str">
        <f t="shared" si="65"/>
        <v/>
      </c>
      <c r="G659" s="82"/>
      <c r="H659" s="99" t="str">
        <f t="shared" si="70"/>
        <v/>
      </c>
      <c r="I659" s="99" t="str">
        <f t="shared" si="71"/>
        <v/>
      </c>
      <c r="J659" s="99" t="str">
        <f t="shared" si="66"/>
        <v/>
      </c>
      <c r="K659" s="100" t="str">
        <f t="shared" si="69"/>
        <v/>
      </c>
      <c r="P659" s="66"/>
      <c r="Q659" s="66"/>
      <c r="R659" s="66"/>
      <c r="S659" s="67" t="str">
        <f t="shared" si="67"/>
        <v/>
      </c>
      <c r="T659" s="68" t="str">
        <f t="shared" si="68"/>
        <v/>
      </c>
    </row>
    <row r="660" spans="2:20">
      <c r="B660" s="4"/>
      <c r="C660" s="6"/>
      <c r="D660" s="8" t="s">
        <v>45</v>
      </c>
      <c r="E660" s="9"/>
      <c r="F660" s="96" t="str">
        <f t="shared" si="65"/>
        <v/>
      </c>
      <c r="G660" s="82"/>
      <c r="H660" s="99" t="str">
        <f t="shared" si="70"/>
        <v/>
      </c>
      <c r="I660" s="99" t="str">
        <f t="shared" si="71"/>
        <v/>
      </c>
      <c r="J660" s="99" t="str">
        <f t="shared" si="66"/>
        <v/>
      </c>
      <c r="K660" s="100" t="str">
        <f t="shared" si="69"/>
        <v/>
      </c>
      <c r="P660" s="66"/>
      <c r="Q660" s="66"/>
      <c r="R660" s="66"/>
      <c r="S660" s="67" t="str">
        <f t="shared" si="67"/>
        <v/>
      </c>
      <c r="T660" s="68" t="str">
        <f t="shared" si="68"/>
        <v/>
      </c>
    </row>
    <row r="661" spans="2:20">
      <c r="B661" s="4"/>
      <c r="C661" s="6"/>
      <c r="D661" s="8" t="s">
        <v>45</v>
      </c>
      <c r="E661" s="9"/>
      <c r="F661" s="96" t="str">
        <f t="shared" si="65"/>
        <v/>
      </c>
      <c r="G661" s="82"/>
      <c r="H661" s="99" t="str">
        <f t="shared" si="70"/>
        <v/>
      </c>
      <c r="I661" s="99" t="str">
        <f t="shared" si="71"/>
        <v/>
      </c>
      <c r="J661" s="99" t="str">
        <f t="shared" si="66"/>
        <v/>
      </c>
      <c r="K661" s="100" t="str">
        <f t="shared" si="69"/>
        <v/>
      </c>
      <c r="P661" s="66"/>
      <c r="Q661" s="66"/>
      <c r="R661" s="66"/>
      <c r="S661" s="67" t="str">
        <f t="shared" si="67"/>
        <v/>
      </c>
      <c r="T661" s="68" t="str">
        <f t="shared" si="68"/>
        <v/>
      </c>
    </row>
    <row r="662" spans="2:20">
      <c r="B662" s="4"/>
      <c r="C662" s="6"/>
      <c r="D662" s="8" t="s">
        <v>45</v>
      </c>
      <c r="E662" s="9"/>
      <c r="F662" s="96" t="str">
        <f t="shared" si="65"/>
        <v/>
      </c>
      <c r="G662" s="82"/>
      <c r="H662" s="99" t="str">
        <f t="shared" si="70"/>
        <v/>
      </c>
      <c r="I662" s="99" t="str">
        <f t="shared" si="71"/>
        <v/>
      </c>
      <c r="J662" s="99" t="str">
        <f t="shared" si="66"/>
        <v/>
      </c>
      <c r="K662" s="100" t="str">
        <f t="shared" si="69"/>
        <v/>
      </c>
      <c r="P662" s="66"/>
      <c r="Q662" s="66"/>
      <c r="R662" s="66"/>
      <c r="S662" s="67" t="str">
        <f t="shared" si="67"/>
        <v/>
      </c>
      <c r="T662" s="68" t="str">
        <f t="shared" si="68"/>
        <v/>
      </c>
    </row>
    <row r="663" spans="2:20">
      <c r="B663" s="4"/>
      <c r="C663" s="6"/>
      <c r="D663" s="8" t="s">
        <v>45</v>
      </c>
      <c r="E663" s="9"/>
      <c r="F663" s="96" t="str">
        <f t="shared" si="65"/>
        <v/>
      </c>
      <c r="G663" s="82"/>
      <c r="H663" s="99" t="str">
        <f t="shared" si="70"/>
        <v/>
      </c>
      <c r="I663" s="99" t="str">
        <f t="shared" si="71"/>
        <v/>
      </c>
      <c r="J663" s="99" t="str">
        <f t="shared" si="66"/>
        <v/>
      </c>
      <c r="K663" s="100" t="str">
        <f t="shared" si="69"/>
        <v/>
      </c>
      <c r="P663" s="66"/>
      <c r="Q663" s="66"/>
      <c r="R663" s="66"/>
      <c r="S663" s="67" t="str">
        <f t="shared" si="67"/>
        <v/>
      </c>
      <c r="T663" s="68" t="str">
        <f t="shared" si="68"/>
        <v/>
      </c>
    </row>
    <row r="664" spans="2:20">
      <c r="B664" s="4"/>
      <c r="C664" s="6"/>
      <c r="D664" s="8" t="s">
        <v>45</v>
      </c>
      <c r="E664" s="9"/>
      <c r="F664" s="96" t="str">
        <f t="shared" si="65"/>
        <v/>
      </c>
      <c r="G664" s="82"/>
      <c r="H664" s="99" t="str">
        <f t="shared" si="70"/>
        <v/>
      </c>
      <c r="I664" s="99" t="str">
        <f t="shared" si="71"/>
        <v/>
      </c>
      <c r="J664" s="99" t="str">
        <f t="shared" si="66"/>
        <v/>
      </c>
      <c r="K664" s="100" t="str">
        <f t="shared" si="69"/>
        <v/>
      </c>
      <c r="P664" s="66"/>
      <c r="Q664" s="66"/>
      <c r="R664" s="66"/>
      <c r="S664" s="67" t="str">
        <f t="shared" si="67"/>
        <v/>
      </c>
      <c r="T664" s="68" t="str">
        <f t="shared" si="68"/>
        <v/>
      </c>
    </row>
    <row r="665" spans="2:20">
      <c r="B665" s="4"/>
      <c r="C665" s="6"/>
      <c r="D665" s="8" t="s">
        <v>45</v>
      </c>
      <c r="E665" s="9"/>
      <c r="F665" s="96" t="str">
        <f t="shared" si="65"/>
        <v/>
      </c>
      <c r="G665" s="82"/>
      <c r="H665" s="99" t="str">
        <f t="shared" si="70"/>
        <v/>
      </c>
      <c r="I665" s="99" t="str">
        <f t="shared" si="71"/>
        <v/>
      </c>
      <c r="J665" s="99" t="str">
        <f t="shared" si="66"/>
        <v/>
      </c>
      <c r="K665" s="100" t="str">
        <f t="shared" si="69"/>
        <v/>
      </c>
      <c r="P665" s="66"/>
      <c r="Q665" s="66"/>
      <c r="R665" s="66"/>
      <c r="S665" s="67" t="str">
        <f t="shared" si="67"/>
        <v/>
      </c>
      <c r="T665" s="68" t="str">
        <f t="shared" si="68"/>
        <v/>
      </c>
    </row>
    <row r="666" spans="2:20">
      <c r="B666" s="4"/>
      <c r="C666" s="6"/>
      <c r="D666" s="8" t="s">
        <v>45</v>
      </c>
      <c r="E666" s="9"/>
      <c r="F666" s="96" t="str">
        <f t="shared" si="65"/>
        <v/>
      </c>
      <c r="G666" s="82"/>
      <c r="H666" s="99" t="str">
        <f t="shared" si="70"/>
        <v/>
      </c>
      <c r="I666" s="99" t="str">
        <f t="shared" si="71"/>
        <v/>
      </c>
      <c r="J666" s="99" t="str">
        <f t="shared" si="66"/>
        <v/>
      </c>
      <c r="K666" s="100" t="str">
        <f t="shared" si="69"/>
        <v/>
      </c>
      <c r="P666" s="66"/>
      <c r="Q666" s="66"/>
      <c r="R666" s="66"/>
      <c r="S666" s="67" t="str">
        <f t="shared" si="67"/>
        <v/>
      </c>
      <c r="T666" s="68" t="str">
        <f t="shared" si="68"/>
        <v/>
      </c>
    </row>
    <row r="667" spans="2:20">
      <c r="B667" s="4"/>
      <c r="C667" s="6"/>
      <c r="D667" s="8" t="s">
        <v>45</v>
      </c>
      <c r="E667" s="9"/>
      <c r="F667" s="96" t="str">
        <f t="shared" si="65"/>
        <v/>
      </c>
      <c r="G667" s="82"/>
      <c r="H667" s="99" t="str">
        <f t="shared" si="70"/>
        <v/>
      </c>
      <c r="I667" s="99" t="str">
        <f t="shared" si="71"/>
        <v/>
      </c>
      <c r="J667" s="99" t="str">
        <f t="shared" si="66"/>
        <v/>
      </c>
      <c r="K667" s="100" t="str">
        <f t="shared" si="69"/>
        <v/>
      </c>
      <c r="P667" s="66"/>
      <c r="Q667" s="66"/>
      <c r="R667" s="66"/>
      <c r="S667" s="67" t="str">
        <f t="shared" si="67"/>
        <v/>
      </c>
      <c r="T667" s="68" t="str">
        <f t="shared" si="68"/>
        <v/>
      </c>
    </row>
    <row r="668" spans="2:20">
      <c r="B668" s="4"/>
      <c r="C668" s="6"/>
      <c r="D668" s="8" t="s">
        <v>45</v>
      </c>
      <c r="E668" s="9"/>
      <c r="F668" s="96" t="str">
        <f t="shared" si="65"/>
        <v/>
      </c>
      <c r="G668" s="82"/>
      <c r="H668" s="99" t="str">
        <f t="shared" si="70"/>
        <v/>
      </c>
      <c r="I668" s="99" t="str">
        <f t="shared" si="71"/>
        <v/>
      </c>
      <c r="J668" s="99" t="str">
        <f t="shared" si="66"/>
        <v/>
      </c>
      <c r="K668" s="100" t="str">
        <f t="shared" si="69"/>
        <v/>
      </c>
      <c r="P668" s="66"/>
      <c r="Q668" s="66"/>
      <c r="R668" s="66"/>
      <c r="S668" s="67" t="str">
        <f t="shared" si="67"/>
        <v/>
      </c>
      <c r="T668" s="68" t="str">
        <f t="shared" si="68"/>
        <v/>
      </c>
    </row>
    <row r="669" spans="2:20">
      <c r="B669" s="4"/>
      <c r="C669" s="6"/>
      <c r="D669" s="8" t="s">
        <v>45</v>
      </c>
      <c r="E669" s="9"/>
      <c r="F669" s="96" t="str">
        <f t="shared" si="65"/>
        <v/>
      </c>
      <c r="G669" s="82"/>
      <c r="H669" s="99" t="str">
        <f t="shared" si="70"/>
        <v/>
      </c>
      <c r="I669" s="99" t="str">
        <f t="shared" si="71"/>
        <v/>
      </c>
      <c r="J669" s="99" t="str">
        <f t="shared" si="66"/>
        <v/>
      </c>
      <c r="K669" s="100" t="str">
        <f t="shared" si="69"/>
        <v/>
      </c>
      <c r="P669" s="66"/>
      <c r="Q669" s="66"/>
      <c r="R669" s="66"/>
      <c r="S669" s="67" t="str">
        <f t="shared" si="67"/>
        <v/>
      </c>
      <c r="T669" s="68" t="str">
        <f t="shared" si="68"/>
        <v/>
      </c>
    </row>
    <row r="670" spans="2:20">
      <c r="B670" s="4"/>
      <c r="C670" s="6"/>
      <c r="D670" s="8" t="s">
        <v>45</v>
      </c>
      <c r="E670" s="9"/>
      <c r="F670" s="96" t="str">
        <f t="shared" si="65"/>
        <v/>
      </c>
      <c r="G670" s="82"/>
      <c r="H670" s="99" t="str">
        <f t="shared" si="70"/>
        <v/>
      </c>
      <c r="I670" s="99" t="str">
        <f t="shared" si="71"/>
        <v/>
      </c>
      <c r="J670" s="99" t="str">
        <f t="shared" si="66"/>
        <v/>
      </c>
      <c r="K670" s="100" t="str">
        <f t="shared" si="69"/>
        <v/>
      </c>
      <c r="P670" s="66"/>
      <c r="Q670" s="66"/>
      <c r="R670" s="66"/>
      <c r="S670" s="67" t="str">
        <f t="shared" si="67"/>
        <v/>
      </c>
      <c r="T670" s="68" t="str">
        <f t="shared" si="68"/>
        <v/>
      </c>
    </row>
    <row r="671" spans="2:20">
      <c r="B671" s="4"/>
      <c r="C671" s="6"/>
      <c r="D671" s="8" t="s">
        <v>45</v>
      </c>
      <c r="E671" s="9"/>
      <c r="F671" s="96" t="str">
        <f t="shared" si="65"/>
        <v/>
      </c>
      <c r="G671" s="82"/>
      <c r="H671" s="99" t="str">
        <f t="shared" si="70"/>
        <v/>
      </c>
      <c r="I671" s="99" t="str">
        <f t="shared" si="71"/>
        <v/>
      </c>
      <c r="J671" s="99" t="str">
        <f t="shared" si="66"/>
        <v/>
      </c>
      <c r="K671" s="100" t="str">
        <f t="shared" si="69"/>
        <v/>
      </c>
      <c r="P671" s="66"/>
      <c r="Q671" s="66"/>
      <c r="R671" s="66"/>
      <c r="S671" s="67" t="str">
        <f t="shared" si="67"/>
        <v/>
      </c>
      <c r="T671" s="68" t="str">
        <f t="shared" si="68"/>
        <v/>
      </c>
    </row>
    <row r="672" spans="2:20">
      <c r="B672" s="4"/>
      <c r="C672" s="6"/>
      <c r="D672" s="8" t="s">
        <v>45</v>
      </c>
      <c r="E672" s="9"/>
      <c r="F672" s="96" t="str">
        <f t="shared" si="65"/>
        <v/>
      </c>
      <c r="G672" s="82"/>
      <c r="H672" s="99" t="str">
        <f t="shared" si="70"/>
        <v/>
      </c>
      <c r="I672" s="99" t="str">
        <f t="shared" si="71"/>
        <v/>
      </c>
      <c r="J672" s="99" t="str">
        <f t="shared" si="66"/>
        <v/>
      </c>
      <c r="K672" s="100" t="str">
        <f t="shared" si="69"/>
        <v/>
      </c>
      <c r="P672" s="66"/>
      <c r="Q672" s="66"/>
      <c r="R672" s="66"/>
      <c r="S672" s="67" t="str">
        <f t="shared" si="67"/>
        <v/>
      </c>
      <c r="T672" s="68" t="str">
        <f t="shared" si="68"/>
        <v/>
      </c>
    </row>
    <row r="673" spans="2:20">
      <c r="B673" s="4"/>
      <c r="C673" s="6"/>
      <c r="D673" s="8" t="s">
        <v>45</v>
      </c>
      <c r="E673" s="9"/>
      <c r="F673" s="96" t="str">
        <f t="shared" si="65"/>
        <v/>
      </c>
      <c r="G673" s="82"/>
      <c r="H673" s="99" t="str">
        <f t="shared" si="70"/>
        <v/>
      </c>
      <c r="I673" s="99" t="str">
        <f t="shared" si="71"/>
        <v/>
      </c>
      <c r="J673" s="99" t="str">
        <f t="shared" si="66"/>
        <v/>
      </c>
      <c r="K673" s="100" t="str">
        <f t="shared" si="69"/>
        <v/>
      </c>
      <c r="P673" s="66"/>
      <c r="Q673" s="66"/>
      <c r="R673" s="66"/>
      <c r="S673" s="67" t="str">
        <f t="shared" si="67"/>
        <v/>
      </c>
      <c r="T673" s="68" t="str">
        <f t="shared" si="68"/>
        <v/>
      </c>
    </row>
    <row r="674" spans="2:20">
      <c r="B674" s="4"/>
      <c r="C674" s="6"/>
      <c r="D674" s="8" t="s">
        <v>45</v>
      </c>
      <c r="E674" s="9"/>
      <c r="F674" s="96" t="str">
        <f t="shared" si="65"/>
        <v/>
      </c>
      <c r="G674" s="82"/>
      <c r="H674" s="99" t="str">
        <f t="shared" si="70"/>
        <v/>
      </c>
      <c r="I674" s="99" t="str">
        <f t="shared" si="71"/>
        <v/>
      </c>
      <c r="J674" s="99" t="str">
        <f t="shared" si="66"/>
        <v/>
      </c>
      <c r="K674" s="100" t="str">
        <f t="shared" si="69"/>
        <v/>
      </c>
      <c r="P674" s="66"/>
      <c r="Q674" s="66"/>
      <c r="R674" s="66"/>
      <c r="S674" s="67" t="str">
        <f t="shared" si="67"/>
        <v/>
      </c>
      <c r="T674" s="68" t="str">
        <f t="shared" si="68"/>
        <v/>
      </c>
    </row>
    <row r="675" spans="2:20">
      <c r="B675" s="4"/>
      <c r="C675" s="6"/>
      <c r="D675" s="8" t="s">
        <v>45</v>
      </c>
      <c r="E675" s="9"/>
      <c r="F675" s="96" t="str">
        <f t="shared" si="65"/>
        <v/>
      </c>
      <c r="G675" s="82"/>
      <c r="H675" s="99" t="str">
        <f t="shared" si="70"/>
        <v/>
      </c>
      <c r="I675" s="99" t="str">
        <f t="shared" si="71"/>
        <v/>
      </c>
      <c r="J675" s="99" t="str">
        <f t="shared" si="66"/>
        <v/>
      </c>
      <c r="K675" s="100" t="str">
        <f t="shared" si="69"/>
        <v/>
      </c>
      <c r="P675" s="66"/>
      <c r="Q675" s="66"/>
      <c r="R675" s="66"/>
      <c r="S675" s="67" t="str">
        <f t="shared" si="67"/>
        <v/>
      </c>
      <c r="T675" s="68" t="str">
        <f t="shared" si="68"/>
        <v/>
      </c>
    </row>
    <row r="676" spans="2:20">
      <c r="B676" s="4"/>
      <c r="C676" s="6"/>
      <c r="D676" s="8" t="s">
        <v>45</v>
      </c>
      <c r="E676" s="9"/>
      <c r="F676" s="96" t="str">
        <f t="shared" si="65"/>
        <v/>
      </c>
      <c r="G676" s="82"/>
      <c r="H676" s="99" t="str">
        <f t="shared" si="70"/>
        <v/>
      </c>
      <c r="I676" s="99" t="str">
        <f t="shared" si="71"/>
        <v/>
      </c>
      <c r="J676" s="99" t="str">
        <f t="shared" si="66"/>
        <v/>
      </c>
      <c r="K676" s="100" t="str">
        <f t="shared" si="69"/>
        <v/>
      </c>
      <c r="P676" s="66"/>
      <c r="Q676" s="66"/>
      <c r="R676" s="66"/>
      <c r="S676" s="67" t="str">
        <f t="shared" si="67"/>
        <v/>
      </c>
      <c r="T676" s="68" t="str">
        <f t="shared" si="68"/>
        <v/>
      </c>
    </row>
    <row r="677" spans="2:20">
      <c r="B677" s="4"/>
      <c r="C677" s="6"/>
      <c r="D677" s="8" t="s">
        <v>45</v>
      </c>
      <c r="E677" s="9"/>
      <c r="F677" s="96" t="str">
        <f t="shared" si="65"/>
        <v/>
      </c>
      <c r="G677" s="82"/>
      <c r="H677" s="99" t="str">
        <f t="shared" si="70"/>
        <v/>
      </c>
      <c r="I677" s="99" t="str">
        <f t="shared" si="71"/>
        <v/>
      </c>
      <c r="J677" s="99" t="str">
        <f t="shared" si="66"/>
        <v/>
      </c>
      <c r="K677" s="100" t="str">
        <f t="shared" si="69"/>
        <v/>
      </c>
      <c r="P677" s="66"/>
      <c r="Q677" s="66"/>
      <c r="R677" s="66"/>
      <c r="S677" s="67" t="str">
        <f t="shared" si="67"/>
        <v/>
      </c>
      <c r="T677" s="68" t="str">
        <f t="shared" si="68"/>
        <v/>
      </c>
    </row>
    <row r="678" spans="2:20">
      <c r="B678" s="4"/>
      <c r="C678" s="6"/>
      <c r="D678" s="8" t="s">
        <v>45</v>
      </c>
      <c r="E678" s="9"/>
      <c r="F678" s="96" t="str">
        <f t="shared" si="65"/>
        <v/>
      </c>
      <c r="G678" s="82"/>
      <c r="H678" s="99" t="str">
        <f t="shared" si="70"/>
        <v/>
      </c>
      <c r="I678" s="99" t="str">
        <f t="shared" si="71"/>
        <v/>
      </c>
      <c r="J678" s="99" t="str">
        <f t="shared" si="66"/>
        <v/>
      </c>
      <c r="K678" s="100" t="str">
        <f t="shared" si="69"/>
        <v/>
      </c>
      <c r="P678" s="66"/>
      <c r="Q678" s="66"/>
      <c r="R678" s="66"/>
      <c r="S678" s="67" t="str">
        <f t="shared" si="67"/>
        <v/>
      </c>
      <c r="T678" s="68" t="str">
        <f t="shared" si="68"/>
        <v/>
      </c>
    </row>
    <row r="679" spans="2:20">
      <c r="B679" s="4"/>
      <c r="C679" s="6"/>
      <c r="D679" s="8" t="s">
        <v>45</v>
      </c>
      <c r="E679" s="9"/>
      <c r="F679" s="96" t="str">
        <f t="shared" si="65"/>
        <v/>
      </c>
      <c r="G679" s="82"/>
      <c r="H679" s="99" t="str">
        <f t="shared" si="70"/>
        <v/>
      </c>
      <c r="I679" s="99" t="str">
        <f t="shared" si="71"/>
        <v/>
      </c>
      <c r="J679" s="99" t="str">
        <f t="shared" si="66"/>
        <v/>
      </c>
      <c r="K679" s="100" t="str">
        <f t="shared" si="69"/>
        <v/>
      </c>
      <c r="P679" s="66"/>
      <c r="Q679" s="66"/>
      <c r="R679" s="66"/>
      <c r="S679" s="67" t="str">
        <f t="shared" si="67"/>
        <v/>
      </c>
      <c r="T679" s="68" t="str">
        <f t="shared" si="68"/>
        <v/>
      </c>
    </row>
    <row r="680" spans="2:20">
      <c r="B680" s="4"/>
      <c r="C680" s="6"/>
      <c r="D680" s="8" t="s">
        <v>45</v>
      </c>
      <c r="E680" s="9"/>
      <c r="F680" s="96" t="str">
        <f t="shared" si="65"/>
        <v/>
      </c>
      <c r="G680" s="82"/>
      <c r="H680" s="99" t="str">
        <f t="shared" si="70"/>
        <v/>
      </c>
      <c r="I680" s="99" t="str">
        <f t="shared" si="71"/>
        <v/>
      </c>
      <c r="J680" s="99" t="str">
        <f t="shared" si="66"/>
        <v/>
      </c>
      <c r="K680" s="100" t="str">
        <f t="shared" si="69"/>
        <v/>
      </c>
      <c r="P680" s="66"/>
      <c r="Q680" s="66"/>
      <c r="R680" s="66"/>
      <c r="S680" s="67" t="str">
        <f t="shared" si="67"/>
        <v/>
      </c>
      <c r="T680" s="68" t="str">
        <f t="shared" si="68"/>
        <v/>
      </c>
    </row>
    <row r="681" spans="2:20">
      <c r="B681" s="4"/>
      <c r="C681" s="6"/>
      <c r="D681" s="8" t="s">
        <v>45</v>
      </c>
      <c r="E681" s="9"/>
      <c r="F681" s="96" t="str">
        <f t="shared" si="65"/>
        <v/>
      </c>
      <c r="G681" s="82"/>
      <c r="H681" s="99" t="str">
        <f t="shared" si="70"/>
        <v/>
      </c>
      <c r="I681" s="99" t="str">
        <f t="shared" si="71"/>
        <v/>
      </c>
      <c r="J681" s="99" t="str">
        <f t="shared" si="66"/>
        <v/>
      </c>
      <c r="K681" s="100" t="str">
        <f t="shared" si="69"/>
        <v/>
      </c>
      <c r="P681" s="66"/>
      <c r="Q681" s="66"/>
      <c r="R681" s="66"/>
      <c r="S681" s="67" t="str">
        <f t="shared" si="67"/>
        <v/>
      </c>
      <c r="T681" s="68" t="str">
        <f t="shared" si="68"/>
        <v/>
      </c>
    </row>
    <row r="682" spans="2:20">
      <c r="B682" s="4"/>
      <c r="C682" s="6"/>
      <c r="D682" s="8" t="s">
        <v>45</v>
      </c>
      <c r="E682" s="9"/>
      <c r="F682" s="96" t="str">
        <f t="shared" si="65"/>
        <v/>
      </c>
      <c r="G682" s="82"/>
      <c r="H682" s="99" t="str">
        <f t="shared" si="70"/>
        <v/>
      </c>
      <c r="I682" s="99" t="str">
        <f t="shared" si="71"/>
        <v/>
      </c>
      <c r="J682" s="99" t="str">
        <f t="shared" si="66"/>
        <v/>
      </c>
      <c r="K682" s="100" t="str">
        <f t="shared" si="69"/>
        <v/>
      </c>
      <c r="P682" s="66"/>
      <c r="Q682" s="66"/>
      <c r="R682" s="66"/>
      <c r="S682" s="67" t="str">
        <f t="shared" si="67"/>
        <v/>
      </c>
      <c r="T682" s="68" t="str">
        <f t="shared" si="68"/>
        <v/>
      </c>
    </row>
    <row r="683" spans="2:20">
      <c r="B683" s="4"/>
      <c r="C683" s="6"/>
      <c r="D683" s="8" t="s">
        <v>45</v>
      </c>
      <c r="E683" s="9"/>
      <c r="F683" s="96" t="str">
        <f t="shared" si="65"/>
        <v/>
      </c>
      <c r="G683" s="82"/>
      <c r="H683" s="99" t="str">
        <f t="shared" si="70"/>
        <v/>
      </c>
      <c r="I683" s="99" t="str">
        <f t="shared" si="71"/>
        <v/>
      </c>
      <c r="J683" s="99" t="str">
        <f t="shared" si="66"/>
        <v/>
      </c>
      <c r="K683" s="100" t="str">
        <f t="shared" si="69"/>
        <v/>
      </c>
      <c r="P683" s="66"/>
      <c r="Q683" s="66"/>
      <c r="R683" s="66"/>
      <c r="S683" s="67" t="str">
        <f t="shared" si="67"/>
        <v/>
      </c>
      <c r="T683" s="68" t="str">
        <f t="shared" si="68"/>
        <v/>
      </c>
    </row>
    <row r="684" spans="2:20">
      <c r="B684" s="4"/>
      <c r="C684" s="6"/>
      <c r="D684" s="8" t="s">
        <v>45</v>
      </c>
      <c r="E684" s="9"/>
      <c r="F684" s="96" t="str">
        <f t="shared" si="65"/>
        <v/>
      </c>
      <c r="G684" s="82"/>
      <c r="H684" s="99" t="str">
        <f t="shared" si="70"/>
        <v/>
      </c>
      <c r="I684" s="99" t="str">
        <f t="shared" si="71"/>
        <v/>
      </c>
      <c r="J684" s="99" t="str">
        <f t="shared" si="66"/>
        <v/>
      </c>
      <c r="K684" s="100" t="str">
        <f t="shared" si="69"/>
        <v/>
      </c>
      <c r="P684" s="66"/>
      <c r="Q684" s="66"/>
      <c r="R684" s="66"/>
      <c r="S684" s="67" t="str">
        <f t="shared" si="67"/>
        <v/>
      </c>
      <c r="T684" s="68" t="str">
        <f t="shared" si="68"/>
        <v/>
      </c>
    </row>
    <row r="685" spans="2:20">
      <c r="B685" s="4"/>
      <c r="C685" s="6"/>
      <c r="D685" s="8" t="s">
        <v>45</v>
      </c>
      <c r="E685" s="9"/>
      <c r="F685" s="96" t="str">
        <f t="shared" si="65"/>
        <v/>
      </c>
      <c r="G685" s="82"/>
      <c r="H685" s="99" t="str">
        <f t="shared" si="70"/>
        <v/>
      </c>
      <c r="I685" s="99" t="str">
        <f t="shared" si="71"/>
        <v/>
      </c>
      <c r="J685" s="99" t="str">
        <f t="shared" si="66"/>
        <v/>
      </c>
      <c r="K685" s="100" t="str">
        <f t="shared" si="69"/>
        <v/>
      </c>
      <c r="P685" s="66"/>
      <c r="Q685" s="66"/>
      <c r="R685" s="66"/>
      <c r="S685" s="67" t="str">
        <f t="shared" si="67"/>
        <v/>
      </c>
      <c r="T685" s="68" t="str">
        <f t="shared" si="68"/>
        <v/>
      </c>
    </row>
    <row r="686" spans="2:20">
      <c r="B686" s="4"/>
      <c r="C686" s="6"/>
      <c r="D686" s="8" t="s">
        <v>45</v>
      </c>
      <c r="E686" s="9"/>
      <c r="F686" s="96" t="str">
        <f t="shared" si="65"/>
        <v/>
      </c>
      <c r="G686" s="82"/>
      <c r="H686" s="99" t="str">
        <f t="shared" si="70"/>
        <v/>
      </c>
      <c r="I686" s="99" t="str">
        <f t="shared" si="71"/>
        <v/>
      </c>
      <c r="J686" s="99" t="str">
        <f t="shared" si="66"/>
        <v/>
      </c>
      <c r="K686" s="100" t="str">
        <f t="shared" si="69"/>
        <v/>
      </c>
      <c r="P686" s="66"/>
      <c r="Q686" s="66"/>
      <c r="R686" s="66"/>
      <c r="S686" s="67" t="str">
        <f t="shared" si="67"/>
        <v/>
      </c>
      <c r="T686" s="68" t="str">
        <f t="shared" si="68"/>
        <v/>
      </c>
    </row>
    <row r="687" spans="2:20">
      <c r="B687" s="4"/>
      <c r="C687" s="6"/>
      <c r="D687" s="8" t="s">
        <v>45</v>
      </c>
      <c r="E687" s="9"/>
      <c r="F687" s="96" t="str">
        <f t="shared" si="65"/>
        <v/>
      </c>
      <c r="G687" s="82"/>
      <c r="H687" s="99" t="str">
        <f t="shared" si="70"/>
        <v/>
      </c>
      <c r="I687" s="99" t="str">
        <f t="shared" si="71"/>
        <v/>
      </c>
      <c r="J687" s="99" t="str">
        <f t="shared" si="66"/>
        <v/>
      </c>
      <c r="K687" s="100" t="str">
        <f t="shared" si="69"/>
        <v/>
      </c>
      <c r="P687" s="66"/>
      <c r="Q687" s="66"/>
      <c r="R687" s="66"/>
      <c r="S687" s="67" t="str">
        <f t="shared" si="67"/>
        <v/>
      </c>
      <c r="T687" s="68" t="str">
        <f t="shared" si="68"/>
        <v/>
      </c>
    </row>
    <row r="688" spans="2:20">
      <c r="B688" s="4"/>
      <c r="C688" s="6"/>
      <c r="D688" s="8" t="s">
        <v>45</v>
      </c>
      <c r="E688" s="9"/>
      <c r="F688" s="96" t="str">
        <f t="shared" si="65"/>
        <v/>
      </c>
      <c r="G688" s="82"/>
      <c r="H688" s="99" t="str">
        <f t="shared" si="70"/>
        <v/>
      </c>
      <c r="I688" s="99" t="str">
        <f t="shared" si="71"/>
        <v/>
      </c>
      <c r="J688" s="99" t="str">
        <f t="shared" si="66"/>
        <v/>
      </c>
      <c r="K688" s="100" t="str">
        <f t="shared" si="69"/>
        <v/>
      </c>
      <c r="P688" s="66"/>
      <c r="Q688" s="66"/>
      <c r="R688" s="66"/>
      <c r="S688" s="67" t="str">
        <f t="shared" si="67"/>
        <v/>
      </c>
      <c r="T688" s="68" t="str">
        <f t="shared" si="68"/>
        <v/>
      </c>
    </row>
    <row r="689" spans="2:20">
      <c r="B689" s="4"/>
      <c r="C689" s="6"/>
      <c r="D689" s="8" t="s">
        <v>45</v>
      </c>
      <c r="E689" s="9"/>
      <c r="F689" s="96" t="str">
        <f t="shared" si="65"/>
        <v/>
      </c>
      <c r="G689" s="82"/>
      <c r="H689" s="99" t="str">
        <f t="shared" si="70"/>
        <v/>
      </c>
      <c r="I689" s="99" t="str">
        <f t="shared" si="71"/>
        <v/>
      </c>
      <c r="J689" s="99" t="str">
        <f t="shared" si="66"/>
        <v/>
      </c>
      <c r="K689" s="100" t="str">
        <f t="shared" si="69"/>
        <v/>
      </c>
      <c r="P689" s="66"/>
      <c r="Q689" s="66"/>
      <c r="R689" s="66"/>
      <c r="S689" s="67" t="str">
        <f t="shared" si="67"/>
        <v/>
      </c>
      <c r="T689" s="68" t="str">
        <f t="shared" si="68"/>
        <v/>
      </c>
    </row>
    <row r="690" spans="2:20">
      <c r="B690" s="4"/>
      <c r="C690" s="6"/>
      <c r="D690" s="8" t="s">
        <v>45</v>
      </c>
      <c r="E690" s="9"/>
      <c r="F690" s="96" t="str">
        <f t="shared" si="65"/>
        <v/>
      </c>
      <c r="G690" s="82"/>
      <c r="H690" s="99" t="str">
        <f t="shared" si="70"/>
        <v/>
      </c>
      <c r="I690" s="99" t="str">
        <f t="shared" si="71"/>
        <v/>
      </c>
      <c r="J690" s="99" t="str">
        <f t="shared" si="66"/>
        <v/>
      </c>
      <c r="K690" s="100" t="str">
        <f t="shared" si="69"/>
        <v/>
      </c>
      <c r="P690" s="66"/>
      <c r="Q690" s="66"/>
      <c r="R690" s="66"/>
      <c r="S690" s="67" t="str">
        <f t="shared" si="67"/>
        <v/>
      </c>
      <c r="T690" s="68" t="str">
        <f t="shared" si="68"/>
        <v/>
      </c>
    </row>
    <row r="691" spans="2:20">
      <c r="B691" s="4"/>
      <c r="C691" s="6"/>
      <c r="D691" s="8" t="s">
        <v>45</v>
      </c>
      <c r="E691" s="9"/>
      <c r="F691" s="96" t="str">
        <f t="shared" si="65"/>
        <v/>
      </c>
      <c r="G691" s="82"/>
      <c r="H691" s="99" t="str">
        <f t="shared" si="70"/>
        <v/>
      </c>
      <c r="I691" s="99" t="str">
        <f t="shared" si="71"/>
        <v/>
      </c>
      <c r="J691" s="99" t="str">
        <f t="shared" si="66"/>
        <v/>
      </c>
      <c r="K691" s="100" t="str">
        <f t="shared" si="69"/>
        <v/>
      </c>
      <c r="P691" s="66"/>
      <c r="Q691" s="66"/>
      <c r="R691" s="66"/>
      <c r="S691" s="67" t="str">
        <f t="shared" si="67"/>
        <v/>
      </c>
      <c r="T691" s="68" t="str">
        <f t="shared" si="68"/>
        <v/>
      </c>
    </row>
    <row r="692" spans="2:20">
      <c r="B692" s="4"/>
      <c r="C692" s="6"/>
      <c r="D692" s="8" t="s">
        <v>45</v>
      </c>
      <c r="E692" s="9"/>
      <c r="F692" s="96" t="str">
        <f t="shared" ref="F692:F755" si="72">IF(E692="","",inclinação*E692+intercepção)</f>
        <v/>
      </c>
      <c r="G692" s="82"/>
      <c r="H692" s="99" t="str">
        <f t="shared" si="70"/>
        <v/>
      </c>
      <c r="I692" s="99" t="str">
        <f t="shared" si="71"/>
        <v/>
      </c>
      <c r="J692" s="99" t="str">
        <f t="shared" ref="J692:J755" si="73">IF(E692="","",TINV((erro),gl)*errop_estimativa*SQRT(1+1/N+((E692-mediaX)^2)/(SUMSQ(B:B)-(SUM(B:B)^2)/N)))</f>
        <v/>
      </c>
      <c r="K692" s="100" t="str">
        <f t="shared" si="69"/>
        <v/>
      </c>
      <c r="P692" s="66"/>
      <c r="Q692" s="66"/>
      <c r="R692" s="66"/>
      <c r="S692" s="67" t="str">
        <f t="shared" ref="S692:S755" si="74">IF(B685="","",inclinação*B685+intercepção)</f>
        <v/>
      </c>
      <c r="T692" s="68" t="str">
        <f t="shared" ref="T692:T755" si="75">IF(B685="","",(C685-S692)^2)</f>
        <v/>
      </c>
    </row>
    <row r="693" spans="2:20">
      <c r="B693" s="4"/>
      <c r="C693" s="6"/>
      <c r="D693" s="8" t="s">
        <v>45</v>
      </c>
      <c r="E693" s="9"/>
      <c r="F693" s="96" t="str">
        <f t="shared" si="72"/>
        <v/>
      </c>
      <c r="G693" s="82"/>
      <c r="H693" s="99" t="str">
        <f t="shared" si="70"/>
        <v/>
      </c>
      <c r="I693" s="99" t="str">
        <f t="shared" si="71"/>
        <v/>
      </c>
      <c r="J693" s="99" t="str">
        <f t="shared" si="73"/>
        <v/>
      </c>
      <c r="K693" s="100" t="str">
        <f t="shared" ref="K693:K756" si="76">IF(F693="","",J693/F693)</f>
        <v/>
      </c>
      <c r="P693" s="66"/>
      <c r="Q693" s="66"/>
      <c r="R693" s="66"/>
      <c r="S693" s="67" t="str">
        <f t="shared" si="74"/>
        <v/>
      </c>
      <c r="T693" s="68" t="str">
        <f t="shared" si="75"/>
        <v/>
      </c>
    </row>
    <row r="694" spans="2:20">
      <c r="B694" s="4"/>
      <c r="C694" s="6"/>
      <c r="D694" s="8" t="s">
        <v>45</v>
      </c>
      <c r="E694" s="9"/>
      <c r="F694" s="96" t="str">
        <f t="shared" si="72"/>
        <v/>
      </c>
      <c r="G694" s="82"/>
      <c r="H694" s="99" t="str">
        <f t="shared" si="70"/>
        <v/>
      </c>
      <c r="I694" s="99" t="str">
        <f t="shared" si="71"/>
        <v/>
      </c>
      <c r="J694" s="99" t="str">
        <f t="shared" si="73"/>
        <v/>
      </c>
      <c r="K694" s="100" t="str">
        <f t="shared" si="76"/>
        <v/>
      </c>
      <c r="P694" s="66"/>
      <c r="Q694" s="66"/>
      <c r="R694" s="66"/>
      <c r="S694" s="67" t="str">
        <f t="shared" si="74"/>
        <v/>
      </c>
      <c r="T694" s="68" t="str">
        <f t="shared" si="75"/>
        <v/>
      </c>
    </row>
    <row r="695" spans="2:20">
      <c r="B695" s="4"/>
      <c r="C695" s="6"/>
      <c r="D695" s="8" t="s">
        <v>45</v>
      </c>
      <c r="E695" s="9"/>
      <c r="F695" s="96" t="str">
        <f t="shared" si="72"/>
        <v/>
      </c>
      <c r="G695" s="82"/>
      <c r="H695" s="99" t="str">
        <f t="shared" si="70"/>
        <v/>
      </c>
      <c r="I695" s="99" t="str">
        <f t="shared" si="71"/>
        <v/>
      </c>
      <c r="J695" s="99" t="str">
        <f t="shared" si="73"/>
        <v/>
      </c>
      <c r="K695" s="100" t="str">
        <f t="shared" si="76"/>
        <v/>
      </c>
      <c r="P695" s="66"/>
      <c r="Q695" s="66"/>
      <c r="R695" s="66"/>
      <c r="S695" s="67" t="str">
        <f t="shared" si="74"/>
        <v/>
      </c>
      <c r="T695" s="68" t="str">
        <f t="shared" si="75"/>
        <v/>
      </c>
    </row>
    <row r="696" spans="2:20">
      <c r="B696" s="4"/>
      <c r="C696" s="6"/>
      <c r="D696" s="8" t="s">
        <v>45</v>
      </c>
      <c r="E696" s="9"/>
      <c r="F696" s="96" t="str">
        <f t="shared" si="72"/>
        <v/>
      </c>
      <c r="G696" s="82"/>
      <c r="H696" s="99" t="str">
        <f t="shared" si="70"/>
        <v/>
      </c>
      <c r="I696" s="99" t="str">
        <f t="shared" si="71"/>
        <v/>
      </c>
      <c r="J696" s="99" t="str">
        <f t="shared" si="73"/>
        <v/>
      </c>
      <c r="K696" s="100" t="str">
        <f t="shared" si="76"/>
        <v/>
      </c>
      <c r="P696" s="66"/>
      <c r="Q696" s="66"/>
      <c r="R696" s="66"/>
      <c r="S696" s="67" t="str">
        <f t="shared" si="74"/>
        <v/>
      </c>
      <c r="T696" s="68" t="str">
        <f t="shared" si="75"/>
        <v/>
      </c>
    </row>
    <row r="697" spans="2:20">
      <c r="B697" s="4"/>
      <c r="C697" s="6"/>
      <c r="D697" s="8" t="s">
        <v>45</v>
      </c>
      <c r="E697" s="9"/>
      <c r="F697" s="96" t="str">
        <f t="shared" si="72"/>
        <v/>
      </c>
      <c r="G697" s="82"/>
      <c r="H697" s="99" t="str">
        <f t="shared" si="70"/>
        <v/>
      </c>
      <c r="I697" s="99" t="str">
        <f t="shared" si="71"/>
        <v/>
      </c>
      <c r="J697" s="99" t="str">
        <f t="shared" si="73"/>
        <v/>
      </c>
      <c r="K697" s="100" t="str">
        <f t="shared" si="76"/>
        <v/>
      </c>
      <c r="P697" s="66"/>
      <c r="Q697" s="66"/>
      <c r="R697" s="66"/>
      <c r="S697" s="67" t="str">
        <f t="shared" si="74"/>
        <v/>
      </c>
      <c r="T697" s="68" t="str">
        <f t="shared" si="75"/>
        <v/>
      </c>
    </row>
    <row r="698" spans="2:20">
      <c r="B698" s="4"/>
      <c r="C698" s="6"/>
      <c r="D698" s="8" t="s">
        <v>45</v>
      </c>
      <c r="E698" s="9"/>
      <c r="F698" s="96" t="str">
        <f t="shared" si="72"/>
        <v/>
      </c>
      <c r="G698" s="82"/>
      <c r="H698" s="99" t="str">
        <f t="shared" si="70"/>
        <v/>
      </c>
      <c r="I698" s="99" t="str">
        <f t="shared" si="71"/>
        <v/>
      </c>
      <c r="J698" s="99" t="str">
        <f t="shared" si="73"/>
        <v/>
      </c>
      <c r="K698" s="100" t="str">
        <f t="shared" si="76"/>
        <v/>
      </c>
      <c r="P698" s="66"/>
      <c r="Q698" s="66"/>
      <c r="R698" s="66"/>
      <c r="S698" s="67" t="str">
        <f t="shared" si="74"/>
        <v/>
      </c>
      <c r="T698" s="68" t="str">
        <f t="shared" si="75"/>
        <v/>
      </c>
    </row>
    <row r="699" spans="2:20">
      <c r="B699" s="4"/>
      <c r="C699" s="6"/>
      <c r="D699" s="8" t="s">
        <v>45</v>
      </c>
      <c r="E699" s="9"/>
      <c r="F699" s="96" t="str">
        <f t="shared" si="72"/>
        <v/>
      </c>
      <c r="G699" s="82"/>
      <c r="H699" s="99" t="str">
        <f t="shared" si="70"/>
        <v/>
      </c>
      <c r="I699" s="99" t="str">
        <f t="shared" si="71"/>
        <v/>
      </c>
      <c r="J699" s="99" t="str">
        <f t="shared" si="73"/>
        <v/>
      </c>
      <c r="K699" s="100" t="str">
        <f t="shared" si="76"/>
        <v/>
      </c>
      <c r="P699" s="66"/>
      <c r="Q699" s="66"/>
      <c r="R699" s="66"/>
      <c r="S699" s="67" t="str">
        <f t="shared" si="74"/>
        <v/>
      </c>
      <c r="T699" s="68" t="str">
        <f t="shared" si="75"/>
        <v/>
      </c>
    </row>
    <row r="700" spans="2:20">
      <c r="B700" s="4"/>
      <c r="C700" s="6"/>
      <c r="D700" s="8" t="s">
        <v>45</v>
      </c>
      <c r="E700" s="9"/>
      <c r="F700" s="96" t="str">
        <f t="shared" si="72"/>
        <v/>
      </c>
      <c r="G700" s="82"/>
      <c r="H700" s="99" t="str">
        <f t="shared" si="70"/>
        <v/>
      </c>
      <c r="I700" s="99" t="str">
        <f t="shared" si="71"/>
        <v/>
      </c>
      <c r="J700" s="99" t="str">
        <f t="shared" si="73"/>
        <v/>
      </c>
      <c r="K700" s="100" t="str">
        <f t="shared" si="76"/>
        <v/>
      </c>
      <c r="P700" s="66"/>
      <c r="Q700" s="66"/>
      <c r="R700" s="66"/>
      <c r="S700" s="67" t="str">
        <f t="shared" si="74"/>
        <v/>
      </c>
      <c r="T700" s="68" t="str">
        <f t="shared" si="75"/>
        <v/>
      </c>
    </row>
    <row r="701" spans="2:20">
      <c r="B701" s="4"/>
      <c r="C701" s="6"/>
      <c r="D701" s="8" t="s">
        <v>45</v>
      </c>
      <c r="E701" s="9"/>
      <c r="F701" s="96" t="str">
        <f t="shared" si="72"/>
        <v/>
      </c>
      <c r="G701" s="82"/>
      <c r="H701" s="99" t="str">
        <f t="shared" si="70"/>
        <v/>
      </c>
      <c r="I701" s="99" t="str">
        <f t="shared" si="71"/>
        <v/>
      </c>
      <c r="J701" s="99" t="str">
        <f t="shared" si="73"/>
        <v/>
      </c>
      <c r="K701" s="100" t="str">
        <f t="shared" si="76"/>
        <v/>
      </c>
      <c r="P701" s="66"/>
      <c r="Q701" s="66"/>
      <c r="R701" s="66"/>
      <c r="S701" s="67" t="str">
        <f t="shared" si="74"/>
        <v/>
      </c>
      <c r="T701" s="68" t="str">
        <f t="shared" si="75"/>
        <v/>
      </c>
    </row>
    <row r="702" spans="2:20">
      <c r="B702" s="4"/>
      <c r="C702" s="6"/>
      <c r="D702" s="8" t="s">
        <v>45</v>
      </c>
      <c r="E702" s="9"/>
      <c r="F702" s="96" t="str">
        <f t="shared" si="72"/>
        <v/>
      </c>
      <c r="G702" s="82"/>
      <c r="H702" s="99" t="str">
        <f t="shared" si="70"/>
        <v/>
      </c>
      <c r="I702" s="99" t="str">
        <f t="shared" si="71"/>
        <v/>
      </c>
      <c r="J702" s="99" t="str">
        <f t="shared" si="73"/>
        <v/>
      </c>
      <c r="K702" s="100" t="str">
        <f t="shared" si="76"/>
        <v/>
      </c>
      <c r="P702" s="66"/>
      <c r="Q702" s="66"/>
      <c r="R702" s="66"/>
      <c r="S702" s="67" t="str">
        <f t="shared" si="74"/>
        <v/>
      </c>
      <c r="T702" s="68" t="str">
        <f t="shared" si="75"/>
        <v/>
      </c>
    </row>
    <row r="703" spans="2:20">
      <c r="B703" s="4"/>
      <c r="C703" s="6"/>
      <c r="D703" s="8" t="s">
        <v>45</v>
      </c>
      <c r="E703" s="9"/>
      <c r="F703" s="96" t="str">
        <f t="shared" si="72"/>
        <v/>
      </c>
      <c r="G703" s="82"/>
      <c r="H703" s="99" t="str">
        <f t="shared" si="70"/>
        <v/>
      </c>
      <c r="I703" s="99" t="str">
        <f t="shared" si="71"/>
        <v/>
      </c>
      <c r="J703" s="99" t="str">
        <f t="shared" si="73"/>
        <v/>
      </c>
      <c r="K703" s="100" t="str">
        <f t="shared" si="76"/>
        <v/>
      </c>
      <c r="P703" s="66"/>
      <c r="Q703" s="66"/>
      <c r="R703" s="66"/>
      <c r="S703" s="67" t="str">
        <f t="shared" si="74"/>
        <v/>
      </c>
      <c r="T703" s="68" t="str">
        <f t="shared" si="75"/>
        <v/>
      </c>
    </row>
    <row r="704" spans="2:20">
      <c r="B704" s="4"/>
      <c r="C704" s="6"/>
      <c r="D704" s="8" t="s">
        <v>45</v>
      </c>
      <c r="E704" s="9"/>
      <c r="F704" s="96" t="str">
        <f t="shared" si="72"/>
        <v/>
      </c>
      <c r="G704" s="82"/>
      <c r="H704" s="99" t="str">
        <f t="shared" si="70"/>
        <v/>
      </c>
      <c r="I704" s="99" t="str">
        <f t="shared" si="71"/>
        <v/>
      </c>
      <c r="J704" s="99" t="str">
        <f t="shared" si="73"/>
        <v/>
      </c>
      <c r="K704" s="100" t="str">
        <f t="shared" si="76"/>
        <v/>
      </c>
      <c r="P704" s="66"/>
      <c r="Q704" s="66"/>
      <c r="R704" s="66"/>
      <c r="S704" s="67" t="str">
        <f t="shared" si="74"/>
        <v/>
      </c>
      <c r="T704" s="68" t="str">
        <f t="shared" si="75"/>
        <v/>
      </c>
    </row>
    <row r="705" spans="2:20">
      <c r="B705" s="4"/>
      <c r="C705" s="6"/>
      <c r="D705" s="8" t="s">
        <v>45</v>
      </c>
      <c r="E705" s="9"/>
      <c r="F705" s="96" t="str">
        <f t="shared" si="72"/>
        <v/>
      </c>
      <c r="G705" s="82"/>
      <c r="H705" s="99" t="str">
        <f t="shared" si="70"/>
        <v/>
      </c>
      <c r="I705" s="99" t="str">
        <f t="shared" si="71"/>
        <v/>
      </c>
      <c r="J705" s="99" t="str">
        <f t="shared" si="73"/>
        <v/>
      </c>
      <c r="K705" s="100" t="str">
        <f t="shared" si="76"/>
        <v/>
      </c>
      <c r="P705" s="66"/>
      <c r="Q705" s="66"/>
      <c r="R705" s="66"/>
      <c r="S705" s="67" t="str">
        <f t="shared" si="74"/>
        <v/>
      </c>
      <c r="T705" s="68" t="str">
        <f t="shared" si="75"/>
        <v/>
      </c>
    </row>
    <row r="706" spans="2:20">
      <c r="B706" s="4"/>
      <c r="C706" s="6"/>
      <c r="D706" s="8" t="s">
        <v>45</v>
      </c>
      <c r="E706" s="9"/>
      <c r="F706" s="96" t="str">
        <f t="shared" si="72"/>
        <v/>
      </c>
      <c r="G706" s="82"/>
      <c r="H706" s="99" t="str">
        <f t="shared" si="70"/>
        <v/>
      </c>
      <c r="I706" s="99" t="str">
        <f t="shared" si="71"/>
        <v/>
      </c>
      <c r="J706" s="99" t="str">
        <f t="shared" si="73"/>
        <v/>
      </c>
      <c r="K706" s="100" t="str">
        <f t="shared" si="76"/>
        <v/>
      </c>
      <c r="P706" s="66"/>
      <c r="Q706" s="66"/>
      <c r="R706" s="66"/>
      <c r="S706" s="67" t="str">
        <f t="shared" si="74"/>
        <v/>
      </c>
      <c r="T706" s="68" t="str">
        <f t="shared" si="75"/>
        <v/>
      </c>
    </row>
    <row r="707" spans="2:20">
      <c r="B707" s="4"/>
      <c r="C707" s="6"/>
      <c r="D707" s="8" t="s">
        <v>45</v>
      </c>
      <c r="E707" s="9"/>
      <c r="F707" s="96" t="str">
        <f t="shared" si="72"/>
        <v/>
      </c>
      <c r="G707" s="82"/>
      <c r="H707" s="99" t="str">
        <f t="shared" si="70"/>
        <v/>
      </c>
      <c r="I707" s="99" t="str">
        <f t="shared" si="71"/>
        <v/>
      </c>
      <c r="J707" s="99" t="str">
        <f t="shared" si="73"/>
        <v/>
      </c>
      <c r="K707" s="100" t="str">
        <f t="shared" si="76"/>
        <v/>
      </c>
      <c r="P707" s="66"/>
      <c r="Q707" s="66"/>
      <c r="R707" s="66"/>
      <c r="S707" s="67" t="str">
        <f t="shared" si="74"/>
        <v/>
      </c>
      <c r="T707" s="68" t="str">
        <f t="shared" si="75"/>
        <v/>
      </c>
    </row>
    <row r="708" spans="2:20">
      <c r="B708" s="4"/>
      <c r="C708" s="6"/>
      <c r="D708" s="8" t="s">
        <v>45</v>
      </c>
      <c r="E708" s="9"/>
      <c r="F708" s="96" t="str">
        <f t="shared" si="72"/>
        <v/>
      </c>
      <c r="G708" s="82"/>
      <c r="H708" s="99" t="str">
        <f t="shared" si="70"/>
        <v/>
      </c>
      <c r="I708" s="99" t="str">
        <f t="shared" si="71"/>
        <v/>
      </c>
      <c r="J708" s="99" t="str">
        <f t="shared" si="73"/>
        <v/>
      </c>
      <c r="K708" s="100" t="str">
        <f t="shared" si="76"/>
        <v/>
      </c>
      <c r="P708" s="66"/>
      <c r="Q708" s="66"/>
      <c r="R708" s="66"/>
      <c r="S708" s="67" t="str">
        <f t="shared" si="74"/>
        <v/>
      </c>
      <c r="T708" s="68" t="str">
        <f t="shared" si="75"/>
        <v/>
      </c>
    </row>
    <row r="709" spans="2:20">
      <c r="B709" s="4"/>
      <c r="C709" s="6"/>
      <c r="D709" s="8" t="s">
        <v>45</v>
      </c>
      <c r="E709" s="9"/>
      <c r="F709" s="96" t="str">
        <f t="shared" si="72"/>
        <v/>
      </c>
      <c r="G709" s="82"/>
      <c r="H709" s="99" t="str">
        <f t="shared" si="70"/>
        <v/>
      </c>
      <c r="I709" s="99" t="str">
        <f t="shared" si="71"/>
        <v/>
      </c>
      <c r="J709" s="99" t="str">
        <f t="shared" si="73"/>
        <v/>
      </c>
      <c r="K709" s="100" t="str">
        <f t="shared" si="76"/>
        <v/>
      </c>
      <c r="P709" s="66"/>
      <c r="Q709" s="66"/>
      <c r="R709" s="66"/>
      <c r="S709" s="67" t="str">
        <f t="shared" si="74"/>
        <v/>
      </c>
      <c r="T709" s="68" t="str">
        <f t="shared" si="75"/>
        <v/>
      </c>
    </row>
    <row r="710" spans="2:20">
      <c r="B710" s="4"/>
      <c r="C710" s="6"/>
      <c r="D710" s="8" t="s">
        <v>45</v>
      </c>
      <c r="E710" s="9"/>
      <c r="F710" s="96" t="str">
        <f t="shared" si="72"/>
        <v/>
      </c>
      <c r="G710" s="82"/>
      <c r="H710" s="99" t="str">
        <f t="shared" si="70"/>
        <v/>
      </c>
      <c r="I710" s="99" t="str">
        <f t="shared" si="71"/>
        <v/>
      </c>
      <c r="J710" s="99" t="str">
        <f t="shared" si="73"/>
        <v/>
      </c>
      <c r="K710" s="100" t="str">
        <f t="shared" si="76"/>
        <v/>
      </c>
      <c r="P710" s="66"/>
      <c r="Q710" s="66"/>
      <c r="R710" s="66"/>
      <c r="S710" s="67" t="str">
        <f t="shared" si="74"/>
        <v/>
      </c>
      <c r="T710" s="68" t="str">
        <f t="shared" si="75"/>
        <v/>
      </c>
    </row>
    <row r="711" spans="2:20">
      <c r="B711" s="4"/>
      <c r="C711" s="6"/>
      <c r="D711" s="8" t="s">
        <v>45</v>
      </c>
      <c r="E711" s="9"/>
      <c r="F711" s="96" t="str">
        <f t="shared" si="72"/>
        <v/>
      </c>
      <c r="G711" s="82"/>
      <c r="H711" s="99" t="str">
        <f t="shared" si="70"/>
        <v/>
      </c>
      <c r="I711" s="99" t="str">
        <f t="shared" si="71"/>
        <v/>
      </c>
      <c r="J711" s="99" t="str">
        <f t="shared" si="73"/>
        <v/>
      </c>
      <c r="K711" s="100" t="str">
        <f t="shared" si="76"/>
        <v/>
      </c>
      <c r="P711" s="66"/>
      <c r="Q711" s="66"/>
      <c r="R711" s="66"/>
      <c r="S711" s="67" t="str">
        <f t="shared" si="74"/>
        <v/>
      </c>
      <c r="T711" s="68" t="str">
        <f t="shared" si="75"/>
        <v/>
      </c>
    </row>
    <row r="712" spans="2:20">
      <c r="B712" s="4"/>
      <c r="C712" s="6"/>
      <c r="D712" s="8" t="s">
        <v>45</v>
      </c>
      <c r="E712" s="9"/>
      <c r="F712" s="96" t="str">
        <f t="shared" si="72"/>
        <v/>
      </c>
      <c r="G712" s="82"/>
      <c r="H712" s="99" t="str">
        <f t="shared" si="70"/>
        <v/>
      </c>
      <c r="I712" s="99" t="str">
        <f t="shared" si="71"/>
        <v/>
      </c>
      <c r="J712" s="99" t="str">
        <f t="shared" si="73"/>
        <v/>
      </c>
      <c r="K712" s="100" t="str">
        <f t="shared" si="76"/>
        <v/>
      </c>
      <c r="P712" s="66"/>
      <c r="Q712" s="66"/>
      <c r="R712" s="66"/>
      <c r="S712" s="67" t="str">
        <f t="shared" si="74"/>
        <v/>
      </c>
      <c r="T712" s="68" t="str">
        <f t="shared" si="75"/>
        <v/>
      </c>
    </row>
    <row r="713" spans="2:20">
      <c r="B713" s="4"/>
      <c r="C713" s="6"/>
      <c r="D713" s="8" t="s">
        <v>45</v>
      </c>
      <c r="E713" s="9"/>
      <c r="F713" s="96" t="str">
        <f t="shared" si="72"/>
        <v/>
      </c>
      <c r="G713" s="82"/>
      <c r="H713" s="99" t="str">
        <f t="shared" si="70"/>
        <v/>
      </c>
      <c r="I713" s="99" t="str">
        <f t="shared" si="71"/>
        <v/>
      </c>
      <c r="J713" s="99" t="str">
        <f t="shared" si="73"/>
        <v/>
      </c>
      <c r="K713" s="100" t="str">
        <f t="shared" si="76"/>
        <v/>
      </c>
      <c r="P713" s="66"/>
      <c r="Q713" s="66"/>
      <c r="R713" s="66"/>
      <c r="S713" s="67" t="str">
        <f t="shared" si="74"/>
        <v/>
      </c>
      <c r="T713" s="68" t="str">
        <f t="shared" si="75"/>
        <v/>
      </c>
    </row>
    <row r="714" spans="2:20">
      <c r="B714" s="4"/>
      <c r="C714" s="6"/>
      <c r="D714" s="8" t="s">
        <v>45</v>
      </c>
      <c r="E714" s="9"/>
      <c r="F714" s="96" t="str">
        <f t="shared" si="72"/>
        <v/>
      </c>
      <c r="G714" s="82"/>
      <c r="H714" s="99" t="str">
        <f t="shared" si="70"/>
        <v/>
      </c>
      <c r="I714" s="99" t="str">
        <f t="shared" si="71"/>
        <v/>
      </c>
      <c r="J714" s="99" t="str">
        <f t="shared" si="73"/>
        <v/>
      </c>
      <c r="K714" s="100" t="str">
        <f t="shared" si="76"/>
        <v/>
      </c>
      <c r="P714" s="66"/>
      <c r="Q714" s="66"/>
      <c r="R714" s="66"/>
      <c r="S714" s="67" t="str">
        <f t="shared" si="74"/>
        <v/>
      </c>
      <c r="T714" s="68" t="str">
        <f t="shared" si="75"/>
        <v/>
      </c>
    </row>
    <row r="715" spans="2:20">
      <c r="B715" s="4"/>
      <c r="C715" s="6"/>
      <c r="D715" s="8" t="s">
        <v>45</v>
      </c>
      <c r="E715" s="9"/>
      <c r="F715" s="96" t="str">
        <f t="shared" si="72"/>
        <v/>
      </c>
      <c r="G715" s="82"/>
      <c r="H715" s="99" t="str">
        <f t="shared" si="70"/>
        <v/>
      </c>
      <c r="I715" s="99" t="str">
        <f t="shared" si="71"/>
        <v/>
      </c>
      <c r="J715" s="99" t="str">
        <f t="shared" si="73"/>
        <v/>
      </c>
      <c r="K715" s="100" t="str">
        <f t="shared" si="76"/>
        <v/>
      </c>
      <c r="P715" s="66"/>
      <c r="Q715" s="66"/>
      <c r="R715" s="66"/>
      <c r="S715" s="67" t="str">
        <f t="shared" si="74"/>
        <v/>
      </c>
      <c r="T715" s="68" t="str">
        <f t="shared" si="75"/>
        <v/>
      </c>
    </row>
    <row r="716" spans="2:20">
      <c r="B716" s="4"/>
      <c r="C716" s="6"/>
      <c r="D716" s="8" t="s">
        <v>45</v>
      </c>
      <c r="E716" s="9"/>
      <c r="F716" s="96" t="str">
        <f t="shared" si="72"/>
        <v/>
      </c>
      <c r="G716" s="82"/>
      <c r="H716" s="99" t="str">
        <f t="shared" si="70"/>
        <v/>
      </c>
      <c r="I716" s="99" t="str">
        <f t="shared" si="71"/>
        <v/>
      </c>
      <c r="J716" s="99" t="str">
        <f t="shared" si="73"/>
        <v/>
      </c>
      <c r="K716" s="100" t="str">
        <f t="shared" si="76"/>
        <v/>
      </c>
      <c r="P716" s="66"/>
      <c r="Q716" s="66"/>
      <c r="R716" s="66"/>
      <c r="S716" s="67" t="str">
        <f t="shared" si="74"/>
        <v/>
      </c>
      <c r="T716" s="68" t="str">
        <f t="shared" si="75"/>
        <v/>
      </c>
    </row>
    <row r="717" spans="2:20">
      <c r="B717" s="4"/>
      <c r="C717" s="6"/>
      <c r="D717" s="8" t="s">
        <v>45</v>
      </c>
      <c r="E717" s="9"/>
      <c r="F717" s="96" t="str">
        <f t="shared" si="72"/>
        <v/>
      </c>
      <c r="G717" s="82"/>
      <c r="H717" s="99" t="str">
        <f t="shared" si="70"/>
        <v/>
      </c>
      <c r="I717" s="99" t="str">
        <f t="shared" si="71"/>
        <v/>
      </c>
      <c r="J717" s="99" t="str">
        <f t="shared" si="73"/>
        <v/>
      </c>
      <c r="K717" s="100" t="str">
        <f t="shared" si="76"/>
        <v/>
      </c>
      <c r="P717" s="66"/>
      <c r="Q717" s="66"/>
      <c r="R717" s="66"/>
      <c r="S717" s="67" t="str">
        <f t="shared" si="74"/>
        <v/>
      </c>
      <c r="T717" s="68" t="str">
        <f t="shared" si="75"/>
        <v/>
      </c>
    </row>
    <row r="718" spans="2:20">
      <c r="B718" s="4"/>
      <c r="C718" s="6"/>
      <c r="D718" s="8" t="s">
        <v>45</v>
      </c>
      <c r="E718" s="9"/>
      <c r="F718" s="96" t="str">
        <f t="shared" si="72"/>
        <v/>
      </c>
      <c r="G718" s="82"/>
      <c r="H718" s="99" t="str">
        <f t="shared" si="70"/>
        <v/>
      </c>
      <c r="I718" s="99" t="str">
        <f t="shared" si="71"/>
        <v/>
      </c>
      <c r="J718" s="99" t="str">
        <f t="shared" si="73"/>
        <v/>
      </c>
      <c r="K718" s="100" t="str">
        <f t="shared" si="76"/>
        <v/>
      </c>
      <c r="P718" s="66"/>
      <c r="Q718" s="66"/>
      <c r="R718" s="66"/>
      <c r="S718" s="67" t="str">
        <f t="shared" si="74"/>
        <v/>
      </c>
      <c r="T718" s="68" t="str">
        <f t="shared" si="75"/>
        <v/>
      </c>
    </row>
    <row r="719" spans="2:20">
      <c r="B719" s="4"/>
      <c r="C719" s="6"/>
      <c r="D719" s="8" t="s">
        <v>45</v>
      </c>
      <c r="E719" s="9"/>
      <c r="F719" s="96" t="str">
        <f t="shared" si="72"/>
        <v/>
      </c>
      <c r="G719" s="82"/>
      <c r="H719" s="99" t="str">
        <f t="shared" ref="H719:H782" si="77">IF(E719="","",F719-J719)</f>
        <v/>
      </c>
      <c r="I719" s="99" t="str">
        <f t="shared" ref="I719:I782" si="78">IF(E719="","",F719+J719)</f>
        <v/>
      </c>
      <c r="J719" s="99" t="str">
        <f t="shared" si="73"/>
        <v/>
      </c>
      <c r="K719" s="100" t="str">
        <f t="shared" si="76"/>
        <v/>
      </c>
      <c r="P719" s="66"/>
      <c r="Q719" s="66"/>
      <c r="R719" s="66"/>
      <c r="S719" s="67" t="str">
        <f t="shared" si="74"/>
        <v/>
      </c>
      <c r="T719" s="68" t="str">
        <f t="shared" si="75"/>
        <v/>
      </c>
    </row>
    <row r="720" spans="2:20">
      <c r="B720" s="4"/>
      <c r="C720" s="6"/>
      <c r="D720" s="8" t="s">
        <v>45</v>
      </c>
      <c r="E720" s="9"/>
      <c r="F720" s="96" t="str">
        <f t="shared" si="72"/>
        <v/>
      </c>
      <c r="G720" s="82"/>
      <c r="H720" s="99" t="str">
        <f t="shared" si="77"/>
        <v/>
      </c>
      <c r="I720" s="99" t="str">
        <f t="shared" si="78"/>
        <v/>
      </c>
      <c r="J720" s="99" t="str">
        <f t="shared" si="73"/>
        <v/>
      </c>
      <c r="K720" s="100" t="str">
        <f t="shared" si="76"/>
        <v/>
      </c>
      <c r="P720" s="66"/>
      <c r="Q720" s="66"/>
      <c r="R720" s="66"/>
      <c r="S720" s="67" t="str">
        <f t="shared" si="74"/>
        <v/>
      </c>
      <c r="T720" s="68" t="str">
        <f t="shared" si="75"/>
        <v/>
      </c>
    </row>
    <row r="721" spans="2:20">
      <c r="B721" s="4"/>
      <c r="C721" s="6"/>
      <c r="D721" s="8" t="s">
        <v>45</v>
      </c>
      <c r="E721" s="9"/>
      <c r="F721" s="96" t="str">
        <f t="shared" si="72"/>
        <v/>
      </c>
      <c r="G721" s="82"/>
      <c r="H721" s="99" t="str">
        <f t="shared" si="77"/>
        <v/>
      </c>
      <c r="I721" s="99" t="str">
        <f t="shared" si="78"/>
        <v/>
      </c>
      <c r="J721" s="99" t="str">
        <f t="shared" si="73"/>
        <v/>
      </c>
      <c r="K721" s="100" t="str">
        <f t="shared" si="76"/>
        <v/>
      </c>
      <c r="P721" s="66"/>
      <c r="Q721" s="66"/>
      <c r="R721" s="66"/>
      <c r="S721" s="67" t="str">
        <f t="shared" si="74"/>
        <v/>
      </c>
      <c r="T721" s="68" t="str">
        <f t="shared" si="75"/>
        <v/>
      </c>
    </row>
    <row r="722" spans="2:20">
      <c r="B722" s="4"/>
      <c r="C722" s="6"/>
      <c r="D722" s="8" t="s">
        <v>45</v>
      </c>
      <c r="E722" s="9"/>
      <c r="F722" s="96" t="str">
        <f t="shared" si="72"/>
        <v/>
      </c>
      <c r="G722" s="82"/>
      <c r="H722" s="99" t="str">
        <f t="shared" si="77"/>
        <v/>
      </c>
      <c r="I722" s="99" t="str">
        <f t="shared" si="78"/>
        <v/>
      </c>
      <c r="J722" s="99" t="str">
        <f t="shared" si="73"/>
        <v/>
      </c>
      <c r="K722" s="100" t="str">
        <f t="shared" si="76"/>
        <v/>
      </c>
      <c r="P722" s="66"/>
      <c r="Q722" s="66"/>
      <c r="R722" s="66"/>
      <c r="S722" s="67" t="str">
        <f t="shared" si="74"/>
        <v/>
      </c>
      <c r="T722" s="68" t="str">
        <f t="shared" si="75"/>
        <v/>
      </c>
    </row>
    <row r="723" spans="2:20">
      <c r="B723" s="4"/>
      <c r="C723" s="6"/>
      <c r="D723" s="8" t="s">
        <v>45</v>
      </c>
      <c r="E723" s="9"/>
      <c r="F723" s="96" t="str">
        <f t="shared" si="72"/>
        <v/>
      </c>
      <c r="G723" s="82"/>
      <c r="H723" s="99" t="str">
        <f t="shared" si="77"/>
        <v/>
      </c>
      <c r="I723" s="99" t="str">
        <f t="shared" si="78"/>
        <v/>
      </c>
      <c r="J723" s="99" t="str">
        <f t="shared" si="73"/>
        <v/>
      </c>
      <c r="K723" s="100" t="str">
        <f t="shared" si="76"/>
        <v/>
      </c>
      <c r="P723" s="66"/>
      <c r="Q723" s="66"/>
      <c r="R723" s="66"/>
      <c r="S723" s="67" t="str">
        <f t="shared" si="74"/>
        <v/>
      </c>
      <c r="T723" s="68" t="str">
        <f t="shared" si="75"/>
        <v/>
      </c>
    </row>
    <row r="724" spans="2:20">
      <c r="B724" s="4"/>
      <c r="C724" s="6"/>
      <c r="D724" s="8" t="s">
        <v>45</v>
      </c>
      <c r="E724" s="9"/>
      <c r="F724" s="96" t="str">
        <f t="shared" si="72"/>
        <v/>
      </c>
      <c r="G724" s="82"/>
      <c r="H724" s="99" t="str">
        <f t="shared" si="77"/>
        <v/>
      </c>
      <c r="I724" s="99" t="str">
        <f t="shared" si="78"/>
        <v/>
      </c>
      <c r="J724" s="99" t="str">
        <f t="shared" si="73"/>
        <v/>
      </c>
      <c r="K724" s="100" t="str">
        <f t="shared" si="76"/>
        <v/>
      </c>
      <c r="P724" s="66"/>
      <c r="Q724" s="66"/>
      <c r="R724" s="66"/>
      <c r="S724" s="67" t="str">
        <f t="shared" si="74"/>
        <v/>
      </c>
      <c r="T724" s="68" t="str">
        <f t="shared" si="75"/>
        <v/>
      </c>
    </row>
    <row r="725" spans="2:20">
      <c r="B725" s="4"/>
      <c r="C725" s="6"/>
      <c r="D725" s="8" t="s">
        <v>45</v>
      </c>
      <c r="E725" s="9"/>
      <c r="F725" s="96" t="str">
        <f t="shared" si="72"/>
        <v/>
      </c>
      <c r="G725" s="82"/>
      <c r="H725" s="99" t="str">
        <f t="shared" si="77"/>
        <v/>
      </c>
      <c r="I725" s="99" t="str">
        <f t="shared" si="78"/>
        <v/>
      </c>
      <c r="J725" s="99" t="str">
        <f t="shared" si="73"/>
        <v/>
      </c>
      <c r="K725" s="100" t="str">
        <f t="shared" si="76"/>
        <v/>
      </c>
      <c r="P725" s="66"/>
      <c r="Q725" s="66"/>
      <c r="R725" s="66"/>
      <c r="S725" s="67" t="str">
        <f t="shared" si="74"/>
        <v/>
      </c>
      <c r="T725" s="68" t="str">
        <f t="shared" si="75"/>
        <v/>
      </c>
    </row>
    <row r="726" spans="2:20">
      <c r="B726" s="4"/>
      <c r="C726" s="6"/>
      <c r="D726" s="8" t="s">
        <v>45</v>
      </c>
      <c r="E726" s="9"/>
      <c r="F726" s="96" t="str">
        <f t="shared" si="72"/>
        <v/>
      </c>
      <c r="G726" s="82"/>
      <c r="H726" s="99" t="str">
        <f t="shared" si="77"/>
        <v/>
      </c>
      <c r="I726" s="99" t="str">
        <f t="shared" si="78"/>
        <v/>
      </c>
      <c r="J726" s="99" t="str">
        <f t="shared" si="73"/>
        <v/>
      </c>
      <c r="K726" s="100" t="str">
        <f t="shared" si="76"/>
        <v/>
      </c>
      <c r="P726" s="66"/>
      <c r="Q726" s="66"/>
      <c r="R726" s="66"/>
      <c r="S726" s="67" t="str">
        <f t="shared" si="74"/>
        <v/>
      </c>
      <c r="T726" s="68" t="str">
        <f t="shared" si="75"/>
        <v/>
      </c>
    </row>
    <row r="727" spans="2:20">
      <c r="B727" s="4"/>
      <c r="C727" s="6"/>
      <c r="D727" s="8" t="s">
        <v>45</v>
      </c>
      <c r="E727" s="9"/>
      <c r="F727" s="96" t="str">
        <f t="shared" si="72"/>
        <v/>
      </c>
      <c r="G727" s="82"/>
      <c r="H727" s="99" t="str">
        <f t="shared" si="77"/>
        <v/>
      </c>
      <c r="I727" s="99" t="str">
        <f t="shared" si="78"/>
        <v/>
      </c>
      <c r="J727" s="99" t="str">
        <f t="shared" si="73"/>
        <v/>
      </c>
      <c r="K727" s="100" t="str">
        <f t="shared" si="76"/>
        <v/>
      </c>
      <c r="P727" s="66"/>
      <c r="Q727" s="66"/>
      <c r="R727" s="66"/>
      <c r="S727" s="67" t="str">
        <f t="shared" si="74"/>
        <v/>
      </c>
      <c r="T727" s="68" t="str">
        <f t="shared" si="75"/>
        <v/>
      </c>
    </row>
    <row r="728" spans="2:20">
      <c r="B728" s="4"/>
      <c r="C728" s="6"/>
      <c r="D728" s="8" t="s">
        <v>45</v>
      </c>
      <c r="E728" s="9"/>
      <c r="F728" s="96" t="str">
        <f t="shared" si="72"/>
        <v/>
      </c>
      <c r="G728" s="82"/>
      <c r="H728" s="99" t="str">
        <f t="shared" si="77"/>
        <v/>
      </c>
      <c r="I728" s="99" t="str">
        <f t="shared" si="78"/>
        <v/>
      </c>
      <c r="J728" s="99" t="str">
        <f t="shared" si="73"/>
        <v/>
      </c>
      <c r="K728" s="100" t="str">
        <f t="shared" si="76"/>
        <v/>
      </c>
      <c r="P728" s="66"/>
      <c r="Q728" s="66"/>
      <c r="R728" s="66"/>
      <c r="S728" s="67" t="str">
        <f t="shared" si="74"/>
        <v/>
      </c>
      <c r="T728" s="68" t="str">
        <f t="shared" si="75"/>
        <v/>
      </c>
    </row>
    <row r="729" spans="2:20">
      <c r="B729" s="4"/>
      <c r="C729" s="6"/>
      <c r="D729" s="8" t="s">
        <v>45</v>
      </c>
      <c r="E729" s="9"/>
      <c r="F729" s="96" t="str">
        <f t="shared" si="72"/>
        <v/>
      </c>
      <c r="G729" s="82"/>
      <c r="H729" s="99" t="str">
        <f t="shared" si="77"/>
        <v/>
      </c>
      <c r="I729" s="99" t="str">
        <f t="shared" si="78"/>
        <v/>
      </c>
      <c r="J729" s="99" t="str">
        <f t="shared" si="73"/>
        <v/>
      </c>
      <c r="K729" s="100" t="str">
        <f t="shared" si="76"/>
        <v/>
      </c>
      <c r="P729" s="66"/>
      <c r="Q729" s="66"/>
      <c r="R729" s="66"/>
      <c r="S729" s="67" t="str">
        <f t="shared" si="74"/>
        <v/>
      </c>
      <c r="T729" s="68" t="str">
        <f t="shared" si="75"/>
        <v/>
      </c>
    </row>
    <row r="730" spans="2:20">
      <c r="B730" s="4"/>
      <c r="C730" s="6"/>
      <c r="D730" s="8" t="s">
        <v>45</v>
      </c>
      <c r="E730" s="9"/>
      <c r="F730" s="96" t="str">
        <f t="shared" si="72"/>
        <v/>
      </c>
      <c r="G730" s="82"/>
      <c r="H730" s="99" t="str">
        <f t="shared" si="77"/>
        <v/>
      </c>
      <c r="I730" s="99" t="str">
        <f t="shared" si="78"/>
        <v/>
      </c>
      <c r="J730" s="99" t="str">
        <f t="shared" si="73"/>
        <v/>
      </c>
      <c r="K730" s="100" t="str">
        <f t="shared" si="76"/>
        <v/>
      </c>
      <c r="P730" s="66"/>
      <c r="Q730" s="66"/>
      <c r="R730" s="66"/>
      <c r="S730" s="67" t="str">
        <f t="shared" si="74"/>
        <v/>
      </c>
      <c r="T730" s="68" t="str">
        <f t="shared" si="75"/>
        <v/>
      </c>
    </row>
    <row r="731" spans="2:20">
      <c r="B731" s="4"/>
      <c r="C731" s="6"/>
      <c r="D731" s="8" t="s">
        <v>45</v>
      </c>
      <c r="E731" s="9"/>
      <c r="F731" s="96" t="str">
        <f t="shared" si="72"/>
        <v/>
      </c>
      <c r="G731" s="82"/>
      <c r="H731" s="99" t="str">
        <f t="shared" si="77"/>
        <v/>
      </c>
      <c r="I731" s="99" t="str">
        <f t="shared" si="78"/>
        <v/>
      </c>
      <c r="J731" s="99" t="str">
        <f t="shared" si="73"/>
        <v/>
      </c>
      <c r="K731" s="100" t="str">
        <f t="shared" si="76"/>
        <v/>
      </c>
      <c r="P731" s="66"/>
      <c r="Q731" s="66"/>
      <c r="R731" s="66"/>
      <c r="S731" s="67" t="str">
        <f t="shared" si="74"/>
        <v/>
      </c>
      <c r="T731" s="68" t="str">
        <f t="shared" si="75"/>
        <v/>
      </c>
    </row>
    <row r="732" spans="2:20">
      <c r="B732" s="4"/>
      <c r="C732" s="6"/>
      <c r="D732" s="8" t="s">
        <v>45</v>
      </c>
      <c r="E732" s="9"/>
      <c r="F732" s="96" t="str">
        <f t="shared" si="72"/>
        <v/>
      </c>
      <c r="G732" s="82"/>
      <c r="H732" s="99" t="str">
        <f t="shared" si="77"/>
        <v/>
      </c>
      <c r="I732" s="99" t="str">
        <f t="shared" si="78"/>
        <v/>
      </c>
      <c r="J732" s="99" t="str">
        <f t="shared" si="73"/>
        <v/>
      </c>
      <c r="K732" s="100" t="str">
        <f t="shared" si="76"/>
        <v/>
      </c>
      <c r="P732" s="66"/>
      <c r="Q732" s="66"/>
      <c r="R732" s="66"/>
      <c r="S732" s="67" t="str">
        <f t="shared" si="74"/>
        <v/>
      </c>
      <c r="T732" s="68" t="str">
        <f t="shared" si="75"/>
        <v/>
      </c>
    </row>
    <row r="733" spans="2:20">
      <c r="B733" s="4"/>
      <c r="C733" s="6"/>
      <c r="D733" s="8" t="s">
        <v>45</v>
      </c>
      <c r="E733" s="9"/>
      <c r="F733" s="96" t="str">
        <f t="shared" si="72"/>
        <v/>
      </c>
      <c r="G733" s="82"/>
      <c r="H733" s="99" t="str">
        <f t="shared" si="77"/>
        <v/>
      </c>
      <c r="I733" s="99" t="str">
        <f t="shared" si="78"/>
        <v/>
      </c>
      <c r="J733" s="99" t="str">
        <f t="shared" si="73"/>
        <v/>
      </c>
      <c r="K733" s="100" t="str">
        <f t="shared" si="76"/>
        <v/>
      </c>
      <c r="P733" s="66"/>
      <c r="Q733" s="66"/>
      <c r="R733" s="66"/>
      <c r="S733" s="67" t="str">
        <f t="shared" si="74"/>
        <v/>
      </c>
      <c r="T733" s="68" t="str">
        <f t="shared" si="75"/>
        <v/>
      </c>
    </row>
    <row r="734" spans="2:20">
      <c r="B734" s="4"/>
      <c r="C734" s="6"/>
      <c r="D734" s="8" t="s">
        <v>45</v>
      </c>
      <c r="E734" s="9"/>
      <c r="F734" s="96" t="str">
        <f t="shared" si="72"/>
        <v/>
      </c>
      <c r="G734" s="82"/>
      <c r="H734" s="99" t="str">
        <f t="shared" si="77"/>
        <v/>
      </c>
      <c r="I734" s="99" t="str">
        <f t="shared" si="78"/>
        <v/>
      </c>
      <c r="J734" s="99" t="str">
        <f t="shared" si="73"/>
        <v/>
      </c>
      <c r="K734" s="100" t="str">
        <f t="shared" si="76"/>
        <v/>
      </c>
      <c r="P734" s="66"/>
      <c r="Q734" s="66"/>
      <c r="R734" s="66"/>
      <c r="S734" s="67" t="str">
        <f t="shared" si="74"/>
        <v/>
      </c>
      <c r="T734" s="68" t="str">
        <f t="shared" si="75"/>
        <v/>
      </c>
    </row>
    <row r="735" spans="2:20">
      <c r="B735" s="4"/>
      <c r="C735" s="6"/>
      <c r="D735" s="8" t="s">
        <v>45</v>
      </c>
      <c r="E735" s="9"/>
      <c r="F735" s="96" t="str">
        <f t="shared" si="72"/>
        <v/>
      </c>
      <c r="G735" s="82"/>
      <c r="H735" s="99" t="str">
        <f t="shared" si="77"/>
        <v/>
      </c>
      <c r="I735" s="99" t="str">
        <f t="shared" si="78"/>
        <v/>
      </c>
      <c r="J735" s="99" t="str">
        <f t="shared" si="73"/>
        <v/>
      </c>
      <c r="K735" s="100" t="str">
        <f t="shared" si="76"/>
        <v/>
      </c>
      <c r="P735" s="66"/>
      <c r="Q735" s="66"/>
      <c r="R735" s="66"/>
      <c r="S735" s="67" t="str">
        <f t="shared" si="74"/>
        <v/>
      </c>
      <c r="T735" s="68" t="str">
        <f t="shared" si="75"/>
        <v/>
      </c>
    </row>
    <row r="736" spans="2:20">
      <c r="B736" s="4"/>
      <c r="C736" s="6"/>
      <c r="D736" s="8" t="s">
        <v>45</v>
      </c>
      <c r="E736" s="9"/>
      <c r="F736" s="96" t="str">
        <f t="shared" si="72"/>
        <v/>
      </c>
      <c r="G736" s="82"/>
      <c r="H736" s="99" t="str">
        <f t="shared" si="77"/>
        <v/>
      </c>
      <c r="I736" s="99" t="str">
        <f t="shared" si="78"/>
        <v/>
      </c>
      <c r="J736" s="99" t="str">
        <f t="shared" si="73"/>
        <v/>
      </c>
      <c r="K736" s="100" t="str">
        <f t="shared" si="76"/>
        <v/>
      </c>
      <c r="P736" s="66"/>
      <c r="Q736" s="66"/>
      <c r="R736" s="66"/>
      <c r="S736" s="67" t="str">
        <f t="shared" si="74"/>
        <v/>
      </c>
      <c r="T736" s="68" t="str">
        <f t="shared" si="75"/>
        <v/>
      </c>
    </row>
    <row r="737" spans="2:20">
      <c r="B737" s="4"/>
      <c r="C737" s="6"/>
      <c r="D737" s="8" t="s">
        <v>45</v>
      </c>
      <c r="E737" s="9"/>
      <c r="F737" s="96" t="str">
        <f t="shared" si="72"/>
        <v/>
      </c>
      <c r="G737" s="82"/>
      <c r="H737" s="99" t="str">
        <f t="shared" si="77"/>
        <v/>
      </c>
      <c r="I737" s="99" t="str">
        <f t="shared" si="78"/>
        <v/>
      </c>
      <c r="J737" s="99" t="str">
        <f t="shared" si="73"/>
        <v/>
      </c>
      <c r="K737" s="100" t="str">
        <f t="shared" si="76"/>
        <v/>
      </c>
      <c r="P737" s="66"/>
      <c r="Q737" s="66"/>
      <c r="R737" s="66"/>
      <c r="S737" s="67" t="str">
        <f t="shared" si="74"/>
        <v/>
      </c>
      <c r="T737" s="68" t="str">
        <f t="shared" si="75"/>
        <v/>
      </c>
    </row>
    <row r="738" spans="2:20">
      <c r="B738" s="4"/>
      <c r="C738" s="6"/>
      <c r="D738" s="8" t="s">
        <v>45</v>
      </c>
      <c r="E738" s="9"/>
      <c r="F738" s="96" t="str">
        <f t="shared" si="72"/>
        <v/>
      </c>
      <c r="G738" s="82"/>
      <c r="H738" s="99" t="str">
        <f t="shared" si="77"/>
        <v/>
      </c>
      <c r="I738" s="99" t="str">
        <f t="shared" si="78"/>
        <v/>
      </c>
      <c r="J738" s="99" t="str">
        <f t="shared" si="73"/>
        <v/>
      </c>
      <c r="K738" s="100" t="str">
        <f t="shared" si="76"/>
        <v/>
      </c>
      <c r="P738" s="66"/>
      <c r="Q738" s="66"/>
      <c r="R738" s="66"/>
      <c r="S738" s="67" t="str">
        <f t="shared" si="74"/>
        <v/>
      </c>
      <c r="T738" s="68" t="str">
        <f t="shared" si="75"/>
        <v/>
      </c>
    </row>
    <row r="739" spans="2:20">
      <c r="B739" s="4"/>
      <c r="C739" s="6"/>
      <c r="D739" s="8" t="s">
        <v>45</v>
      </c>
      <c r="E739" s="9"/>
      <c r="F739" s="96" t="str">
        <f t="shared" si="72"/>
        <v/>
      </c>
      <c r="G739" s="82"/>
      <c r="H739" s="99" t="str">
        <f t="shared" si="77"/>
        <v/>
      </c>
      <c r="I739" s="99" t="str">
        <f t="shared" si="78"/>
        <v/>
      </c>
      <c r="J739" s="99" t="str">
        <f t="shared" si="73"/>
        <v/>
      </c>
      <c r="K739" s="100" t="str">
        <f t="shared" si="76"/>
        <v/>
      </c>
      <c r="P739" s="66"/>
      <c r="Q739" s="66"/>
      <c r="R739" s="66"/>
      <c r="S739" s="67" t="str">
        <f t="shared" si="74"/>
        <v/>
      </c>
      <c r="T739" s="68" t="str">
        <f t="shared" si="75"/>
        <v/>
      </c>
    </row>
    <row r="740" spans="2:20">
      <c r="B740" s="4"/>
      <c r="C740" s="6"/>
      <c r="D740" s="8" t="s">
        <v>45</v>
      </c>
      <c r="E740" s="9"/>
      <c r="F740" s="96" t="str">
        <f t="shared" si="72"/>
        <v/>
      </c>
      <c r="G740" s="82"/>
      <c r="H740" s="99" t="str">
        <f t="shared" si="77"/>
        <v/>
      </c>
      <c r="I740" s="99" t="str">
        <f t="shared" si="78"/>
        <v/>
      </c>
      <c r="J740" s="99" t="str">
        <f t="shared" si="73"/>
        <v/>
      </c>
      <c r="K740" s="100" t="str">
        <f t="shared" si="76"/>
        <v/>
      </c>
      <c r="P740" s="66"/>
      <c r="Q740" s="66"/>
      <c r="R740" s="66"/>
      <c r="S740" s="67" t="str">
        <f t="shared" si="74"/>
        <v/>
      </c>
      <c r="T740" s="68" t="str">
        <f t="shared" si="75"/>
        <v/>
      </c>
    </row>
    <row r="741" spans="2:20">
      <c r="B741" s="4"/>
      <c r="C741" s="6"/>
      <c r="D741" s="8" t="s">
        <v>45</v>
      </c>
      <c r="E741" s="9"/>
      <c r="F741" s="96" t="str">
        <f t="shared" si="72"/>
        <v/>
      </c>
      <c r="G741" s="82"/>
      <c r="H741" s="99" t="str">
        <f t="shared" si="77"/>
        <v/>
      </c>
      <c r="I741" s="99" t="str">
        <f t="shared" si="78"/>
        <v/>
      </c>
      <c r="J741" s="99" t="str">
        <f t="shared" si="73"/>
        <v/>
      </c>
      <c r="K741" s="100" t="str">
        <f t="shared" si="76"/>
        <v/>
      </c>
      <c r="P741" s="66"/>
      <c r="Q741" s="66"/>
      <c r="R741" s="66"/>
      <c r="S741" s="67" t="str">
        <f t="shared" si="74"/>
        <v/>
      </c>
      <c r="T741" s="68" t="str">
        <f t="shared" si="75"/>
        <v/>
      </c>
    </row>
    <row r="742" spans="2:20">
      <c r="B742" s="4"/>
      <c r="C742" s="6"/>
      <c r="D742" s="8" t="s">
        <v>45</v>
      </c>
      <c r="E742" s="9"/>
      <c r="F742" s="96" t="str">
        <f t="shared" si="72"/>
        <v/>
      </c>
      <c r="G742" s="82"/>
      <c r="H742" s="99" t="str">
        <f t="shared" si="77"/>
        <v/>
      </c>
      <c r="I742" s="99" t="str">
        <f t="shared" si="78"/>
        <v/>
      </c>
      <c r="J742" s="99" t="str">
        <f t="shared" si="73"/>
        <v/>
      </c>
      <c r="K742" s="100" t="str">
        <f t="shared" si="76"/>
        <v/>
      </c>
      <c r="P742" s="66"/>
      <c r="Q742" s="66"/>
      <c r="R742" s="66"/>
      <c r="S742" s="67" t="str">
        <f t="shared" si="74"/>
        <v/>
      </c>
      <c r="T742" s="68" t="str">
        <f t="shared" si="75"/>
        <v/>
      </c>
    </row>
    <row r="743" spans="2:20">
      <c r="B743" s="4"/>
      <c r="C743" s="6"/>
      <c r="D743" s="8" t="s">
        <v>45</v>
      </c>
      <c r="E743" s="9"/>
      <c r="F743" s="96" t="str">
        <f t="shared" si="72"/>
        <v/>
      </c>
      <c r="G743" s="82"/>
      <c r="H743" s="99" t="str">
        <f t="shared" si="77"/>
        <v/>
      </c>
      <c r="I743" s="99" t="str">
        <f t="shared" si="78"/>
        <v/>
      </c>
      <c r="J743" s="99" t="str">
        <f t="shared" si="73"/>
        <v/>
      </c>
      <c r="K743" s="100" t="str">
        <f t="shared" si="76"/>
        <v/>
      </c>
      <c r="P743" s="66"/>
      <c r="Q743" s="66"/>
      <c r="R743" s="66"/>
      <c r="S743" s="67" t="str">
        <f t="shared" si="74"/>
        <v/>
      </c>
      <c r="T743" s="68" t="str">
        <f t="shared" si="75"/>
        <v/>
      </c>
    </row>
    <row r="744" spans="2:20">
      <c r="B744" s="4"/>
      <c r="C744" s="6"/>
      <c r="D744" s="8" t="s">
        <v>45</v>
      </c>
      <c r="E744" s="9"/>
      <c r="F744" s="96" t="str">
        <f t="shared" si="72"/>
        <v/>
      </c>
      <c r="G744" s="82"/>
      <c r="H744" s="99" t="str">
        <f t="shared" si="77"/>
        <v/>
      </c>
      <c r="I744" s="99" t="str">
        <f t="shared" si="78"/>
        <v/>
      </c>
      <c r="J744" s="99" t="str">
        <f t="shared" si="73"/>
        <v/>
      </c>
      <c r="K744" s="100" t="str">
        <f t="shared" si="76"/>
        <v/>
      </c>
      <c r="P744" s="66"/>
      <c r="Q744" s="66"/>
      <c r="R744" s="66"/>
      <c r="S744" s="67" t="str">
        <f t="shared" si="74"/>
        <v/>
      </c>
      <c r="T744" s="68" t="str">
        <f t="shared" si="75"/>
        <v/>
      </c>
    </row>
    <row r="745" spans="2:20">
      <c r="B745" s="4"/>
      <c r="C745" s="6"/>
      <c r="D745" s="8" t="s">
        <v>45</v>
      </c>
      <c r="E745" s="9"/>
      <c r="F745" s="96" t="str">
        <f t="shared" si="72"/>
        <v/>
      </c>
      <c r="G745" s="82"/>
      <c r="H745" s="99" t="str">
        <f t="shared" si="77"/>
        <v/>
      </c>
      <c r="I745" s="99" t="str">
        <f t="shared" si="78"/>
        <v/>
      </c>
      <c r="J745" s="99" t="str">
        <f t="shared" si="73"/>
        <v/>
      </c>
      <c r="K745" s="100" t="str">
        <f t="shared" si="76"/>
        <v/>
      </c>
      <c r="P745" s="66"/>
      <c r="Q745" s="66"/>
      <c r="R745" s="66"/>
      <c r="S745" s="67" t="str">
        <f t="shared" si="74"/>
        <v/>
      </c>
      <c r="T745" s="68" t="str">
        <f t="shared" si="75"/>
        <v/>
      </c>
    </row>
    <row r="746" spans="2:20">
      <c r="B746" s="4"/>
      <c r="C746" s="6"/>
      <c r="D746" s="8" t="s">
        <v>45</v>
      </c>
      <c r="E746" s="9"/>
      <c r="F746" s="96" t="str">
        <f t="shared" si="72"/>
        <v/>
      </c>
      <c r="G746" s="82"/>
      <c r="H746" s="99" t="str">
        <f t="shared" si="77"/>
        <v/>
      </c>
      <c r="I746" s="99" t="str">
        <f t="shared" si="78"/>
        <v/>
      </c>
      <c r="J746" s="99" t="str">
        <f t="shared" si="73"/>
        <v/>
      </c>
      <c r="K746" s="100" t="str">
        <f t="shared" si="76"/>
        <v/>
      </c>
      <c r="P746" s="66"/>
      <c r="Q746" s="66"/>
      <c r="R746" s="66"/>
      <c r="S746" s="67" t="str">
        <f t="shared" si="74"/>
        <v/>
      </c>
      <c r="T746" s="68" t="str">
        <f t="shared" si="75"/>
        <v/>
      </c>
    </row>
    <row r="747" spans="2:20">
      <c r="B747" s="4"/>
      <c r="C747" s="6"/>
      <c r="D747" s="8" t="s">
        <v>45</v>
      </c>
      <c r="E747" s="9"/>
      <c r="F747" s="96" t="str">
        <f t="shared" si="72"/>
        <v/>
      </c>
      <c r="G747" s="82"/>
      <c r="H747" s="99" t="str">
        <f t="shared" si="77"/>
        <v/>
      </c>
      <c r="I747" s="99" t="str">
        <f t="shared" si="78"/>
        <v/>
      </c>
      <c r="J747" s="99" t="str">
        <f t="shared" si="73"/>
        <v/>
      </c>
      <c r="K747" s="100" t="str">
        <f t="shared" si="76"/>
        <v/>
      </c>
      <c r="P747" s="66"/>
      <c r="Q747" s="66"/>
      <c r="R747" s="66"/>
      <c r="S747" s="67" t="str">
        <f t="shared" si="74"/>
        <v/>
      </c>
      <c r="T747" s="68" t="str">
        <f t="shared" si="75"/>
        <v/>
      </c>
    </row>
    <row r="748" spans="2:20">
      <c r="B748" s="4"/>
      <c r="C748" s="6"/>
      <c r="D748" s="8" t="s">
        <v>45</v>
      </c>
      <c r="E748" s="9"/>
      <c r="F748" s="96" t="str">
        <f t="shared" si="72"/>
        <v/>
      </c>
      <c r="G748" s="82"/>
      <c r="H748" s="99" t="str">
        <f t="shared" si="77"/>
        <v/>
      </c>
      <c r="I748" s="99" t="str">
        <f t="shared" si="78"/>
        <v/>
      </c>
      <c r="J748" s="99" t="str">
        <f t="shared" si="73"/>
        <v/>
      </c>
      <c r="K748" s="100" t="str">
        <f t="shared" si="76"/>
        <v/>
      </c>
      <c r="P748" s="66"/>
      <c r="Q748" s="66"/>
      <c r="R748" s="66"/>
      <c r="S748" s="67" t="str">
        <f t="shared" si="74"/>
        <v/>
      </c>
      <c r="T748" s="68" t="str">
        <f t="shared" si="75"/>
        <v/>
      </c>
    </row>
    <row r="749" spans="2:20">
      <c r="B749" s="4"/>
      <c r="C749" s="6"/>
      <c r="D749" s="8" t="s">
        <v>45</v>
      </c>
      <c r="E749" s="9"/>
      <c r="F749" s="96" t="str">
        <f t="shared" si="72"/>
        <v/>
      </c>
      <c r="G749" s="82"/>
      <c r="H749" s="99" t="str">
        <f t="shared" si="77"/>
        <v/>
      </c>
      <c r="I749" s="99" t="str">
        <f t="shared" si="78"/>
        <v/>
      </c>
      <c r="J749" s="99" t="str">
        <f t="shared" si="73"/>
        <v/>
      </c>
      <c r="K749" s="100" t="str">
        <f t="shared" si="76"/>
        <v/>
      </c>
      <c r="P749" s="66"/>
      <c r="Q749" s="66"/>
      <c r="R749" s="66"/>
      <c r="S749" s="67" t="str">
        <f t="shared" si="74"/>
        <v/>
      </c>
      <c r="T749" s="68" t="str">
        <f t="shared" si="75"/>
        <v/>
      </c>
    </row>
    <row r="750" spans="2:20">
      <c r="B750" s="4"/>
      <c r="C750" s="6"/>
      <c r="D750" s="8" t="s">
        <v>45</v>
      </c>
      <c r="E750" s="9"/>
      <c r="F750" s="96" t="str">
        <f t="shared" si="72"/>
        <v/>
      </c>
      <c r="G750" s="82"/>
      <c r="H750" s="99" t="str">
        <f t="shared" si="77"/>
        <v/>
      </c>
      <c r="I750" s="99" t="str">
        <f t="shared" si="78"/>
        <v/>
      </c>
      <c r="J750" s="99" t="str">
        <f t="shared" si="73"/>
        <v/>
      </c>
      <c r="K750" s="100" t="str">
        <f t="shared" si="76"/>
        <v/>
      </c>
      <c r="P750" s="66"/>
      <c r="Q750" s="66"/>
      <c r="R750" s="66"/>
      <c r="S750" s="67" t="str">
        <f t="shared" si="74"/>
        <v/>
      </c>
      <c r="T750" s="68" t="str">
        <f t="shared" si="75"/>
        <v/>
      </c>
    </row>
    <row r="751" spans="2:20">
      <c r="B751" s="4"/>
      <c r="C751" s="6"/>
      <c r="D751" s="8" t="s">
        <v>45</v>
      </c>
      <c r="E751" s="9"/>
      <c r="F751" s="96" t="str">
        <f t="shared" si="72"/>
        <v/>
      </c>
      <c r="G751" s="82"/>
      <c r="H751" s="99" t="str">
        <f t="shared" si="77"/>
        <v/>
      </c>
      <c r="I751" s="99" t="str">
        <f t="shared" si="78"/>
        <v/>
      </c>
      <c r="J751" s="99" t="str">
        <f t="shared" si="73"/>
        <v/>
      </c>
      <c r="K751" s="100" t="str">
        <f t="shared" si="76"/>
        <v/>
      </c>
      <c r="P751" s="66"/>
      <c r="Q751" s="66"/>
      <c r="R751" s="66"/>
      <c r="S751" s="67" t="str">
        <f t="shared" si="74"/>
        <v/>
      </c>
      <c r="T751" s="68" t="str">
        <f t="shared" si="75"/>
        <v/>
      </c>
    </row>
    <row r="752" spans="2:20">
      <c r="B752" s="4"/>
      <c r="C752" s="6"/>
      <c r="D752" s="8" t="s">
        <v>45</v>
      </c>
      <c r="E752" s="9"/>
      <c r="F752" s="96" t="str">
        <f t="shared" si="72"/>
        <v/>
      </c>
      <c r="G752" s="82"/>
      <c r="H752" s="99" t="str">
        <f t="shared" si="77"/>
        <v/>
      </c>
      <c r="I752" s="99" t="str">
        <f t="shared" si="78"/>
        <v/>
      </c>
      <c r="J752" s="99" t="str">
        <f t="shared" si="73"/>
        <v/>
      </c>
      <c r="K752" s="100" t="str">
        <f t="shared" si="76"/>
        <v/>
      </c>
      <c r="P752" s="66"/>
      <c r="Q752" s="66"/>
      <c r="R752" s="66"/>
      <c r="S752" s="67" t="str">
        <f t="shared" si="74"/>
        <v/>
      </c>
      <c r="T752" s="68" t="str">
        <f t="shared" si="75"/>
        <v/>
      </c>
    </row>
    <row r="753" spans="2:20">
      <c r="B753" s="4"/>
      <c r="C753" s="6"/>
      <c r="D753" s="8" t="s">
        <v>45</v>
      </c>
      <c r="E753" s="9"/>
      <c r="F753" s="96" t="str">
        <f t="shared" si="72"/>
        <v/>
      </c>
      <c r="G753" s="82"/>
      <c r="H753" s="99" t="str">
        <f t="shared" si="77"/>
        <v/>
      </c>
      <c r="I753" s="99" t="str">
        <f t="shared" si="78"/>
        <v/>
      </c>
      <c r="J753" s="99" t="str">
        <f t="shared" si="73"/>
        <v/>
      </c>
      <c r="K753" s="100" t="str">
        <f t="shared" si="76"/>
        <v/>
      </c>
      <c r="P753" s="66"/>
      <c r="Q753" s="66"/>
      <c r="R753" s="66"/>
      <c r="S753" s="67" t="str">
        <f t="shared" si="74"/>
        <v/>
      </c>
      <c r="T753" s="68" t="str">
        <f t="shared" si="75"/>
        <v/>
      </c>
    </row>
    <row r="754" spans="2:20">
      <c r="B754" s="4"/>
      <c r="C754" s="6"/>
      <c r="D754" s="8" t="s">
        <v>45</v>
      </c>
      <c r="E754" s="9"/>
      <c r="F754" s="96" t="str">
        <f t="shared" si="72"/>
        <v/>
      </c>
      <c r="G754" s="82"/>
      <c r="H754" s="99" t="str">
        <f t="shared" si="77"/>
        <v/>
      </c>
      <c r="I754" s="99" t="str">
        <f t="shared" si="78"/>
        <v/>
      </c>
      <c r="J754" s="99" t="str">
        <f t="shared" si="73"/>
        <v/>
      </c>
      <c r="K754" s="100" t="str">
        <f t="shared" si="76"/>
        <v/>
      </c>
      <c r="P754" s="66"/>
      <c r="Q754" s="66"/>
      <c r="R754" s="66"/>
      <c r="S754" s="67" t="str">
        <f t="shared" si="74"/>
        <v/>
      </c>
      <c r="T754" s="68" t="str">
        <f t="shared" si="75"/>
        <v/>
      </c>
    </row>
    <row r="755" spans="2:20">
      <c r="B755" s="4"/>
      <c r="C755" s="6"/>
      <c r="D755" s="8" t="s">
        <v>45</v>
      </c>
      <c r="E755" s="9"/>
      <c r="F755" s="96" t="str">
        <f t="shared" si="72"/>
        <v/>
      </c>
      <c r="G755" s="82"/>
      <c r="H755" s="99" t="str">
        <f t="shared" si="77"/>
        <v/>
      </c>
      <c r="I755" s="99" t="str">
        <f t="shared" si="78"/>
        <v/>
      </c>
      <c r="J755" s="99" t="str">
        <f t="shared" si="73"/>
        <v/>
      </c>
      <c r="K755" s="100" t="str">
        <f t="shared" si="76"/>
        <v/>
      </c>
      <c r="P755" s="66"/>
      <c r="Q755" s="66"/>
      <c r="R755" s="66"/>
      <c r="S755" s="67" t="str">
        <f t="shared" si="74"/>
        <v/>
      </c>
      <c r="T755" s="68" t="str">
        <f t="shared" si="75"/>
        <v/>
      </c>
    </row>
    <row r="756" spans="2:20">
      <c r="B756" s="4"/>
      <c r="C756" s="6"/>
      <c r="D756" s="8" t="s">
        <v>45</v>
      </c>
      <c r="E756" s="9"/>
      <c r="F756" s="96" t="str">
        <f t="shared" ref="F756:F819" si="79">IF(E756="","",inclinação*E756+intercepção)</f>
        <v/>
      </c>
      <c r="G756" s="82"/>
      <c r="H756" s="99" t="str">
        <f t="shared" si="77"/>
        <v/>
      </c>
      <c r="I756" s="99" t="str">
        <f t="shared" si="78"/>
        <v/>
      </c>
      <c r="J756" s="99" t="str">
        <f t="shared" ref="J756:J819" si="80">IF(E756="","",TINV((erro),gl)*errop_estimativa*SQRT(1+1/N+((E756-mediaX)^2)/(SUMSQ(B:B)-(SUM(B:B)^2)/N)))</f>
        <v/>
      </c>
      <c r="K756" s="100" t="str">
        <f t="shared" si="76"/>
        <v/>
      </c>
      <c r="P756" s="66"/>
      <c r="Q756" s="66"/>
      <c r="R756" s="66"/>
      <c r="S756" s="67" t="str">
        <f t="shared" ref="S756:S819" si="81">IF(B749="","",inclinação*B749+intercepção)</f>
        <v/>
      </c>
      <c r="T756" s="68" t="str">
        <f t="shared" ref="T756:T819" si="82">IF(B749="","",(C749-S756)^2)</f>
        <v/>
      </c>
    </row>
    <row r="757" spans="2:20">
      <c r="B757" s="4"/>
      <c r="C757" s="6"/>
      <c r="D757" s="8" t="s">
        <v>45</v>
      </c>
      <c r="E757" s="9"/>
      <c r="F757" s="96" t="str">
        <f t="shared" si="79"/>
        <v/>
      </c>
      <c r="G757" s="82"/>
      <c r="H757" s="99" t="str">
        <f t="shared" si="77"/>
        <v/>
      </c>
      <c r="I757" s="99" t="str">
        <f t="shared" si="78"/>
        <v/>
      </c>
      <c r="J757" s="99" t="str">
        <f t="shared" si="80"/>
        <v/>
      </c>
      <c r="K757" s="100" t="str">
        <f t="shared" ref="K757:K820" si="83">IF(F757="","",J757/F757)</f>
        <v/>
      </c>
      <c r="P757" s="66"/>
      <c r="Q757" s="66"/>
      <c r="R757" s="66"/>
      <c r="S757" s="67" t="str">
        <f t="shared" si="81"/>
        <v/>
      </c>
      <c r="T757" s="68" t="str">
        <f t="shared" si="82"/>
        <v/>
      </c>
    </row>
    <row r="758" spans="2:20">
      <c r="B758" s="4"/>
      <c r="C758" s="6"/>
      <c r="D758" s="8" t="s">
        <v>45</v>
      </c>
      <c r="E758" s="9"/>
      <c r="F758" s="96" t="str">
        <f t="shared" si="79"/>
        <v/>
      </c>
      <c r="G758" s="82"/>
      <c r="H758" s="99" t="str">
        <f t="shared" si="77"/>
        <v/>
      </c>
      <c r="I758" s="99" t="str">
        <f t="shared" si="78"/>
        <v/>
      </c>
      <c r="J758" s="99" t="str">
        <f t="shared" si="80"/>
        <v/>
      </c>
      <c r="K758" s="100" t="str">
        <f t="shared" si="83"/>
        <v/>
      </c>
      <c r="P758" s="66"/>
      <c r="Q758" s="66"/>
      <c r="R758" s="66"/>
      <c r="S758" s="67" t="str">
        <f t="shared" si="81"/>
        <v/>
      </c>
      <c r="T758" s="68" t="str">
        <f t="shared" si="82"/>
        <v/>
      </c>
    </row>
    <row r="759" spans="2:20">
      <c r="B759" s="4"/>
      <c r="C759" s="6"/>
      <c r="D759" s="8" t="s">
        <v>45</v>
      </c>
      <c r="E759" s="9"/>
      <c r="F759" s="96" t="str">
        <f t="shared" si="79"/>
        <v/>
      </c>
      <c r="G759" s="82"/>
      <c r="H759" s="99" t="str">
        <f t="shared" si="77"/>
        <v/>
      </c>
      <c r="I759" s="99" t="str">
        <f t="shared" si="78"/>
        <v/>
      </c>
      <c r="J759" s="99" t="str">
        <f t="shared" si="80"/>
        <v/>
      </c>
      <c r="K759" s="100" t="str">
        <f t="shared" si="83"/>
        <v/>
      </c>
      <c r="P759" s="66"/>
      <c r="Q759" s="66"/>
      <c r="R759" s="66"/>
      <c r="S759" s="67" t="str">
        <f t="shared" si="81"/>
        <v/>
      </c>
      <c r="T759" s="68" t="str">
        <f t="shared" si="82"/>
        <v/>
      </c>
    </row>
    <row r="760" spans="2:20">
      <c r="B760" s="4"/>
      <c r="C760" s="6"/>
      <c r="D760" s="8" t="s">
        <v>45</v>
      </c>
      <c r="E760" s="9"/>
      <c r="F760" s="96" t="str">
        <f t="shared" si="79"/>
        <v/>
      </c>
      <c r="G760" s="82"/>
      <c r="H760" s="99" t="str">
        <f t="shared" si="77"/>
        <v/>
      </c>
      <c r="I760" s="99" t="str">
        <f t="shared" si="78"/>
        <v/>
      </c>
      <c r="J760" s="99" t="str">
        <f t="shared" si="80"/>
        <v/>
      </c>
      <c r="K760" s="100" t="str">
        <f t="shared" si="83"/>
        <v/>
      </c>
      <c r="P760" s="66"/>
      <c r="Q760" s="66"/>
      <c r="R760" s="66"/>
      <c r="S760" s="67" t="str">
        <f t="shared" si="81"/>
        <v/>
      </c>
      <c r="T760" s="68" t="str">
        <f t="shared" si="82"/>
        <v/>
      </c>
    </row>
    <row r="761" spans="2:20">
      <c r="B761" s="4"/>
      <c r="C761" s="6"/>
      <c r="D761" s="8" t="s">
        <v>45</v>
      </c>
      <c r="E761" s="9"/>
      <c r="F761" s="96" t="str">
        <f t="shared" si="79"/>
        <v/>
      </c>
      <c r="G761" s="82"/>
      <c r="H761" s="99" t="str">
        <f t="shared" si="77"/>
        <v/>
      </c>
      <c r="I761" s="99" t="str">
        <f t="shared" si="78"/>
        <v/>
      </c>
      <c r="J761" s="99" t="str">
        <f t="shared" si="80"/>
        <v/>
      </c>
      <c r="K761" s="100" t="str">
        <f t="shared" si="83"/>
        <v/>
      </c>
      <c r="P761" s="66"/>
      <c r="Q761" s="66"/>
      <c r="R761" s="66"/>
      <c r="S761" s="67" t="str">
        <f t="shared" si="81"/>
        <v/>
      </c>
      <c r="T761" s="68" t="str">
        <f t="shared" si="82"/>
        <v/>
      </c>
    </row>
    <row r="762" spans="2:20">
      <c r="B762" s="4"/>
      <c r="C762" s="6"/>
      <c r="D762" s="8" t="s">
        <v>45</v>
      </c>
      <c r="E762" s="9"/>
      <c r="F762" s="96" t="str">
        <f t="shared" si="79"/>
        <v/>
      </c>
      <c r="G762" s="82"/>
      <c r="H762" s="99" t="str">
        <f t="shared" si="77"/>
        <v/>
      </c>
      <c r="I762" s="99" t="str">
        <f t="shared" si="78"/>
        <v/>
      </c>
      <c r="J762" s="99" t="str">
        <f t="shared" si="80"/>
        <v/>
      </c>
      <c r="K762" s="100" t="str">
        <f t="shared" si="83"/>
        <v/>
      </c>
      <c r="P762" s="66"/>
      <c r="Q762" s="66"/>
      <c r="R762" s="66"/>
      <c r="S762" s="67" t="str">
        <f t="shared" si="81"/>
        <v/>
      </c>
      <c r="T762" s="68" t="str">
        <f t="shared" si="82"/>
        <v/>
      </c>
    </row>
    <row r="763" spans="2:20">
      <c r="B763" s="4"/>
      <c r="C763" s="6"/>
      <c r="D763" s="8" t="s">
        <v>45</v>
      </c>
      <c r="E763" s="9"/>
      <c r="F763" s="96" t="str">
        <f t="shared" si="79"/>
        <v/>
      </c>
      <c r="G763" s="82"/>
      <c r="H763" s="99" t="str">
        <f t="shared" si="77"/>
        <v/>
      </c>
      <c r="I763" s="99" t="str">
        <f t="shared" si="78"/>
        <v/>
      </c>
      <c r="J763" s="99" t="str">
        <f t="shared" si="80"/>
        <v/>
      </c>
      <c r="K763" s="100" t="str">
        <f t="shared" si="83"/>
        <v/>
      </c>
      <c r="P763" s="66"/>
      <c r="Q763" s="66"/>
      <c r="R763" s="66"/>
      <c r="S763" s="67" t="str">
        <f t="shared" si="81"/>
        <v/>
      </c>
      <c r="T763" s="68" t="str">
        <f t="shared" si="82"/>
        <v/>
      </c>
    </row>
    <row r="764" spans="2:20">
      <c r="B764" s="4"/>
      <c r="C764" s="6"/>
      <c r="D764" s="8" t="s">
        <v>45</v>
      </c>
      <c r="E764" s="9"/>
      <c r="F764" s="96" t="str">
        <f t="shared" si="79"/>
        <v/>
      </c>
      <c r="G764" s="82"/>
      <c r="H764" s="99" t="str">
        <f t="shared" si="77"/>
        <v/>
      </c>
      <c r="I764" s="99" t="str">
        <f t="shared" si="78"/>
        <v/>
      </c>
      <c r="J764" s="99" t="str">
        <f t="shared" si="80"/>
        <v/>
      </c>
      <c r="K764" s="100" t="str">
        <f t="shared" si="83"/>
        <v/>
      </c>
      <c r="P764" s="66"/>
      <c r="Q764" s="66"/>
      <c r="R764" s="66"/>
      <c r="S764" s="67" t="str">
        <f t="shared" si="81"/>
        <v/>
      </c>
      <c r="T764" s="68" t="str">
        <f t="shared" si="82"/>
        <v/>
      </c>
    </row>
    <row r="765" spans="2:20">
      <c r="B765" s="4"/>
      <c r="C765" s="6"/>
      <c r="D765" s="8" t="s">
        <v>45</v>
      </c>
      <c r="E765" s="9"/>
      <c r="F765" s="96" t="str">
        <f t="shared" si="79"/>
        <v/>
      </c>
      <c r="G765" s="82"/>
      <c r="H765" s="99" t="str">
        <f t="shared" si="77"/>
        <v/>
      </c>
      <c r="I765" s="99" t="str">
        <f t="shared" si="78"/>
        <v/>
      </c>
      <c r="J765" s="99" t="str">
        <f t="shared" si="80"/>
        <v/>
      </c>
      <c r="K765" s="100" t="str">
        <f t="shared" si="83"/>
        <v/>
      </c>
      <c r="P765" s="66"/>
      <c r="Q765" s="66"/>
      <c r="R765" s="66"/>
      <c r="S765" s="67" t="str">
        <f t="shared" si="81"/>
        <v/>
      </c>
      <c r="T765" s="68" t="str">
        <f t="shared" si="82"/>
        <v/>
      </c>
    </row>
    <row r="766" spans="2:20">
      <c r="B766" s="4"/>
      <c r="C766" s="6"/>
      <c r="D766" s="8" t="s">
        <v>45</v>
      </c>
      <c r="E766" s="9"/>
      <c r="F766" s="96" t="str">
        <f t="shared" si="79"/>
        <v/>
      </c>
      <c r="G766" s="82"/>
      <c r="H766" s="99" t="str">
        <f t="shared" si="77"/>
        <v/>
      </c>
      <c r="I766" s="99" t="str">
        <f t="shared" si="78"/>
        <v/>
      </c>
      <c r="J766" s="99" t="str">
        <f t="shared" si="80"/>
        <v/>
      </c>
      <c r="K766" s="100" t="str">
        <f t="shared" si="83"/>
        <v/>
      </c>
      <c r="P766" s="66"/>
      <c r="Q766" s="66"/>
      <c r="R766" s="66"/>
      <c r="S766" s="67" t="str">
        <f t="shared" si="81"/>
        <v/>
      </c>
      <c r="T766" s="68" t="str">
        <f t="shared" si="82"/>
        <v/>
      </c>
    </row>
    <row r="767" spans="2:20">
      <c r="B767" s="4"/>
      <c r="C767" s="6"/>
      <c r="D767" s="8" t="s">
        <v>45</v>
      </c>
      <c r="E767" s="9"/>
      <c r="F767" s="96" t="str">
        <f t="shared" si="79"/>
        <v/>
      </c>
      <c r="G767" s="82"/>
      <c r="H767" s="99" t="str">
        <f t="shared" si="77"/>
        <v/>
      </c>
      <c r="I767" s="99" t="str">
        <f t="shared" si="78"/>
        <v/>
      </c>
      <c r="J767" s="99" t="str">
        <f t="shared" si="80"/>
        <v/>
      </c>
      <c r="K767" s="100" t="str">
        <f t="shared" si="83"/>
        <v/>
      </c>
      <c r="P767" s="66"/>
      <c r="Q767" s="66"/>
      <c r="R767" s="66"/>
      <c r="S767" s="67" t="str">
        <f t="shared" si="81"/>
        <v/>
      </c>
      <c r="T767" s="68" t="str">
        <f t="shared" si="82"/>
        <v/>
      </c>
    </row>
    <row r="768" spans="2:20">
      <c r="B768" s="4"/>
      <c r="C768" s="6"/>
      <c r="D768" s="8" t="s">
        <v>45</v>
      </c>
      <c r="E768" s="9"/>
      <c r="F768" s="96" t="str">
        <f t="shared" si="79"/>
        <v/>
      </c>
      <c r="G768" s="82"/>
      <c r="H768" s="99" t="str">
        <f t="shared" si="77"/>
        <v/>
      </c>
      <c r="I768" s="99" t="str">
        <f t="shared" si="78"/>
        <v/>
      </c>
      <c r="J768" s="99" t="str">
        <f t="shared" si="80"/>
        <v/>
      </c>
      <c r="K768" s="100" t="str">
        <f t="shared" si="83"/>
        <v/>
      </c>
      <c r="P768" s="66"/>
      <c r="Q768" s="66"/>
      <c r="R768" s="66"/>
      <c r="S768" s="67" t="str">
        <f t="shared" si="81"/>
        <v/>
      </c>
      <c r="T768" s="68" t="str">
        <f t="shared" si="82"/>
        <v/>
      </c>
    </row>
    <row r="769" spans="2:20">
      <c r="B769" s="4"/>
      <c r="C769" s="6"/>
      <c r="D769" s="8" t="s">
        <v>45</v>
      </c>
      <c r="E769" s="9"/>
      <c r="F769" s="96" t="str">
        <f t="shared" si="79"/>
        <v/>
      </c>
      <c r="G769" s="82"/>
      <c r="H769" s="99" t="str">
        <f t="shared" si="77"/>
        <v/>
      </c>
      <c r="I769" s="99" t="str">
        <f t="shared" si="78"/>
        <v/>
      </c>
      <c r="J769" s="99" t="str">
        <f t="shared" si="80"/>
        <v/>
      </c>
      <c r="K769" s="100" t="str">
        <f t="shared" si="83"/>
        <v/>
      </c>
      <c r="P769" s="66"/>
      <c r="Q769" s="66"/>
      <c r="R769" s="66"/>
      <c r="S769" s="67" t="str">
        <f t="shared" si="81"/>
        <v/>
      </c>
      <c r="T769" s="68" t="str">
        <f t="shared" si="82"/>
        <v/>
      </c>
    </row>
    <row r="770" spans="2:20">
      <c r="B770" s="4"/>
      <c r="C770" s="6"/>
      <c r="D770" s="8" t="s">
        <v>45</v>
      </c>
      <c r="E770" s="9"/>
      <c r="F770" s="96" t="str">
        <f t="shared" si="79"/>
        <v/>
      </c>
      <c r="G770" s="82"/>
      <c r="H770" s="99" t="str">
        <f t="shared" si="77"/>
        <v/>
      </c>
      <c r="I770" s="99" t="str">
        <f t="shared" si="78"/>
        <v/>
      </c>
      <c r="J770" s="99" t="str">
        <f t="shared" si="80"/>
        <v/>
      </c>
      <c r="K770" s="100" t="str">
        <f t="shared" si="83"/>
        <v/>
      </c>
      <c r="P770" s="66"/>
      <c r="Q770" s="66"/>
      <c r="R770" s="66"/>
      <c r="S770" s="67" t="str">
        <f t="shared" si="81"/>
        <v/>
      </c>
      <c r="T770" s="68" t="str">
        <f t="shared" si="82"/>
        <v/>
      </c>
    </row>
    <row r="771" spans="2:20">
      <c r="B771" s="4"/>
      <c r="C771" s="6"/>
      <c r="D771" s="8" t="s">
        <v>45</v>
      </c>
      <c r="E771" s="9"/>
      <c r="F771" s="96" t="str">
        <f t="shared" si="79"/>
        <v/>
      </c>
      <c r="G771" s="82"/>
      <c r="H771" s="99" t="str">
        <f t="shared" si="77"/>
        <v/>
      </c>
      <c r="I771" s="99" t="str">
        <f t="shared" si="78"/>
        <v/>
      </c>
      <c r="J771" s="99" t="str">
        <f t="shared" si="80"/>
        <v/>
      </c>
      <c r="K771" s="100" t="str">
        <f t="shared" si="83"/>
        <v/>
      </c>
      <c r="P771" s="66"/>
      <c r="Q771" s="66"/>
      <c r="R771" s="66"/>
      <c r="S771" s="67" t="str">
        <f t="shared" si="81"/>
        <v/>
      </c>
      <c r="T771" s="68" t="str">
        <f t="shared" si="82"/>
        <v/>
      </c>
    </row>
    <row r="772" spans="2:20">
      <c r="B772" s="4"/>
      <c r="C772" s="6"/>
      <c r="D772" s="8" t="s">
        <v>45</v>
      </c>
      <c r="E772" s="9"/>
      <c r="F772" s="96" t="str">
        <f t="shared" si="79"/>
        <v/>
      </c>
      <c r="G772" s="82"/>
      <c r="H772" s="99" t="str">
        <f t="shared" si="77"/>
        <v/>
      </c>
      <c r="I772" s="99" t="str">
        <f t="shared" si="78"/>
        <v/>
      </c>
      <c r="J772" s="99" t="str">
        <f t="shared" si="80"/>
        <v/>
      </c>
      <c r="K772" s="100" t="str">
        <f t="shared" si="83"/>
        <v/>
      </c>
      <c r="P772" s="66"/>
      <c r="Q772" s="66"/>
      <c r="R772" s="66"/>
      <c r="S772" s="67" t="str">
        <f t="shared" si="81"/>
        <v/>
      </c>
      <c r="T772" s="68" t="str">
        <f t="shared" si="82"/>
        <v/>
      </c>
    </row>
    <row r="773" spans="2:20">
      <c r="B773" s="4"/>
      <c r="C773" s="6"/>
      <c r="D773" s="8" t="s">
        <v>45</v>
      </c>
      <c r="E773" s="9"/>
      <c r="F773" s="96" t="str">
        <f t="shared" si="79"/>
        <v/>
      </c>
      <c r="G773" s="82"/>
      <c r="H773" s="99" t="str">
        <f t="shared" si="77"/>
        <v/>
      </c>
      <c r="I773" s="99" t="str">
        <f t="shared" si="78"/>
        <v/>
      </c>
      <c r="J773" s="99" t="str">
        <f t="shared" si="80"/>
        <v/>
      </c>
      <c r="K773" s="100" t="str">
        <f t="shared" si="83"/>
        <v/>
      </c>
      <c r="P773" s="66"/>
      <c r="Q773" s="66"/>
      <c r="R773" s="66"/>
      <c r="S773" s="67" t="str">
        <f t="shared" si="81"/>
        <v/>
      </c>
      <c r="T773" s="68" t="str">
        <f t="shared" si="82"/>
        <v/>
      </c>
    </row>
    <row r="774" spans="2:20">
      <c r="B774" s="4"/>
      <c r="C774" s="6"/>
      <c r="D774" s="8" t="s">
        <v>45</v>
      </c>
      <c r="E774" s="9"/>
      <c r="F774" s="96" t="str">
        <f t="shared" si="79"/>
        <v/>
      </c>
      <c r="G774" s="82"/>
      <c r="H774" s="99" t="str">
        <f t="shared" si="77"/>
        <v/>
      </c>
      <c r="I774" s="99" t="str">
        <f t="shared" si="78"/>
        <v/>
      </c>
      <c r="J774" s="99" t="str">
        <f t="shared" si="80"/>
        <v/>
      </c>
      <c r="K774" s="100" t="str">
        <f t="shared" si="83"/>
        <v/>
      </c>
      <c r="P774" s="66"/>
      <c r="Q774" s="66"/>
      <c r="R774" s="66"/>
      <c r="S774" s="67" t="str">
        <f t="shared" si="81"/>
        <v/>
      </c>
      <c r="T774" s="68" t="str">
        <f t="shared" si="82"/>
        <v/>
      </c>
    </row>
    <row r="775" spans="2:20">
      <c r="B775" s="4"/>
      <c r="C775" s="6"/>
      <c r="D775" s="8" t="s">
        <v>45</v>
      </c>
      <c r="E775" s="9"/>
      <c r="F775" s="96" t="str">
        <f t="shared" si="79"/>
        <v/>
      </c>
      <c r="G775" s="82"/>
      <c r="H775" s="99" t="str">
        <f t="shared" si="77"/>
        <v/>
      </c>
      <c r="I775" s="99" t="str">
        <f t="shared" si="78"/>
        <v/>
      </c>
      <c r="J775" s="99" t="str">
        <f t="shared" si="80"/>
        <v/>
      </c>
      <c r="K775" s="100" t="str">
        <f t="shared" si="83"/>
        <v/>
      </c>
      <c r="P775" s="66"/>
      <c r="Q775" s="66"/>
      <c r="R775" s="66"/>
      <c r="S775" s="67" t="str">
        <f t="shared" si="81"/>
        <v/>
      </c>
      <c r="T775" s="68" t="str">
        <f t="shared" si="82"/>
        <v/>
      </c>
    </row>
    <row r="776" spans="2:20">
      <c r="B776" s="4"/>
      <c r="C776" s="6"/>
      <c r="D776" s="8" t="s">
        <v>45</v>
      </c>
      <c r="E776" s="9"/>
      <c r="F776" s="96" t="str">
        <f t="shared" si="79"/>
        <v/>
      </c>
      <c r="G776" s="82"/>
      <c r="H776" s="99" t="str">
        <f t="shared" si="77"/>
        <v/>
      </c>
      <c r="I776" s="99" t="str">
        <f t="shared" si="78"/>
        <v/>
      </c>
      <c r="J776" s="99" t="str">
        <f t="shared" si="80"/>
        <v/>
      </c>
      <c r="K776" s="100" t="str">
        <f t="shared" si="83"/>
        <v/>
      </c>
      <c r="P776" s="66"/>
      <c r="Q776" s="66"/>
      <c r="R776" s="66"/>
      <c r="S776" s="67" t="str">
        <f t="shared" si="81"/>
        <v/>
      </c>
      <c r="T776" s="68" t="str">
        <f t="shared" si="82"/>
        <v/>
      </c>
    </row>
    <row r="777" spans="2:20">
      <c r="B777" s="4"/>
      <c r="C777" s="6"/>
      <c r="D777" s="8" t="s">
        <v>45</v>
      </c>
      <c r="E777" s="9"/>
      <c r="F777" s="96" t="str">
        <f t="shared" si="79"/>
        <v/>
      </c>
      <c r="G777" s="82"/>
      <c r="H777" s="99" t="str">
        <f t="shared" si="77"/>
        <v/>
      </c>
      <c r="I777" s="99" t="str">
        <f t="shared" si="78"/>
        <v/>
      </c>
      <c r="J777" s="99" t="str">
        <f t="shared" si="80"/>
        <v/>
      </c>
      <c r="K777" s="100" t="str">
        <f t="shared" si="83"/>
        <v/>
      </c>
      <c r="P777" s="66"/>
      <c r="Q777" s="66"/>
      <c r="R777" s="66"/>
      <c r="S777" s="67" t="str">
        <f t="shared" si="81"/>
        <v/>
      </c>
      <c r="T777" s="68" t="str">
        <f t="shared" si="82"/>
        <v/>
      </c>
    </row>
    <row r="778" spans="2:20">
      <c r="B778" s="4"/>
      <c r="C778" s="6"/>
      <c r="D778" s="8" t="s">
        <v>45</v>
      </c>
      <c r="E778" s="9"/>
      <c r="F778" s="96" t="str">
        <f t="shared" si="79"/>
        <v/>
      </c>
      <c r="G778" s="82"/>
      <c r="H778" s="99" t="str">
        <f t="shared" si="77"/>
        <v/>
      </c>
      <c r="I778" s="99" t="str">
        <f t="shared" si="78"/>
        <v/>
      </c>
      <c r="J778" s="99" t="str">
        <f t="shared" si="80"/>
        <v/>
      </c>
      <c r="K778" s="100" t="str">
        <f t="shared" si="83"/>
        <v/>
      </c>
      <c r="P778" s="66"/>
      <c r="Q778" s="66"/>
      <c r="R778" s="66"/>
      <c r="S778" s="67" t="str">
        <f t="shared" si="81"/>
        <v/>
      </c>
      <c r="T778" s="68" t="str">
        <f t="shared" si="82"/>
        <v/>
      </c>
    </row>
    <row r="779" spans="2:20">
      <c r="B779" s="4"/>
      <c r="C779" s="6"/>
      <c r="D779" s="8" t="s">
        <v>45</v>
      </c>
      <c r="E779" s="9"/>
      <c r="F779" s="96" t="str">
        <f t="shared" si="79"/>
        <v/>
      </c>
      <c r="G779" s="82"/>
      <c r="H779" s="99" t="str">
        <f t="shared" si="77"/>
        <v/>
      </c>
      <c r="I779" s="99" t="str">
        <f t="shared" si="78"/>
        <v/>
      </c>
      <c r="J779" s="99" t="str">
        <f t="shared" si="80"/>
        <v/>
      </c>
      <c r="K779" s="100" t="str">
        <f t="shared" si="83"/>
        <v/>
      </c>
      <c r="P779" s="66"/>
      <c r="Q779" s="66"/>
      <c r="R779" s="66"/>
      <c r="S779" s="67" t="str">
        <f t="shared" si="81"/>
        <v/>
      </c>
      <c r="T779" s="68" t="str">
        <f t="shared" si="82"/>
        <v/>
      </c>
    </row>
    <row r="780" spans="2:20">
      <c r="B780" s="4"/>
      <c r="C780" s="6"/>
      <c r="D780" s="8" t="s">
        <v>45</v>
      </c>
      <c r="E780" s="9"/>
      <c r="F780" s="96" t="str">
        <f t="shared" si="79"/>
        <v/>
      </c>
      <c r="G780" s="82"/>
      <c r="H780" s="99" t="str">
        <f t="shared" si="77"/>
        <v/>
      </c>
      <c r="I780" s="99" t="str">
        <f t="shared" si="78"/>
        <v/>
      </c>
      <c r="J780" s="99" t="str">
        <f t="shared" si="80"/>
        <v/>
      </c>
      <c r="K780" s="100" t="str">
        <f t="shared" si="83"/>
        <v/>
      </c>
      <c r="P780" s="66"/>
      <c r="Q780" s="66"/>
      <c r="R780" s="66"/>
      <c r="S780" s="67" t="str">
        <f t="shared" si="81"/>
        <v/>
      </c>
      <c r="T780" s="68" t="str">
        <f t="shared" si="82"/>
        <v/>
      </c>
    </row>
    <row r="781" spans="2:20">
      <c r="B781" s="4"/>
      <c r="C781" s="6"/>
      <c r="D781" s="8" t="s">
        <v>45</v>
      </c>
      <c r="E781" s="9"/>
      <c r="F781" s="96" t="str">
        <f t="shared" si="79"/>
        <v/>
      </c>
      <c r="G781" s="82"/>
      <c r="H781" s="99" t="str">
        <f t="shared" si="77"/>
        <v/>
      </c>
      <c r="I781" s="99" t="str">
        <f t="shared" si="78"/>
        <v/>
      </c>
      <c r="J781" s="99" t="str">
        <f t="shared" si="80"/>
        <v/>
      </c>
      <c r="K781" s="100" t="str">
        <f t="shared" si="83"/>
        <v/>
      </c>
      <c r="P781" s="66"/>
      <c r="Q781" s="66"/>
      <c r="R781" s="66"/>
      <c r="S781" s="67" t="str">
        <f t="shared" si="81"/>
        <v/>
      </c>
      <c r="T781" s="68" t="str">
        <f t="shared" si="82"/>
        <v/>
      </c>
    </row>
    <row r="782" spans="2:20">
      <c r="B782" s="4"/>
      <c r="C782" s="6"/>
      <c r="D782" s="8" t="s">
        <v>45</v>
      </c>
      <c r="E782" s="9"/>
      <c r="F782" s="96" t="str">
        <f t="shared" si="79"/>
        <v/>
      </c>
      <c r="G782" s="82"/>
      <c r="H782" s="99" t="str">
        <f t="shared" si="77"/>
        <v/>
      </c>
      <c r="I782" s="99" t="str">
        <f t="shared" si="78"/>
        <v/>
      </c>
      <c r="J782" s="99" t="str">
        <f t="shared" si="80"/>
        <v/>
      </c>
      <c r="K782" s="100" t="str">
        <f t="shared" si="83"/>
        <v/>
      </c>
      <c r="P782" s="66"/>
      <c r="Q782" s="66"/>
      <c r="R782" s="66"/>
      <c r="S782" s="67" t="str">
        <f t="shared" si="81"/>
        <v/>
      </c>
      <c r="T782" s="68" t="str">
        <f t="shared" si="82"/>
        <v/>
      </c>
    </row>
    <row r="783" spans="2:20">
      <c r="B783" s="4"/>
      <c r="C783" s="6"/>
      <c r="D783" s="8" t="s">
        <v>45</v>
      </c>
      <c r="E783" s="9"/>
      <c r="F783" s="96" t="str">
        <f t="shared" si="79"/>
        <v/>
      </c>
      <c r="G783" s="82"/>
      <c r="H783" s="99" t="str">
        <f t="shared" ref="H783:H846" si="84">IF(E783="","",F783-J783)</f>
        <v/>
      </c>
      <c r="I783" s="99" t="str">
        <f t="shared" ref="I783:I846" si="85">IF(E783="","",F783+J783)</f>
        <v/>
      </c>
      <c r="J783" s="99" t="str">
        <f t="shared" si="80"/>
        <v/>
      </c>
      <c r="K783" s="100" t="str">
        <f t="shared" si="83"/>
        <v/>
      </c>
      <c r="P783" s="66"/>
      <c r="Q783" s="66"/>
      <c r="R783" s="66"/>
      <c r="S783" s="67" t="str">
        <f t="shared" si="81"/>
        <v/>
      </c>
      <c r="T783" s="68" t="str">
        <f t="shared" si="82"/>
        <v/>
      </c>
    </row>
    <row r="784" spans="2:20">
      <c r="B784" s="4"/>
      <c r="C784" s="6"/>
      <c r="D784" s="8" t="s">
        <v>45</v>
      </c>
      <c r="E784" s="9"/>
      <c r="F784" s="96" t="str">
        <f t="shared" si="79"/>
        <v/>
      </c>
      <c r="G784" s="82"/>
      <c r="H784" s="99" t="str">
        <f t="shared" si="84"/>
        <v/>
      </c>
      <c r="I784" s="99" t="str">
        <f t="shared" si="85"/>
        <v/>
      </c>
      <c r="J784" s="99" t="str">
        <f t="shared" si="80"/>
        <v/>
      </c>
      <c r="K784" s="100" t="str">
        <f t="shared" si="83"/>
        <v/>
      </c>
      <c r="P784" s="66"/>
      <c r="Q784" s="66"/>
      <c r="R784" s="66"/>
      <c r="S784" s="67" t="str">
        <f t="shared" si="81"/>
        <v/>
      </c>
      <c r="T784" s="68" t="str">
        <f t="shared" si="82"/>
        <v/>
      </c>
    </row>
    <row r="785" spans="2:20">
      <c r="B785" s="4"/>
      <c r="C785" s="6"/>
      <c r="D785" s="8" t="s">
        <v>45</v>
      </c>
      <c r="E785" s="9"/>
      <c r="F785" s="96" t="str">
        <f t="shared" si="79"/>
        <v/>
      </c>
      <c r="G785" s="82"/>
      <c r="H785" s="99" t="str">
        <f t="shared" si="84"/>
        <v/>
      </c>
      <c r="I785" s="99" t="str">
        <f t="shared" si="85"/>
        <v/>
      </c>
      <c r="J785" s="99" t="str">
        <f t="shared" si="80"/>
        <v/>
      </c>
      <c r="K785" s="100" t="str">
        <f t="shared" si="83"/>
        <v/>
      </c>
      <c r="P785" s="66"/>
      <c r="Q785" s="66"/>
      <c r="R785" s="66"/>
      <c r="S785" s="67" t="str">
        <f t="shared" si="81"/>
        <v/>
      </c>
      <c r="T785" s="68" t="str">
        <f t="shared" si="82"/>
        <v/>
      </c>
    </row>
    <row r="786" spans="2:20">
      <c r="B786" s="4"/>
      <c r="C786" s="6"/>
      <c r="D786" s="8" t="s">
        <v>45</v>
      </c>
      <c r="E786" s="9"/>
      <c r="F786" s="96" t="str">
        <f t="shared" si="79"/>
        <v/>
      </c>
      <c r="G786" s="82"/>
      <c r="H786" s="99" t="str">
        <f t="shared" si="84"/>
        <v/>
      </c>
      <c r="I786" s="99" t="str">
        <f t="shared" si="85"/>
        <v/>
      </c>
      <c r="J786" s="99" t="str">
        <f t="shared" si="80"/>
        <v/>
      </c>
      <c r="K786" s="100" t="str">
        <f t="shared" si="83"/>
        <v/>
      </c>
      <c r="P786" s="66"/>
      <c r="Q786" s="66"/>
      <c r="R786" s="66"/>
      <c r="S786" s="67" t="str">
        <f t="shared" si="81"/>
        <v/>
      </c>
      <c r="T786" s="68" t="str">
        <f t="shared" si="82"/>
        <v/>
      </c>
    </row>
    <row r="787" spans="2:20">
      <c r="B787" s="4"/>
      <c r="C787" s="6"/>
      <c r="D787" s="8" t="s">
        <v>45</v>
      </c>
      <c r="E787" s="9"/>
      <c r="F787" s="96" t="str">
        <f t="shared" si="79"/>
        <v/>
      </c>
      <c r="G787" s="82"/>
      <c r="H787" s="99" t="str">
        <f t="shared" si="84"/>
        <v/>
      </c>
      <c r="I787" s="99" t="str">
        <f t="shared" si="85"/>
        <v/>
      </c>
      <c r="J787" s="99" t="str">
        <f t="shared" si="80"/>
        <v/>
      </c>
      <c r="K787" s="100" t="str">
        <f t="shared" si="83"/>
        <v/>
      </c>
      <c r="P787" s="66"/>
      <c r="Q787" s="66"/>
      <c r="R787" s="66"/>
      <c r="S787" s="67" t="str">
        <f t="shared" si="81"/>
        <v/>
      </c>
      <c r="T787" s="68" t="str">
        <f t="shared" si="82"/>
        <v/>
      </c>
    </row>
    <row r="788" spans="2:20">
      <c r="B788" s="4"/>
      <c r="C788" s="6"/>
      <c r="D788" s="8" t="s">
        <v>45</v>
      </c>
      <c r="E788" s="9"/>
      <c r="F788" s="96" t="str">
        <f t="shared" si="79"/>
        <v/>
      </c>
      <c r="G788" s="82"/>
      <c r="H788" s="99" t="str">
        <f t="shared" si="84"/>
        <v/>
      </c>
      <c r="I788" s="99" t="str">
        <f t="shared" si="85"/>
        <v/>
      </c>
      <c r="J788" s="99" t="str">
        <f t="shared" si="80"/>
        <v/>
      </c>
      <c r="K788" s="100" t="str">
        <f t="shared" si="83"/>
        <v/>
      </c>
      <c r="P788" s="66"/>
      <c r="Q788" s="66"/>
      <c r="R788" s="66"/>
      <c r="S788" s="67" t="str">
        <f t="shared" si="81"/>
        <v/>
      </c>
      <c r="T788" s="68" t="str">
        <f t="shared" si="82"/>
        <v/>
      </c>
    </row>
    <row r="789" spans="2:20">
      <c r="B789" s="4"/>
      <c r="C789" s="6"/>
      <c r="D789" s="8" t="s">
        <v>45</v>
      </c>
      <c r="E789" s="9"/>
      <c r="F789" s="96" t="str">
        <f t="shared" si="79"/>
        <v/>
      </c>
      <c r="G789" s="82"/>
      <c r="H789" s="99" t="str">
        <f t="shared" si="84"/>
        <v/>
      </c>
      <c r="I789" s="99" t="str">
        <f t="shared" si="85"/>
        <v/>
      </c>
      <c r="J789" s="99" t="str">
        <f t="shared" si="80"/>
        <v/>
      </c>
      <c r="K789" s="100" t="str">
        <f t="shared" si="83"/>
        <v/>
      </c>
      <c r="P789" s="66"/>
      <c r="Q789" s="66"/>
      <c r="R789" s="66"/>
      <c r="S789" s="67" t="str">
        <f t="shared" si="81"/>
        <v/>
      </c>
      <c r="T789" s="68" t="str">
        <f t="shared" si="82"/>
        <v/>
      </c>
    </row>
    <row r="790" spans="2:20">
      <c r="B790" s="4"/>
      <c r="C790" s="6"/>
      <c r="D790" s="8" t="s">
        <v>45</v>
      </c>
      <c r="E790" s="9"/>
      <c r="F790" s="96" t="str">
        <f t="shared" si="79"/>
        <v/>
      </c>
      <c r="G790" s="82"/>
      <c r="H790" s="99" t="str">
        <f t="shared" si="84"/>
        <v/>
      </c>
      <c r="I790" s="99" t="str">
        <f t="shared" si="85"/>
        <v/>
      </c>
      <c r="J790" s="99" t="str">
        <f t="shared" si="80"/>
        <v/>
      </c>
      <c r="K790" s="100" t="str">
        <f t="shared" si="83"/>
        <v/>
      </c>
      <c r="P790" s="66"/>
      <c r="Q790" s="66"/>
      <c r="R790" s="66"/>
      <c r="S790" s="67" t="str">
        <f t="shared" si="81"/>
        <v/>
      </c>
      <c r="T790" s="68" t="str">
        <f t="shared" si="82"/>
        <v/>
      </c>
    </row>
    <row r="791" spans="2:20">
      <c r="B791" s="4"/>
      <c r="C791" s="6"/>
      <c r="D791" s="8" t="s">
        <v>45</v>
      </c>
      <c r="E791" s="9"/>
      <c r="F791" s="96" t="str">
        <f t="shared" si="79"/>
        <v/>
      </c>
      <c r="G791" s="82"/>
      <c r="H791" s="99" t="str">
        <f t="shared" si="84"/>
        <v/>
      </c>
      <c r="I791" s="99" t="str">
        <f t="shared" si="85"/>
        <v/>
      </c>
      <c r="J791" s="99" t="str">
        <f t="shared" si="80"/>
        <v/>
      </c>
      <c r="K791" s="100" t="str">
        <f t="shared" si="83"/>
        <v/>
      </c>
      <c r="P791" s="66"/>
      <c r="Q791" s="66"/>
      <c r="R791" s="66"/>
      <c r="S791" s="67" t="str">
        <f t="shared" si="81"/>
        <v/>
      </c>
      <c r="T791" s="68" t="str">
        <f t="shared" si="82"/>
        <v/>
      </c>
    </row>
    <row r="792" spans="2:20">
      <c r="B792" s="4"/>
      <c r="C792" s="6"/>
      <c r="D792" s="8" t="s">
        <v>45</v>
      </c>
      <c r="E792" s="9"/>
      <c r="F792" s="96" t="str">
        <f t="shared" si="79"/>
        <v/>
      </c>
      <c r="G792" s="82"/>
      <c r="H792" s="99" t="str">
        <f t="shared" si="84"/>
        <v/>
      </c>
      <c r="I792" s="99" t="str">
        <f t="shared" si="85"/>
        <v/>
      </c>
      <c r="J792" s="99" t="str">
        <f t="shared" si="80"/>
        <v/>
      </c>
      <c r="K792" s="100" t="str">
        <f t="shared" si="83"/>
        <v/>
      </c>
      <c r="P792" s="66"/>
      <c r="Q792" s="66"/>
      <c r="R792" s="66"/>
      <c r="S792" s="67" t="str">
        <f t="shared" si="81"/>
        <v/>
      </c>
      <c r="T792" s="68" t="str">
        <f t="shared" si="82"/>
        <v/>
      </c>
    </row>
    <row r="793" spans="2:20">
      <c r="B793" s="4"/>
      <c r="C793" s="6"/>
      <c r="D793" s="8" t="s">
        <v>45</v>
      </c>
      <c r="E793" s="9"/>
      <c r="F793" s="96" t="str">
        <f t="shared" si="79"/>
        <v/>
      </c>
      <c r="G793" s="82"/>
      <c r="H793" s="99" t="str">
        <f t="shared" si="84"/>
        <v/>
      </c>
      <c r="I793" s="99" t="str">
        <f t="shared" si="85"/>
        <v/>
      </c>
      <c r="J793" s="99" t="str">
        <f t="shared" si="80"/>
        <v/>
      </c>
      <c r="K793" s="100" t="str">
        <f t="shared" si="83"/>
        <v/>
      </c>
      <c r="P793" s="66"/>
      <c r="Q793" s="66"/>
      <c r="R793" s="66"/>
      <c r="S793" s="67" t="str">
        <f t="shared" si="81"/>
        <v/>
      </c>
      <c r="T793" s="68" t="str">
        <f t="shared" si="82"/>
        <v/>
      </c>
    </row>
    <row r="794" spans="2:20">
      <c r="B794" s="4"/>
      <c r="C794" s="6"/>
      <c r="D794" s="8" t="s">
        <v>45</v>
      </c>
      <c r="E794" s="9"/>
      <c r="F794" s="96" t="str">
        <f t="shared" si="79"/>
        <v/>
      </c>
      <c r="G794" s="82"/>
      <c r="H794" s="99" t="str">
        <f t="shared" si="84"/>
        <v/>
      </c>
      <c r="I794" s="99" t="str">
        <f t="shared" si="85"/>
        <v/>
      </c>
      <c r="J794" s="99" t="str">
        <f t="shared" si="80"/>
        <v/>
      </c>
      <c r="K794" s="100" t="str">
        <f t="shared" si="83"/>
        <v/>
      </c>
      <c r="P794" s="66"/>
      <c r="Q794" s="66"/>
      <c r="R794" s="66"/>
      <c r="S794" s="67" t="str">
        <f t="shared" si="81"/>
        <v/>
      </c>
      <c r="T794" s="68" t="str">
        <f t="shared" si="82"/>
        <v/>
      </c>
    </row>
    <row r="795" spans="2:20">
      <c r="B795" s="4"/>
      <c r="C795" s="6"/>
      <c r="D795" s="8" t="s">
        <v>45</v>
      </c>
      <c r="E795" s="9"/>
      <c r="F795" s="96" t="str">
        <f t="shared" si="79"/>
        <v/>
      </c>
      <c r="G795" s="82"/>
      <c r="H795" s="99" t="str">
        <f t="shared" si="84"/>
        <v/>
      </c>
      <c r="I795" s="99" t="str">
        <f t="shared" si="85"/>
        <v/>
      </c>
      <c r="J795" s="99" t="str">
        <f t="shared" si="80"/>
        <v/>
      </c>
      <c r="K795" s="100" t="str">
        <f t="shared" si="83"/>
        <v/>
      </c>
      <c r="P795" s="66"/>
      <c r="Q795" s="66"/>
      <c r="R795" s="66"/>
      <c r="S795" s="67" t="str">
        <f t="shared" si="81"/>
        <v/>
      </c>
      <c r="T795" s="68" t="str">
        <f t="shared" si="82"/>
        <v/>
      </c>
    </row>
    <row r="796" spans="2:20">
      <c r="B796" s="4"/>
      <c r="C796" s="6"/>
      <c r="D796" s="8" t="s">
        <v>45</v>
      </c>
      <c r="E796" s="9"/>
      <c r="F796" s="96" t="str">
        <f t="shared" si="79"/>
        <v/>
      </c>
      <c r="G796" s="82"/>
      <c r="H796" s="99" t="str">
        <f t="shared" si="84"/>
        <v/>
      </c>
      <c r="I796" s="99" t="str">
        <f t="shared" si="85"/>
        <v/>
      </c>
      <c r="J796" s="99" t="str">
        <f t="shared" si="80"/>
        <v/>
      </c>
      <c r="K796" s="100" t="str">
        <f t="shared" si="83"/>
        <v/>
      </c>
      <c r="P796" s="66"/>
      <c r="Q796" s="66"/>
      <c r="R796" s="66"/>
      <c r="S796" s="67" t="str">
        <f t="shared" si="81"/>
        <v/>
      </c>
      <c r="T796" s="68" t="str">
        <f t="shared" si="82"/>
        <v/>
      </c>
    </row>
    <row r="797" spans="2:20">
      <c r="B797" s="4"/>
      <c r="C797" s="6"/>
      <c r="D797" s="8" t="s">
        <v>45</v>
      </c>
      <c r="E797" s="9"/>
      <c r="F797" s="96" t="str">
        <f t="shared" si="79"/>
        <v/>
      </c>
      <c r="G797" s="82"/>
      <c r="H797" s="99" t="str">
        <f t="shared" si="84"/>
        <v/>
      </c>
      <c r="I797" s="99" t="str">
        <f t="shared" si="85"/>
        <v/>
      </c>
      <c r="J797" s="99" t="str">
        <f t="shared" si="80"/>
        <v/>
      </c>
      <c r="K797" s="100" t="str">
        <f t="shared" si="83"/>
        <v/>
      </c>
      <c r="P797" s="66"/>
      <c r="Q797" s="66"/>
      <c r="R797" s="66"/>
      <c r="S797" s="67" t="str">
        <f t="shared" si="81"/>
        <v/>
      </c>
      <c r="T797" s="68" t="str">
        <f t="shared" si="82"/>
        <v/>
      </c>
    </row>
    <row r="798" spans="2:20">
      <c r="B798" s="4"/>
      <c r="C798" s="6"/>
      <c r="D798" s="8" t="s">
        <v>45</v>
      </c>
      <c r="E798" s="9"/>
      <c r="F798" s="96" t="str">
        <f t="shared" si="79"/>
        <v/>
      </c>
      <c r="G798" s="82"/>
      <c r="H798" s="99" t="str">
        <f t="shared" si="84"/>
        <v/>
      </c>
      <c r="I798" s="99" t="str">
        <f t="shared" si="85"/>
        <v/>
      </c>
      <c r="J798" s="99" t="str">
        <f t="shared" si="80"/>
        <v/>
      </c>
      <c r="K798" s="100" t="str">
        <f t="shared" si="83"/>
        <v/>
      </c>
      <c r="P798" s="66"/>
      <c r="Q798" s="66"/>
      <c r="R798" s="66"/>
      <c r="S798" s="67" t="str">
        <f t="shared" si="81"/>
        <v/>
      </c>
      <c r="T798" s="68" t="str">
        <f t="shared" si="82"/>
        <v/>
      </c>
    </row>
    <row r="799" spans="2:20">
      <c r="B799" s="4"/>
      <c r="C799" s="6"/>
      <c r="D799" s="8" t="s">
        <v>45</v>
      </c>
      <c r="E799" s="9"/>
      <c r="F799" s="96" t="str">
        <f t="shared" si="79"/>
        <v/>
      </c>
      <c r="G799" s="82"/>
      <c r="H799" s="99" t="str">
        <f t="shared" si="84"/>
        <v/>
      </c>
      <c r="I799" s="99" t="str">
        <f t="shared" si="85"/>
        <v/>
      </c>
      <c r="J799" s="99" t="str">
        <f t="shared" si="80"/>
        <v/>
      </c>
      <c r="K799" s="100" t="str">
        <f t="shared" si="83"/>
        <v/>
      </c>
      <c r="P799" s="66"/>
      <c r="Q799" s="66"/>
      <c r="R799" s="66"/>
      <c r="S799" s="67" t="str">
        <f t="shared" si="81"/>
        <v/>
      </c>
      <c r="T799" s="68" t="str">
        <f t="shared" si="82"/>
        <v/>
      </c>
    </row>
    <row r="800" spans="2:20">
      <c r="B800" s="4"/>
      <c r="C800" s="6"/>
      <c r="D800" s="8" t="s">
        <v>45</v>
      </c>
      <c r="E800" s="9"/>
      <c r="F800" s="96" t="str">
        <f t="shared" si="79"/>
        <v/>
      </c>
      <c r="G800" s="82"/>
      <c r="H800" s="99" t="str">
        <f t="shared" si="84"/>
        <v/>
      </c>
      <c r="I800" s="99" t="str">
        <f t="shared" si="85"/>
        <v/>
      </c>
      <c r="J800" s="99" t="str">
        <f t="shared" si="80"/>
        <v/>
      </c>
      <c r="K800" s="100" t="str">
        <f t="shared" si="83"/>
        <v/>
      </c>
      <c r="P800" s="66"/>
      <c r="Q800" s="66"/>
      <c r="R800" s="66"/>
      <c r="S800" s="67" t="str">
        <f t="shared" si="81"/>
        <v/>
      </c>
      <c r="T800" s="68" t="str">
        <f t="shared" si="82"/>
        <v/>
      </c>
    </row>
    <row r="801" spans="2:20">
      <c r="B801" s="4"/>
      <c r="C801" s="6"/>
      <c r="D801" s="8" t="s">
        <v>45</v>
      </c>
      <c r="E801" s="9"/>
      <c r="F801" s="96" t="str">
        <f t="shared" si="79"/>
        <v/>
      </c>
      <c r="G801" s="82"/>
      <c r="H801" s="99" t="str">
        <f t="shared" si="84"/>
        <v/>
      </c>
      <c r="I801" s="99" t="str">
        <f t="shared" si="85"/>
        <v/>
      </c>
      <c r="J801" s="99" t="str">
        <f t="shared" si="80"/>
        <v/>
      </c>
      <c r="K801" s="100" t="str">
        <f t="shared" si="83"/>
        <v/>
      </c>
      <c r="P801" s="66"/>
      <c r="Q801" s="66"/>
      <c r="R801" s="66"/>
      <c r="S801" s="67" t="str">
        <f t="shared" si="81"/>
        <v/>
      </c>
      <c r="T801" s="68" t="str">
        <f t="shared" si="82"/>
        <v/>
      </c>
    </row>
    <row r="802" spans="2:20">
      <c r="B802" s="4"/>
      <c r="C802" s="6"/>
      <c r="D802" s="8" t="s">
        <v>45</v>
      </c>
      <c r="E802" s="9"/>
      <c r="F802" s="96" t="str">
        <f t="shared" si="79"/>
        <v/>
      </c>
      <c r="G802" s="82"/>
      <c r="H802" s="99" t="str">
        <f t="shared" si="84"/>
        <v/>
      </c>
      <c r="I802" s="99" t="str">
        <f t="shared" si="85"/>
        <v/>
      </c>
      <c r="J802" s="99" t="str">
        <f t="shared" si="80"/>
        <v/>
      </c>
      <c r="K802" s="100" t="str">
        <f t="shared" si="83"/>
        <v/>
      </c>
      <c r="P802" s="66"/>
      <c r="Q802" s="66"/>
      <c r="R802" s="66"/>
      <c r="S802" s="67" t="str">
        <f t="shared" si="81"/>
        <v/>
      </c>
      <c r="T802" s="68" t="str">
        <f t="shared" si="82"/>
        <v/>
      </c>
    </row>
    <row r="803" spans="2:20">
      <c r="B803" s="4"/>
      <c r="C803" s="6"/>
      <c r="D803" s="8" t="s">
        <v>45</v>
      </c>
      <c r="E803" s="9"/>
      <c r="F803" s="96" t="str">
        <f t="shared" si="79"/>
        <v/>
      </c>
      <c r="G803" s="82"/>
      <c r="H803" s="99" t="str">
        <f t="shared" si="84"/>
        <v/>
      </c>
      <c r="I803" s="99" t="str">
        <f t="shared" si="85"/>
        <v/>
      </c>
      <c r="J803" s="99" t="str">
        <f t="shared" si="80"/>
        <v/>
      </c>
      <c r="K803" s="100" t="str">
        <f t="shared" si="83"/>
        <v/>
      </c>
      <c r="P803" s="66"/>
      <c r="Q803" s="66"/>
      <c r="R803" s="66"/>
      <c r="S803" s="67" t="str">
        <f t="shared" si="81"/>
        <v/>
      </c>
      <c r="T803" s="68" t="str">
        <f t="shared" si="82"/>
        <v/>
      </c>
    </row>
    <row r="804" spans="2:20">
      <c r="B804" s="4"/>
      <c r="C804" s="6"/>
      <c r="D804" s="8" t="s">
        <v>45</v>
      </c>
      <c r="E804" s="9"/>
      <c r="F804" s="96" t="str">
        <f t="shared" si="79"/>
        <v/>
      </c>
      <c r="G804" s="82"/>
      <c r="H804" s="99" t="str">
        <f t="shared" si="84"/>
        <v/>
      </c>
      <c r="I804" s="99" t="str">
        <f t="shared" si="85"/>
        <v/>
      </c>
      <c r="J804" s="99" t="str">
        <f t="shared" si="80"/>
        <v/>
      </c>
      <c r="K804" s="100" t="str">
        <f t="shared" si="83"/>
        <v/>
      </c>
      <c r="P804" s="66"/>
      <c r="Q804" s="66"/>
      <c r="R804" s="66"/>
      <c r="S804" s="67" t="str">
        <f t="shared" si="81"/>
        <v/>
      </c>
      <c r="T804" s="68" t="str">
        <f t="shared" si="82"/>
        <v/>
      </c>
    </row>
    <row r="805" spans="2:20">
      <c r="B805" s="4"/>
      <c r="C805" s="6"/>
      <c r="D805" s="8" t="s">
        <v>45</v>
      </c>
      <c r="E805" s="9"/>
      <c r="F805" s="96" t="str">
        <f t="shared" si="79"/>
        <v/>
      </c>
      <c r="G805" s="82"/>
      <c r="H805" s="99" t="str">
        <f t="shared" si="84"/>
        <v/>
      </c>
      <c r="I805" s="99" t="str">
        <f t="shared" si="85"/>
        <v/>
      </c>
      <c r="J805" s="99" t="str">
        <f t="shared" si="80"/>
        <v/>
      </c>
      <c r="K805" s="100" t="str">
        <f t="shared" si="83"/>
        <v/>
      </c>
      <c r="P805" s="66"/>
      <c r="Q805" s="66"/>
      <c r="R805" s="66"/>
      <c r="S805" s="67" t="str">
        <f t="shared" si="81"/>
        <v/>
      </c>
      <c r="T805" s="68" t="str">
        <f t="shared" si="82"/>
        <v/>
      </c>
    </row>
    <row r="806" spans="2:20">
      <c r="B806" s="4"/>
      <c r="C806" s="6"/>
      <c r="D806" s="8" t="s">
        <v>45</v>
      </c>
      <c r="E806" s="9"/>
      <c r="F806" s="96" t="str">
        <f t="shared" si="79"/>
        <v/>
      </c>
      <c r="G806" s="82"/>
      <c r="H806" s="99" t="str">
        <f t="shared" si="84"/>
        <v/>
      </c>
      <c r="I806" s="99" t="str">
        <f t="shared" si="85"/>
        <v/>
      </c>
      <c r="J806" s="99" t="str">
        <f t="shared" si="80"/>
        <v/>
      </c>
      <c r="K806" s="100" t="str">
        <f t="shared" si="83"/>
        <v/>
      </c>
      <c r="P806" s="66"/>
      <c r="Q806" s="66"/>
      <c r="R806" s="66"/>
      <c r="S806" s="67" t="str">
        <f t="shared" si="81"/>
        <v/>
      </c>
      <c r="T806" s="68" t="str">
        <f t="shared" si="82"/>
        <v/>
      </c>
    </row>
    <row r="807" spans="2:20">
      <c r="B807" s="4"/>
      <c r="C807" s="6"/>
      <c r="D807" s="8" t="s">
        <v>45</v>
      </c>
      <c r="E807" s="9"/>
      <c r="F807" s="96" t="str">
        <f t="shared" si="79"/>
        <v/>
      </c>
      <c r="G807" s="82"/>
      <c r="H807" s="99" t="str">
        <f t="shared" si="84"/>
        <v/>
      </c>
      <c r="I807" s="99" t="str">
        <f t="shared" si="85"/>
        <v/>
      </c>
      <c r="J807" s="99" t="str">
        <f t="shared" si="80"/>
        <v/>
      </c>
      <c r="K807" s="100" t="str">
        <f t="shared" si="83"/>
        <v/>
      </c>
      <c r="P807" s="66"/>
      <c r="Q807" s="66"/>
      <c r="R807" s="66"/>
      <c r="S807" s="67" t="str">
        <f t="shared" si="81"/>
        <v/>
      </c>
      <c r="T807" s="68" t="str">
        <f t="shared" si="82"/>
        <v/>
      </c>
    </row>
    <row r="808" spans="2:20">
      <c r="B808" s="4"/>
      <c r="C808" s="6"/>
      <c r="D808" s="8" t="s">
        <v>45</v>
      </c>
      <c r="E808" s="9"/>
      <c r="F808" s="96" t="str">
        <f t="shared" si="79"/>
        <v/>
      </c>
      <c r="G808" s="82"/>
      <c r="H808" s="99" t="str">
        <f t="shared" si="84"/>
        <v/>
      </c>
      <c r="I808" s="99" t="str">
        <f t="shared" si="85"/>
        <v/>
      </c>
      <c r="J808" s="99" t="str">
        <f t="shared" si="80"/>
        <v/>
      </c>
      <c r="K808" s="100" t="str">
        <f t="shared" si="83"/>
        <v/>
      </c>
      <c r="P808" s="66"/>
      <c r="Q808" s="66"/>
      <c r="R808" s="66"/>
      <c r="S808" s="67" t="str">
        <f t="shared" si="81"/>
        <v/>
      </c>
      <c r="T808" s="68" t="str">
        <f t="shared" si="82"/>
        <v/>
      </c>
    </row>
    <row r="809" spans="2:20">
      <c r="B809" s="4"/>
      <c r="C809" s="6"/>
      <c r="D809" s="8" t="s">
        <v>45</v>
      </c>
      <c r="E809" s="9"/>
      <c r="F809" s="96" t="str">
        <f t="shared" si="79"/>
        <v/>
      </c>
      <c r="G809" s="82"/>
      <c r="H809" s="99" t="str">
        <f t="shared" si="84"/>
        <v/>
      </c>
      <c r="I809" s="99" t="str">
        <f t="shared" si="85"/>
        <v/>
      </c>
      <c r="J809" s="99" t="str">
        <f t="shared" si="80"/>
        <v/>
      </c>
      <c r="K809" s="100" t="str">
        <f t="shared" si="83"/>
        <v/>
      </c>
      <c r="P809" s="66"/>
      <c r="Q809" s="66"/>
      <c r="R809" s="66"/>
      <c r="S809" s="67" t="str">
        <f t="shared" si="81"/>
        <v/>
      </c>
      <c r="T809" s="68" t="str">
        <f t="shared" si="82"/>
        <v/>
      </c>
    </row>
    <row r="810" spans="2:20">
      <c r="B810" s="4"/>
      <c r="C810" s="6"/>
      <c r="D810" s="8" t="s">
        <v>45</v>
      </c>
      <c r="E810" s="9"/>
      <c r="F810" s="96" t="str">
        <f t="shared" si="79"/>
        <v/>
      </c>
      <c r="G810" s="82"/>
      <c r="H810" s="99" t="str">
        <f t="shared" si="84"/>
        <v/>
      </c>
      <c r="I810" s="99" t="str">
        <f t="shared" si="85"/>
        <v/>
      </c>
      <c r="J810" s="99" t="str">
        <f t="shared" si="80"/>
        <v/>
      </c>
      <c r="K810" s="100" t="str">
        <f t="shared" si="83"/>
        <v/>
      </c>
      <c r="P810" s="66"/>
      <c r="Q810" s="66"/>
      <c r="R810" s="66"/>
      <c r="S810" s="67" t="str">
        <f t="shared" si="81"/>
        <v/>
      </c>
      <c r="T810" s="68" t="str">
        <f t="shared" si="82"/>
        <v/>
      </c>
    </row>
    <row r="811" spans="2:20">
      <c r="B811" s="4"/>
      <c r="C811" s="6"/>
      <c r="D811" s="8" t="s">
        <v>45</v>
      </c>
      <c r="E811" s="9"/>
      <c r="F811" s="96" t="str">
        <f t="shared" si="79"/>
        <v/>
      </c>
      <c r="G811" s="82"/>
      <c r="H811" s="99" t="str">
        <f t="shared" si="84"/>
        <v/>
      </c>
      <c r="I811" s="99" t="str">
        <f t="shared" si="85"/>
        <v/>
      </c>
      <c r="J811" s="99" t="str">
        <f t="shared" si="80"/>
        <v/>
      </c>
      <c r="K811" s="100" t="str">
        <f t="shared" si="83"/>
        <v/>
      </c>
      <c r="P811" s="66"/>
      <c r="Q811" s="66"/>
      <c r="R811" s="66"/>
      <c r="S811" s="67" t="str">
        <f t="shared" si="81"/>
        <v/>
      </c>
      <c r="T811" s="68" t="str">
        <f t="shared" si="82"/>
        <v/>
      </c>
    </row>
    <row r="812" spans="2:20">
      <c r="B812" s="4"/>
      <c r="C812" s="6"/>
      <c r="D812" s="8" t="s">
        <v>45</v>
      </c>
      <c r="E812" s="9"/>
      <c r="F812" s="96" t="str">
        <f t="shared" si="79"/>
        <v/>
      </c>
      <c r="G812" s="82"/>
      <c r="H812" s="99" t="str">
        <f t="shared" si="84"/>
        <v/>
      </c>
      <c r="I812" s="99" t="str">
        <f t="shared" si="85"/>
        <v/>
      </c>
      <c r="J812" s="99" t="str">
        <f t="shared" si="80"/>
        <v/>
      </c>
      <c r="K812" s="100" t="str">
        <f t="shared" si="83"/>
        <v/>
      </c>
      <c r="P812" s="66"/>
      <c r="Q812" s="66"/>
      <c r="R812" s="66"/>
      <c r="S812" s="67" t="str">
        <f t="shared" si="81"/>
        <v/>
      </c>
      <c r="T812" s="68" t="str">
        <f t="shared" si="82"/>
        <v/>
      </c>
    </row>
    <row r="813" spans="2:20">
      <c r="B813" s="4"/>
      <c r="C813" s="6"/>
      <c r="D813" s="8" t="s">
        <v>45</v>
      </c>
      <c r="E813" s="9"/>
      <c r="F813" s="96" t="str">
        <f t="shared" si="79"/>
        <v/>
      </c>
      <c r="G813" s="82"/>
      <c r="H813" s="99" t="str">
        <f t="shared" si="84"/>
        <v/>
      </c>
      <c r="I813" s="99" t="str">
        <f t="shared" si="85"/>
        <v/>
      </c>
      <c r="J813" s="99" t="str">
        <f t="shared" si="80"/>
        <v/>
      </c>
      <c r="K813" s="100" t="str">
        <f t="shared" si="83"/>
        <v/>
      </c>
      <c r="P813" s="66"/>
      <c r="Q813" s="66"/>
      <c r="R813" s="66"/>
      <c r="S813" s="67" t="str">
        <f t="shared" si="81"/>
        <v/>
      </c>
      <c r="T813" s="68" t="str">
        <f t="shared" si="82"/>
        <v/>
      </c>
    </row>
    <row r="814" spans="2:20">
      <c r="B814" s="4"/>
      <c r="C814" s="6"/>
      <c r="D814" s="8" t="s">
        <v>45</v>
      </c>
      <c r="E814" s="9"/>
      <c r="F814" s="96" t="str">
        <f t="shared" si="79"/>
        <v/>
      </c>
      <c r="G814" s="82"/>
      <c r="H814" s="99" t="str">
        <f t="shared" si="84"/>
        <v/>
      </c>
      <c r="I814" s="99" t="str">
        <f t="shared" si="85"/>
        <v/>
      </c>
      <c r="J814" s="99" t="str">
        <f t="shared" si="80"/>
        <v/>
      </c>
      <c r="K814" s="100" t="str">
        <f t="shared" si="83"/>
        <v/>
      </c>
      <c r="P814" s="66"/>
      <c r="Q814" s="66"/>
      <c r="R814" s="66"/>
      <c r="S814" s="67" t="str">
        <f t="shared" si="81"/>
        <v/>
      </c>
      <c r="T814" s="68" t="str">
        <f t="shared" si="82"/>
        <v/>
      </c>
    </row>
    <row r="815" spans="2:20">
      <c r="B815" s="4"/>
      <c r="C815" s="6"/>
      <c r="D815" s="8" t="s">
        <v>45</v>
      </c>
      <c r="E815" s="9"/>
      <c r="F815" s="96" t="str">
        <f t="shared" si="79"/>
        <v/>
      </c>
      <c r="G815" s="82"/>
      <c r="H815" s="99" t="str">
        <f t="shared" si="84"/>
        <v/>
      </c>
      <c r="I815" s="99" t="str">
        <f t="shared" si="85"/>
        <v/>
      </c>
      <c r="J815" s="99" t="str">
        <f t="shared" si="80"/>
        <v/>
      </c>
      <c r="K815" s="100" t="str">
        <f t="shared" si="83"/>
        <v/>
      </c>
      <c r="P815" s="66"/>
      <c r="Q815" s="66"/>
      <c r="R815" s="66"/>
      <c r="S815" s="67" t="str">
        <f t="shared" si="81"/>
        <v/>
      </c>
      <c r="T815" s="68" t="str">
        <f t="shared" si="82"/>
        <v/>
      </c>
    </row>
    <row r="816" spans="2:20">
      <c r="B816" s="4"/>
      <c r="C816" s="6"/>
      <c r="D816" s="8" t="s">
        <v>45</v>
      </c>
      <c r="E816" s="9"/>
      <c r="F816" s="96" t="str">
        <f t="shared" si="79"/>
        <v/>
      </c>
      <c r="G816" s="82"/>
      <c r="H816" s="99" t="str">
        <f t="shared" si="84"/>
        <v/>
      </c>
      <c r="I816" s="99" t="str">
        <f t="shared" si="85"/>
        <v/>
      </c>
      <c r="J816" s="99" t="str">
        <f t="shared" si="80"/>
        <v/>
      </c>
      <c r="K816" s="100" t="str">
        <f t="shared" si="83"/>
        <v/>
      </c>
      <c r="P816" s="66"/>
      <c r="Q816" s="66"/>
      <c r="R816" s="66"/>
      <c r="S816" s="67" t="str">
        <f t="shared" si="81"/>
        <v/>
      </c>
      <c r="T816" s="68" t="str">
        <f t="shared" si="82"/>
        <v/>
      </c>
    </row>
    <row r="817" spans="2:20">
      <c r="B817" s="4"/>
      <c r="C817" s="6"/>
      <c r="D817" s="8" t="s">
        <v>45</v>
      </c>
      <c r="E817" s="9"/>
      <c r="F817" s="96" t="str">
        <f t="shared" si="79"/>
        <v/>
      </c>
      <c r="G817" s="82"/>
      <c r="H817" s="99" t="str">
        <f t="shared" si="84"/>
        <v/>
      </c>
      <c r="I817" s="99" t="str">
        <f t="shared" si="85"/>
        <v/>
      </c>
      <c r="J817" s="99" t="str">
        <f t="shared" si="80"/>
        <v/>
      </c>
      <c r="K817" s="100" t="str">
        <f t="shared" si="83"/>
        <v/>
      </c>
      <c r="P817" s="66"/>
      <c r="Q817" s="66"/>
      <c r="R817" s="66"/>
      <c r="S817" s="67" t="str">
        <f t="shared" si="81"/>
        <v/>
      </c>
      <c r="T817" s="68" t="str">
        <f t="shared" si="82"/>
        <v/>
      </c>
    </row>
    <row r="818" spans="2:20">
      <c r="B818" s="4"/>
      <c r="C818" s="6"/>
      <c r="D818" s="8" t="s">
        <v>45</v>
      </c>
      <c r="E818" s="9"/>
      <c r="F818" s="96" t="str">
        <f t="shared" si="79"/>
        <v/>
      </c>
      <c r="G818" s="82"/>
      <c r="H818" s="99" t="str">
        <f t="shared" si="84"/>
        <v/>
      </c>
      <c r="I818" s="99" t="str">
        <f t="shared" si="85"/>
        <v/>
      </c>
      <c r="J818" s="99" t="str">
        <f t="shared" si="80"/>
        <v/>
      </c>
      <c r="K818" s="100" t="str">
        <f t="shared" si="83"/>
        <v/>
      </c>
      <c r="P818" s="66"/>
      <c r="Q818" s="66"/>
      <c r="R818" s="66"/>
      <c r="S818" s="67" t="str">
        <f t="shared" si="81"/>
        <v/>
      </c>
      <c r="T818" s="68" t="str">
        <f t="shared" si="82"/>
        <v/>
      </c>
    </row>
    <row r="819" spans="2:20">
      <c r="B819" s="4"/>
      <c r="C819" s="6"/>
      <c r="D819" s="8" t="s">
        <v>45</v>
      </c>
      <c r="E819" s="9"/>
      <c r="F819" s="96" t="str">
        <f t="shared" si="79"/>
        <v/>
      </c>
      <c r="G819" s="82"/>
      <c r="H819" s="99" t="str">
        <f t="shared" si="84"/>
        <v/>
      </c>
      <c r="I819" s="99" t="str">
        <f t="shared" si="85"/>
        <v/>
      </c>
      <c r="J819" s="99" t="str">
        <f t="shared" si="80"/>
        <v/>
      </c>
      <c r="K819" s="100" t="str">
        <f t="shared" si="83"/>
        <v/>
      </c>
      <c r="P819" s="66"/>
      <c r="Q819" s="66"/>
      <c r="R819" s="66"/>
      <c r="S819" s="67" t="str">
        <f t="shared" si="81"/>
        <v/>
      </c>
      <c r="T819" s="68" t="str">
        <f t="shared" si="82"/>
        <v/>
      </c>
    </row>
    <row r="820" spans="2:20">
      <c r="B820" s="4"/>
      <c r="C820" s="6"/>
      <c r="D820" s="8" t="s">
        <v>45</v>
      </c>
      <c r="E820" s="9"/>
      <c r="F820" s="96" t="str">
        <f t="shared" ref="F820:F883" si="86">IF(E820="","",inclinação*E820+intercepção)</f>
        <v/>
      </c>
      <c r="G820" s="82"/>
      <c r="H820" s="99" t="str">
        <f t="shared" si="84"/>
        <v/>
      </c>
      <c r="I820" s="99" t="str">
        <f t="shared" si="85"/>
        <v/>
      </c>
      <c r="J820" s="99" t="str">
        <f t="shared" ref="J820:J883" si="87">IF(E820="","",TINV((erro),gl)*errop_estimativa*SQRT(1+1/N+((E820-mediaX)^2)/(SUMSQ(B:B)-(SUM(B:B)^2)/N)))</f>
        <v/>
      </c>
      <c r="K820" s="100" t="str">
        <f t="shared" si="83"/>
        <v/>
      </c>
      <c r="P820" s="66"/>
      <c r="Q820" s="66"/>
      <c r="R820" s="66"/>
      <c r="S820" s="67" t="str">
        <f t="shared" ref="S820:S883" si="88">IF(B813="","",inclinação*B813+intercepção)</f>
        <v/>
      </c>
      <c r="T820" s="68" t="str">
        <f t="shared" ref="T820:T883" si="89">IF(B813="","",(C813-S820)^2)</f>
        <v/>
      </c>
    </row>
    <row r="821" spans="2:20">
      <c r="B821" s="4"/>
      <c r="C821" s="6"/>
      <c r="D821" s="8" t="s">
        <v>45</v>
      </c>
      <c r="E821" s="9"/>
      <c r="F821" s="96" t="str">
        <f t="shared" si="86"/>
        <v/>
      </c>
      <c r="G821" s="82"/>
      <c r="H821" s="99" t="str">
        <f t="shared" si="84"/>
        <v/>
      </c>
      <c r="I821" s="99" t="str">
        <f t="shared" si="85"/>
        <v/>
      </c>
      <c r="J821" s="99" t="str">
        <f t="shared" si="87"/>
        <v/>
      </c>
      <c r="K821" s="100" t="str">
        <f t="shared" ref="K821:K884" si="90">IF(F821="","",J821/F821)</f>
        <v/>
      </c>
      <c r="P821" s="66"/>
      <c r="Q821" s="66"/>
      <c r="R821" s="66"/>
      <c r="S821" s="67" t="str">
        <f t="shared" si="88"/>
        <v/>
      </c>
      <c r="T821" s="68" t="str">
        <f t="shared" si="89"/>
        <v/>
      </c>
    </row>
    <row r="822" spans="2:20">
      <c r="B822" s="4"/>
      <c r="C822" s="6"/>
      <c r="D822" s="8" t="s">
        <v>45</v>
      </c>
      <c r="E822" s="9"/>
      <c r="F822" s="96" t="str">
        <f t="shared" si="86"/>
        <v/>
      </c>
      <c r="G822" s="82"/>
      <c r="H822" s="99" t="str">
        <f t="shared" si="84"/>
        <v/>
      </c>
      <c r="I822" s="99" t="str">
        <f t="shared" si="85"/>
        <v/>
      </c>
      <c r="J822" s="99" t="str">
        <f t="shared" si="87"/>
        <v/>
      </c>
      <c r="K822" s="100" t="str">
        <f t="shared" si="90"/>
        <v/>
      </c>
      <c r="P822" s="66"/>
      <c r="Q822" s="66"/>
      <c r="R822" s="66"/>
      <c r="S822" s="67" t="str">
        <f t="shared" si="88"/>
        <v/>
      </c>
      <c r="T822" s="68" t="str">
        <f t="shared" si="89"/>
        <v/>
      </c>
    </row>
    <row r="823" spans="2:20">
      <c r="B823" s="4"/>
      <c r="C823" s="6"/>
      <c r="D823" s="8" t="s">
        <v>45</v>
      </c>
      <c r="E823" s="9"/>
      <c r="F823" s="96" t="str">
        <f t="shared" si="86"/>
        <v/>
      </c>
      <c r="G823" s="82"/>
      <c r="H823" s="99" t="str">
        <f t="shared" si="84"/>
        <v/>
      </c>
      <c r="I823" s="99" t="str">
        <f t="shared" si="85"/>
        <v/>
      </c>
      <c r="J823" s="99" t="str">
        <f t="shared" si="87"/>
        <v/>
      </c>
      <c r="K823" s="100" t="str">
        <f t="shared" si="90"/>
        <v/>
      </c>
      <c r="P823" s="66"/>
      <c r="Q823" s="66"/>
      <c r="R823" s="66"/>
      <c r="S823" s="67" t="str">
        <f t="shared" si="88"/>
        <v/>
      </c>
      <c r="T823" s="68" t="str">
        <f t="shared" si="89"/>
        <v/>
      </c>
    </row>
    <row r="824" spans="2:20">
      <c r="B824" s="4"/>
      <c r="C824" s="6"/>
      <c r="D824" s="8" t="s">
        <v>45</v>
      </c>
      <c r="E824" s="9"/>
      <c r="F824" s="96" t="str">
        <f t="shared" si="86"/>
        <v/>
      </c>
      <c r="G824" s="82"/>
      <c r="H824" s="99" t="str">
        <f t="shared" si="84"/>
        <v/>
      </c>
      <c r="I824" s="99" t="str">
        <f t="shared" si="85"/>
        <v/>
      </c>
      <c r="J824" s="99" t="str">
        <f t="shared" si="87"/>
        <v/>
      </c>
      <c r="K824" s="100" t="str">
        <f t="shared" si="90"/>
        <v/>
      </c>
      <c r="P824" s="66"/>
      <c r="Q824" s="66"/>
      <c r="R824" s="66"/>
      <c r="S824" s="67" t="str">
        <f t="shared" si="88"/>
        <v/>
      </c>
      <c r="T824" s="68" t="str">
        <f t="shared" si="89"/>
        <v/>
      </c>
    </row>
    <row r="825" spans="2:20">
      <c r="B825" s="4"/>
      <c r="C825" s="6"/>
      <c r="D825" s="8" t="s">
        <v>45</v>
      </c>
      <c r="E825" s="9"/>
      <c r="F825" s="96" t="str">
        <f t="shared" si="86"/>
        <v/>
      </c>
      <c r="G825" s="82"/>
      <c r="H825" s="99" t="str">
        <f t="shared" si="84"/>
        <v/>
      </c>
      <c r="I825" s="99" t="str">
        <f t="shared" si="85"/>
        <v/>
      </c>
      <c r="J825" s="99" t="str">
        <f t="shared" si="87"/>
        <v/>
      </c>
      <c r="K825" s="100" t="str">
        <f t="shared" si="90"/>
        <v/>
      </c>
      <c r="P825" s="66"/>
      <c r="Q825" s="66"/>
      <c r="R825" s="66"/>
      <c r="S825" s="67" t="str">
        <f t="shared" si="88"/>
        <v/>
      </c>
      <c r="T825" s="68" t="str">
        <f t="shared" si="89"/>
        <v/>
      </c>
    </row>
    <row r="826" spans="2:20">
      <c r="B826" s="4"/>
      <c r="C826" s="6"/>
      <c r="D826" s="8" t="s">
        <v>45</v>
      </c>
      <c r="E826" s="9"/>
      <c r="F826" s="96" t="str">
        <f t="shared" si="86"/>
        <v/>
      </c>
      <c r="G826" s="82"/>
      <c r="H826" s="99" t="str">
        <f t="shared" si="84"/>
        <v/>
      </c>
      <c r="I826" s="99" t="str">
        <f t="shared" si="85"/>
        <v/>
      </c>
      <c r="J826" s="99" t="str">
        <f t="shared" si="87"/>
        <v/>
      </c>
      <c r="K826" s="100" t="str">
        <f t="shared" si="90"/>
        <v/>
      </c>
      <c r="P826" s="66"/>
      <c r="Q826" s="66"/>
      <c r="R826" s="66"/>
      <c r="S826" s="67" t="str">
        <f t="shared" si="88"/>
        <v/>
      </c>
      <c r="T826" s="68" t="str">
        <f t="shared" si="89"/>
        <v/>
      </c>
    </row>
    <row r="827" spans="2:20">
      <c r="B827" s="4"/>
      <c r="C827" s="6"/>
      <c r="D827" s="8" t="s">
        <v>45</v>
      </c>
      <c r="E827" s="9"/>
      <c r="F827" s="96" t="str">
        <f t="shared" si="86"/>
        <v/>
      </c>
      <c r="G827" s="82"/>
      <c r="H827" s="99" t="str">
        <f t="shared" si="84"/>
        <v/>
      </c>
      <c r="I827" s="99" t="str">
        <f t="shared" si="85"/>
        <v/>
      </c>
      <c r="J827" s="99" t="str">
        <f t="shared" si="87"/>
        <v/>
      </c>
      <c r="K827" s="100" t="str">
        <f t="shared" si="90"/>
        <v/>
      </c>
      <c r="P827" s="66"/>
      <c r="Q827" s="66"/>
      <c r="R827" s="66"/>
      <c r="S827" s="67" t="str">
        <f t="shared" si="88"/>
        <v/>
      </c>
      <c r="T827" s="68" t="str">
        <f t="shared" si="89"/>
        <v/>
      </c>
    </row>
    <row r="828" spans="2:20">
      <c r="B828" s="4"/>
      <c r="C828" s="6"/>
      <c r="D828" s="8" t="s">
        <v>45</v>
      </c>
      <c r="E828" s="9"/>
      <c r="F828" s="96" t="str">
        <f t="shared" si="86"/>
        <v/>
      </c>
      <c r="G828" s="82"/>
      <c r="H828" s="99" t="str">
        <f t="shared" si="84"/>
        <v/>
      </c>
      <c r="I828" s="99" t="str">
        <f t="shared" si="85"/>
        <v/>
      </c>
      <c r="J828" s="99" t="str">
        <f t="shared" si="87"/>
        <v/>
      </c>
      <c r="K828" s="100" t="str">
        <f t="shared" si="90"/>
        <v/>
      </c>
      <c r="P828" s="66"/>
      <c r="Q828" s="66"/>
      <c r="R828" s="66"/>
      <c r="S828" s="67" t="str">
        <f t="shared" si="88"/>
        <v/>
      </c>
      <c r="T828" s="68" t="str">
        <f t="shared" si="89"/>
        <v/>
      </c>
    </row>
    <row r="829" spans="2:20">
      <c r="B829" s="4"/>
      <c r="C829" s="6"/>
      <c r="D829" s="8" t="s">
        <v>45</v>
      </c>
      <c r="E829" s="9"/>
      <c r="F829" s="96" t="str">
        <f t="shared" si="86"/>
        <v/>
      </c>
      <c r="G829" s="82"/>
      <c r="H829" s="99" t="str">
        <f t="shared" si="84"/>
        <v/>
      </c>
      <c r="I829" s="99" t="str">
        <f t="shared" si="85"/>
        <v/>
      </c>
      <c r="J829" s="99" t="str">
        <f t="shared" si="87"/>
        <v/>
      </c>
      <c r="K829" s="100" t="str">
        <f t="shared" si="90"/>
        <v/>
      </c>
      <c r="P829" s="66"/>
      <c r="Q829" s="66"/>
      <c r="R829" s="66"/>
      <c r="S829" s="67" t="str">
        <f t="shared" si="88"/>
        <v/>
      </c>
      <c r="T829" s="68" t="str">
        <f t="shared" si="89"/>
        <v/>
      </c>
    </row>
    <row r="830" spans="2:20">
      <c r="B830" s="4"/>
      <c r="C830" s="6"/>
      <c r="D830" s="8" t="s">
        <v>45</v>
      </c>
      <c r="E830" s="9"/>
      <c r="F830" s="96" t="str">
        <f t="shared" si="86"/>
        <v/>
      </c>
      <c r="G830" s="82"/>
      <c r="H830" s="99" t="str">
        <f t="shared" si="84"/>
        <v/>
      </c>
      <c r="I830" s="99" t="str">
        <f t="shared" si="85"/>
        <v/>
      </c>
      <c r="J830" s="99" t="str">
        <f t="shared" si="87"/>
        <v/>
      </c>
      <c r="K830" s="100" t="str">
        <f t="shared" si="90"/>
        <v/>
      </c>
      <c r="P830" s="66"/>
      <c r="Q830" s="66"/>
      <c r="R830" s="66"/>
      <c r="S830" s="67" t="str">
        <f t="shared" si="88"/>
        <v/>
      </c>
      <c r="T830" s="68" t="str">
        <f t="shared" si="89"/>
        <v/>
      </c>
    </row>
    <row r="831" spans="2:20">
      <c r="B831" s="4"/>
      <c r="C831" s="6"/>
      <c r="D831" s="8" t="s">
        <v>45</v>
      </c>
      <c r="E831" s="9"/>
      <c r="F831" s="96" t="str">
        <f t="shared" si="86"/>
        <v/>
      </c>
      <c r="G831" s="82"/>
      <c r="H831" s="99" t="str">
        <f t="shared" si="84"/>
        <v/>
      </c>
      <c r="I831" s="99" t="str">
        <f t="shared" si="85"/>
        <v/>
      </c>
      <c r="J831" s="99" t="str">
        <f t="shared" si="87"/>
        <v/>
      </c>
      <c r="K831" s="100" t="str">
        <f t="shared" si="90"/>
        <v/>
      </c>
      <c r="P831" s="66"/>
      <c r="Q831" s="66"/>
      <c r="R831" s="66"/>
      <c r="S831" s="67" t="str">
        <f t="shared" si="88"/>
        <v/>
      </c>
      <c r="T831" s="68" t="str">
        <f t="shared" si="89"/>
        <v/>
      </c>
    </row>
    <row r="832" spans="2:20">
      <c r="B832" s="4"/>
      <c r="C832" s="6"/>
      <c r="D832" s="8" t="s">
        <v>45</v>
      </c>
      <c r="E832" s="9"/>
      <c r="F832" s="96" t="str">
        <f t="shared" si="86"/>
        <v/>
      </c>
      <c r="G832" s="82"/>
      <c r="H832" s="99" t="str">
        <f t="shared" si="84"/>
        <v/>
      </c>
      <c r="I832" s="99" t="str">
        <f t="shared" si="85"/>
        <v/>
      </c>
      <c r="J832" s="99" t="str">
        <f t="shared" si="87"/>
        <v/>
      </c>
      <c r="K832" s="100" t="str">
        <f t="shared" si="90"/>
        <v/>
      </c>
      <c r="P832" s="66"/>
      <c r="Q832" s="66"/>
      <c r="R832" s="66"/>
      <c r="S832" s="67" t="str">
        <f t="shared" si="88"/>
        <v/>
      </c>
      <c r="T832" s="68" t="str">
        <f t="shared" si="89"/>
        <v/>
      </c>
    </row>
    <row r="833" spans="2:20">
      <c r="B833" s="4"/>
      <c r="C833" s="6"/>
      <c r="D833" s="8" t="s">
        <v>45</v>
      </c>
      <c r="E833" s="9"/>
      <c r="F833" s="96" t="str">
        <f t="shared" si="86"/>
        <v/>
      </c>
      <c r="G833" s="82"/>
      <c r="H833" s="99" t="str">
        <f t="shared" si="84"/>
        <v/>
      </c>
      <c r="I833" s="99" t="str">
        <f t="shared" si="85"/>
        <v/>
      </c>
      <c r="J833" s="99" t="str">
        <f t="shared" si="87"/>
        <v/>
      </c>
      <c r="K833" s="100" t="str">
        <f t="shared" si="90"/>
        <v/>
      </c>
      <c r="P833" s="66"/>
      <c r="Q833" s="66"/>
      <c r="R833" s="66"/>
      <c r="S833" s="67" t="str">
        <f t="shared" si="88"/>
        <v/>
      </c>
      <c r="T833" s="68" t="str">
        <f t="shared" si="89"/>
        <v/>
      </c>
    </row>
    <row r="834" spans="2:20">
      <c r="B834" s="4"/>
      <c r="C834" s="6"/>
      <c r="D834" s="8" t="s">
        <v>45</v>
      </c>
      <c r="E834" s="9"/>
      <c r="F834" s="96" t="str">
        <f t="shared" si="86"/>
        <v/>
      </c>
      <c r="G834" s="82"/>
      <c r="H834" s="99" t="str">
        <f t="shared" si="84"/>
        <v/>
      </c>
      <c r="I834" s="99" t="str">
        <f t="shared" si="85"/>
        <v/>
      </c>
      <c r="J834" s="99" t="str">
        <f t="shared" si="87"/>
        <v/>
      </c>
      <c r="K834" s="100" t="str">
        <f t="shared" si="90"/>
        <v/>
      </c>
      <c r="P834" s="66"/>
      <c r="Q834" s="66"/>
      <c r="R834" s="66"/>
      <c r="S834" s="67" t="str">
        <f t="shared" si="88"/>
        <v/>
      </c>
      <c r="T834" s="68" t="str">
        <f t="shared" si="89"/>
        <v/>
      </c>
    </row>
    <row r="835" spans="2:20">
      <c r="B835" s="4"/>
      <c r="C835" s="6"/>
      <c r="D835" s="8" t="s">
        <v>45</v>
      </c>
      <c r="E835" s="9"/>
      <c r="F835" s="96" t="str">
        <f t="shared" si="86"/>
        <v/>
      </c>
      <c r="G835" s="82"/>
      <c r="H835" s="99" t="str">
        <f t="shared" si="84"/>
        <v/>
      </c>
      <c r="I835" s="99" t="str">
        <f t="shared" si="85"/>
        <v/>
      </c>
      <c r="J835" s="99" t="str">
        <f t="shared" si="87"/>
        <v/>
      </c>
      <c r="K835" s="100" t="str">
        <f t="shared" si="90"/>
        <v/>
      </c>
      <c r="P835" s="66"/>
      <c r="Q835" s="66"/>
      <c r="R835" s="66"/>
      <c r="S835" s="67" t="str">
        <f t="shared" si="88"/>
        <v/>
      </c>
      <c r="T835" s="68" t="str">
        <f t="shared" si="89"/>
        <v/>
      </c>
    </row>
    <row r="836" spans="2:20">
      <c r="B836" s="4"/>
      <c r="C836" s="6"/>
      <c r="D836" s="8" t="s">
        <v>45</v>
      </c>
      <c r="E836" s="9"/>
      <c r="F836" s="96" t="str">
        <f t="shared" si="86"/>
        <v/>
      </c>
      <c r="G836" s="82"/>
      <c r="H836" s="99" t="str">
        <f t="shared" si="84"/>
        <v/>
      </c>
      <c r="I836" s="99" t="str">
        <f t="shared" si="85"/>
        <v/>
      </c>
      <c r="J836" s="99" t="str">
        <f t="shared" si="87"/>
        <v/>
      </c>
      <c r="K836" s="100" t="str">
        <f t="shared" si="90"/>
        <v/>
      </c>
      <c r="P836" s="66"/>
      <c r="Q836" s="66"/>
      <c r="R836" s="66"/>
      <c r="S836" s="67" t="str">
        <f t="shared" si="88"/>
        <v/>
      </c>
      <c r="T836" s="68" t="str">
        <f t="shared" si="89"/>
        <v/>
      </c>
    </row>
    <row r="837" spans="2:20">
      <c r="B837" s="4"/>
      <c r="C837" s="6"/>
      <c r="D837" s="8" t="s">
        <v>45</v>
      </c>
      <c r="E837" s="9"/>
      <c r="F837" s="96" t="str">
        <f t="shared" si="86"/>
        <v/>
      </c>
      <c r="G837" s="82"/>
      <c r="H837" s="99" t="str">
        <f t="shared" si="84"/>
        <v/>
      </c>
      <c r="I837" s="99" t="str">
        <f t="shared" si="85"/>
        <v/>
      </c>
      <c r="J837" s="99" t="str">
        <f t="shared" si="87"/>
        <v/>
      </c>
      <c r="K837" s="100" t="str">
        <f t="shared" si="90"/>
        <v/>
      </c>
      <c r="P837" s="66"/>
      <c r="Q837" s="66"/>
      <c r="R837" s="66"/>
      <c r="S837" s="67" t="str">
        <f t="shared" si="88"/>
        <v/>
      </c>
      <c r="T837" s="68" t="str">
        <f t="shared" si="89"/>
        <v/>
      </c>
    </row>
    <row r="838" spans="2:20">
      <c r="B838" s="4"/>
      <c r="C838" s="6"/>
      <c r="D838" s="8" t="s">
        <v>45</v>
      </c>
      <c r="E838" s="9"/>
      <c r="F838" s="96" t="str">
        <f t="shared" si="86"/>
        <v/>
      </c>
      <c r="G838" s="82"/>
      <c r="H838" s="99" t="str">
        <f t="shared" si="84"/>
        <v/>
      </c>
      <c r="I838" s="99" t="str">
        <f t="shared" si="85"/>
        <v/>
      </c>
      <c r="J838" s="99" t="str">
        <f t="shared" si="87"/>
        <v/>
      </c>
      <c r="K838" s="100" t="str">
        <f t="shared" si="90"/>
        <v/>
      </c>
      <c r="P838" s="66"/>
      <c r="Q838" s="66"/>
      <c r="R838" s="66"/>
      <c r="S838" s="67" t="str">
        <f t="shared" si="88"/>
        <v/>
      </c>
      <c r="T838" s="68" t="str">
        <f t="shared" si="89"/>
        <v/>
      </c>
    </row>
    <row r="839" spans="2:20">
      <c r="B839" s="4"/>
      <c r="C839" s="6"/>
      <c r="D839" s="8" t="s">
        <v>45</v>
      </c>
      <c r="E839" s="9"/>
      <c r="F839" s="96" t="str">
        <f t="shared" si="86"/>
        <v/>
      </c>
      <c r="G839" s="82"/>
      <c r="H839" s="99" t="str">
        <f t="shared" si="84"/>
        <v/>
      </c>
      <c r="I839" s="99" t="str">
        <f t="shared" si="85"/>
        <v/>
      </c>
      <c r="J839" s="99" t="str">
        <f t="shared" si="87"/>
        <v/>
      </c>
      <c r="K839" s="100" t="str">
        <f t="shared" si="90"/>
        <v/>
      </c>
      <c r="P839" s="66"/>
      <c r="Q839" s="66"/>
      <c r="R839" s="66"/>
      <c r="S839" s="67" t="str">
        <f t="shared" si="88"/>
        <v/>
      </c>
      <c r="T839" s="68" t="str">
        <f t="shared" si="89"/>
        <v/>
      </c>
    </row>
    <row r="840" spans="2:20">
      <c r="B840" s="4"/>
      <c r="C840" s="6"/>
      <c r="D840" s="8" t="s">
        <v>45</v>
      </c>
      <c r="E840" s="9"/>
      <c r="F840" s="96" t="str">
        <f t="shared" si="86"/>
        <v/>
      </c>
      <c r="G840" s="82"/>
      <c r="H840" s="99" t="str">
        <f t="shared" si="84"/>
        <v/>
      </c>
      <c r="I840" s="99" t="str">
        <f t="shared" si="85"/>
        <v/>
      </c>
      <c r="J840" s="99" t="str">
        <f t="shared" si="87"/>
        <v/>
      </c>
      <c r="K840" s="100" t="str">
        <f t="shared" si="90"/>
        <v/>
      </c>
      <c r="P840" s="66"/>
      <c r="Q840" s="66"/>
      <c r="R840" s="66"/>
      <c r="S840" s="67" t="str">
        <f t="shared" si="88"/>
        <v/>
      </c>
      <c r="T840" s="68" t="str">
        <f t="shared" si="89"/>
        <v/>
      </c>
    </row>
    <row r="841" spans="2:20">
      <c r="B841" s="4"/>
      <c r="C841" s="6"/>
      <c r="D841" s="8" t="s">
        <v>45</v>
      </c>
      <c r="E841" s="9"/>
      <c r="F841" s="96" t="str">
        <f t="shared" si="86"/>
        <v/>
      </c>
      <c r="G841" s="82"/>
      <c r="H841" s="99" t="str">
        <f t="shared" si="84"/>
        <v/>
      </c>
      <c r="I841" s="99" t="str">
        <f t="shared" si="85"/>
        <v/>
      </c>
      <c r="J841" s="99" t="str">
        <f t="shared" si="87"/>
        <v/>
      </c>
      <c r="K841" s="100" t="str">
        <f t="shared" si="90"/>
        <v/>
      </c>
      <c r="P841" s="66"/>
      <c r="Q841" s="66"/>
      <c r="R841" s="66"/>
      <c r="S841" s="67" t="str">
        <f t="shared" si="88"/>
        <v/>
      </c>
      <c r="T841" s="68" t="str">
        <f t="shared" si="89"/>
        <v/>
      </c>
    </row>
    <row r="842" spans="2:20">
      <c r="B842" s="4"/>
      <c r="C842" s="6"/>
      <c r="D842" s="8" t="s">
        <v>45</v>
      </c>
      <c r="E842" s="9"/>
      <c r="F842" s="96" t="str">
        <f t="shared" si="86"/>
        <v/>
      </c>
      <c r="G842" s="82"/>
      <c r="H842" s="99" t="str">
        <f t="shared" si="84"/>
        <v/>
      </c>
      <c r="I842" s="99" t="str">
        <f t="shared" si="85"/>
        <v/>
      </c>
      <c r="J842" s="99" t="str">
        <f t="shared" si="87"/>
        <v/>
      </c>
      <c r="K842" s="100" t="str">
        <f t="shared" si="90"/>
        <v/>
      </c>
      <c r="P842" s="66"/>
      <c r="Q842" s="66"/>
      <c r="R842" s="66"/>
      <c r="S842" s="67" t="str">
        <f t="shared" si="88"/>
        <v/>
      </c>
      <c r="T842" s="68" t="str">
        <f t="shared" si="89"/>
        <v/>
      </c>
    </row>
    <row r="843" spans="2:20">
      <c r="B843" s="4"/>
      <c r="C843" s="6"/>
      <c r="D843" s="8" t="s">
        <v>45</v>
      </c>
      <c r="E843" s="9"/>
      <c r="F843" s="96" t="str">
        <f t="shared" si="86"/>
        <v/>
      </c>
      <c r="G843" s="82"/>
      <c r="H843" s="99" t="str">
        <f t="shared" si="84"/>
        <v/>
      </c>
      <c r="I843" s="99" t="str">
        <f t="shared" si="85"/>
        <v/>
      </c>
      <c r="J843" s="99" t="str">
        <f t="shared" si="87"/>
        <v/>
      </c>
      <c r="K843" s="100" t="str">
        <f t="shared" si="90"/>
        <v/>
      </c>
      <c r="P843" s="66"/>
      <c r="Q843" s="66"/>
      <c r="R843" s="66"/>
      <c r="S843" s="67" t="str">
        <f t="shared" si="88"/>
        <v/>
      </c>
      <c r="T843" s="68" t="str">
        <f t="shared" si="89"/>
        <v/>
      </c>
    </row>
    <row r="844" spans="2:20">
      <c r="B844" s="4"/>
      <c r="C844" s="6"/>
      <c r="D844" s="8" t="s">
        <v>45</v>
      </c>
      <c r="E844" s="9"/>
      <c r="F844" s="96" t="str">
        <f t="shared" si="86"/>
        <v/>
      </c>
      <c r="G844" s="82"/>
      <c r="H844" s="99" t="str">
        <f t="shared" si="84"/>
        <v/>
      </c>
      <c r="I844" s="99" t="str">
        <f t="shared" si="85"/>
        <v/>
      </c>
      <c r="J844" s="99" t="str">
        <f t="shared" si="87"/>
        <v/>
      </c>
      <c r="K844" s="100" t="str">
        <f t="shared" si="90"/>
        <v/>
      </c>
      <c r="P844" s="66"/>
      <c r="Q844" s="66"/>
      <c r="R844" s="66"/>
      <c r="S844" s="67" t="str">
        <f t="shared" si="88"/>
        <v/>
      </c>
      <c r="T844" s="68" t="str">
        <f t="shared" si="89"/>
        <v/>
      </c>
    </row>
    <row r="845" spans="2:20">
      <c r="B845" s="4"/>
      <c r="C845" s="6"/>
      <c r="D845" s="8" t="s">
        <v>45</v>
      </c>
      <c r="E845" s="9"/>
      <c r="F845" s="96" t="str">
        <f t="shared" si="86"/>
        <v/>
      </c>
      <c r="G845" s="82"/>
      <c r="H845" s="99" t="str">
        <f t="shared" si="84"/>
        <v/>
      </c>
      <c r="I845" s="99" t="str">
        <f t="shared" si="85"/>
        <v/>
      </c>
      <c r="J845" s="99" t="str">
        <f t="shared" si="87"/>
        <v/>
      </c>
      <c r="K845" s="100" t="str">
        <f t="shared" si="90"/>
        <v/>
      </c>
      <c r="P845" s="66"/>
      <c r="Q845" s="66"/>
      <c r="R845" s="66"/>
      <c r="S845" s="67" t="str">
        <f t="shared" si="88"/>
        <v/>
      </c>
      <c r="T845" s="68" t="str">
        <f t="shared" si="89"/>
        <v/>
      </c>
    </row>
    <row r="846" spans="2:20">
      <c r="B846" s="4"/>
      <c r="C846" s="6"/>
      <c r="D846" s="8" t="s">
        <v>45</v>
      </c>
      <c r="E846" s="9"/>
      <c r="F846" s="96" t="str">
        <f t="shared" si="86"/>
        <v/>
      </c>
      <c r="G846" s="82"/>
      <c r="H846" s="99" t="str">
        <f t="shared" si="84"/>
        <v/>
      </c>
      <c r="I846" s="99" t="str">
        <f t="shared" si="85"/>
        <v/>
      </c>
      <c r="J846" s="99" t="str">
        <f t="shared" si="87"/>
        <v/>
      </c>
      <c r="K846" s="100" t="str">
        <f t="shared" si="90"/>
        <v/>
      </c>
      <c r="P846" s="66"/>
      <c r="Q846" s="66"/>
      <c r="R846" s="66"/>
      <c r="S846" s="67" t="str">
        <f t="shared" si="88"/>
        <v/>
      </c>
      <c r="T846" s="68" t="str">
        <f t="shared" si="89"/>
        <v/>
      </c>
    </row>
    <row r="847" spans="2:20">
      <c r="B847" s="4"/>
      <c r="C847" s="6"/>
      <c r="D847" s="8" t="s">
        <v>45</v>
      </c>
      <c r="E847" s="9"/>
      <c r="F847" s="96" t="str">
        <f t="shared" si="86"/>
        <v/>
      </c>
      <c r="G847" s="82"/>
      <c r="H847" s="99" t="str">
        <f t="shared" ref="H847:H910" si="91">IF(E847="","",F847-J847)</f>
        <v/>
      </c>
      <c r="I847" s="99" t="str">
        <f t="shared" ref="I847:I910" si="92">IF(E847="","",F847+J847)</f>
        <v/>
      </c>
      <c r="J847" s="99" t="str">
        <f t="shared" si="87"/>
        <v/>
      </c>
      <c r="K847" s="100" t="str">
        <f t="shared" si="90"/>
        <v/>
      </c>
      <c r="P847" s="66"/>
      <c r="Q847" s="66"/>
      <c r="R847" s="66"/>
      <c r="S847" s="67" t="str">
        <f t="shared" si="88"/>
        <v/>
      </c>
      <c r="T847" s="68" t="str">
        <f t="shared" si="89"/>
        <v/>
      </c>
    </row>
    <row r="848" spans="2:20">
      <c r="B848" s="4"/>
      <c r="C848" s="6"/>
      <c r="D848" s="8" t="s">
        <v>45</v>
      </c>
      <c r="E848" s="9"/>
      <c r="F848" s="96" t="str">
        <f t="shared" si="86"/>
        <v/>
      </c>
      <c r="G848" s="82"/>
      <c r="H848" s="99" t="str">
        <f t="shared" si="91"/>
        <v/>
      </c>
      <c r="I848" s="99" t="str">
        <f t="shared" si="92"/>
        <v/>
      </c>
      <c r="J848" s="99" t="str">
        <f t="shared" si="87"/>
        <v/>
      </c>
      <c r="K848" s="100" t="str">
        <f t="shared" si="90"/>
        <v/>
      </c>
      <c r="P848" s="66"/>
      <c r="Q848" s="66"/>
      <c r="R848" s="66"/>
      <c r="S848" s="67" t="str">
        <f t="shared" si="88"/>
        <v/>
      </c>
      <c r="T848" s="68" t="str">
        <f t="shared" si="89"/>
        <v/>
      </c>
    </row>
    <row r="849" spans="2:20">
      <c r="B849" s="4"/>
      <c r="C849" s="6"/>
      <c r="D849" s="8" t="s">
        <v>45</v>
      </c>
      <c r="E849" s="9"/>
      <c r="F849" s="96" t="str">
        <f t="shared" si="86"/>
        <v/>
      </c>
      <c r="G849" s="82"/>
      <c r="H849" s="99" t="str">
        <f t="shared" si="91"/>
        <v/>
      </c>
      <c r="I849" s="99" t="str">
        <f t="shared" si="92"/>
        <v/>
      </c>
      <c r="J849" s="99" t="str">
        <f t="shared" si="87"/>
        <v/>
      </c>
      <c r="K849" s="100" t="str">
        <f t="shared" si="90"/>
        <v/>
      </c>
      <c r="P849" s="66"/>
      <c r="Q849" s="66"/>
      <c r="R849" s="66"/>
      <c r="S849" s="67" t="str">
        <f t="shared" si="88"/>
        <v/>
      </c>
      <c r="T849" s="68" t="str">
        <f t="shared" si="89"/>
        <v/>
      </c>
    </row>
    <row r="850" spans="2:20">
      <c r="B850" s="4"/>
      <c r="C850" s="6"/>
      <c r="D850" s="8" t="s">
        <v>45</v>
      </c>
      <c r="E850" s="9"/>
      <c r="F850" s="96" t="str">
        <f t="shared" si="86"/>
        <v/>
      </c>
      <c r="G850" s="82"/>
      <c r="H850" s="99" t="str">
        <f t="shared" si="91"/>
        <v/>
      </c>
      <c r="I850" s="99" t="str">
        <f t="shared" si="92"/>
        <v/>
      </c>
      <c r="J850" s="99" t="str">
        <f t="shared" si="87"/>
        <v/>
      </c>
      <c r="K850" s="100" t="str">
        <f t="shared" si="90"/>
        <v/>
      </c>
      <c r="P850" s="66"/>
      <c r="Q850" s="66"/>
      <c r="R850" s="66"/>
      <c r="S850" s="67" t="str">
        <f t="shared" si="88"/>
        <v/>
      </c>
      <c r="T850" s="68" t="str">
        <f t="shared" si="89"/>
        <v/>
      </c>
    </row>
    <row r="851" spans="2:20">
      <c r="B851" s="4"/>
      <c r="C851" s="6"/>
      <c r="D851" s="8" t="s">
        <v>45</v>
      </c>
      <c r="E851" s="9"/>
      <c r="F851" s="96" t="str">
        <f t="shared" si="86"/>
        <v/>
      </c>
      <c r="G851" s="82"/>
      <c r="H851" s="99" t="str">
        <f t="shared" si="91"/>
        <v/>
      </c>
      <c r="I851" s="99" t="str">
        <f t="shared" si="92"/>
        <v/>
      </c>
      <c r="J851" s="99" t="str">
        <f t="shared" si="87"/>
        <v/>
      </c>
      <c r="K851" s="100" t="str">
        <f t="shared" si="90"/>
        <v/>
      </c>
      <c r="P851" s="66"/>
      <c r="Q851" s="66"/>
      <c r="R851" s="66"/>
      <c r="S851" s="67" t="str">
        <f t="shared" si="88"/>
        <v/>
      </c>
      <c r="T851" s="68" t="str">
        <f t="shared" si="89"/>
        <v/>
      </c>
    </row>
    <row r="852" spans="2:20">
      <c r="B852" s="4"/>
      <c r="C852" s="6"/>
      <c r="D852" s="8" t="s">
        <v>45</v>
      </c>
      <c r="E852" s="9"/>
      <c r="F852" s="96" t="str">
        <f t="shared" si="86"/>
        <v/>
      </c>
      <c r="G852" s="82"/>
      <c r="H852" s="99" t="str">
        <f t="shared" si="91"/>
        <v/>
      </c>
      <c r="I852" s="99" t="str">
        <f t="shared" si="92"/>
        <v/>
      </c>
      <c r="J852" s="99" t="str">
        <f t="shared" si="87"/>
        <v/>
      </c>
      <c r="K852" s="100" t="str">
        <f t="shared" si="90"/>
        <v/>
      </c>
      <c r="P852" s="66"/>
      <c r="Q852" s="66"/>
      <c r="R852" s="66"/>
      <c r="S852" s="67" t="str">
        <f t="shared" si="88"/>
        <v/>
      </c>
      <c r="T852" s="68" t="str">
        <f t="shared" si="89"/>
        <v/>
      </c>
    </row>
    <row r="853" spans="2:20">
      <c r="B853" s="4"/>
      <c r="C853" s="6"/>
      <c r="D853" s="8" t="s">
        <v>45</v>
      </c>
      <c r="E853" s="9"/>
      <c r="F853" s="96" t="str">
        <f t="shared" si="86"/>
        <v/>
      </c>
      <c r="G853" s="82"/>
      <c r="H853" s="99" t="str">
        <f t="shared" si="91"/>
        <v/>
      </c>
      <c r="I853" s="99" t="str">
        <f t="shared" si="92"/>
        <v/>
      </c>
      <c r="J853" s="99" t="str">
        <f t="shared" si="87"/>
        <v/>
      </c>
      <c r="K853" s="100" t="str">
        <f t="shared" si="90"/>
        <v/>
      </c>
      <c r="P853" s="66"/>
      <c r="Q853" s="66"/>
      <c r="R853" s="66"/>
      <c r="S853" s="67" t="str">
        <f t="shared" si="88"/>
        <v/>
      </c>
      <c r="T853" s="68" t="str">
        <f t="shared" si="89"/>
        <v/>
      </c>
    </row>
    <row r="854" spans="2:20">
      <c r="B854" s="4"/>
      <c r="C854" s="6"/>
      <c r="D854" s="8" t="s">
        <v>45</v>
      </c>
      <c r="E854" s="9"/>
      <c r="F854" s="96" t="str">
        <f t="shared" si="86"/>
        <v/>
      </c>
      <c r="G854" s="82"/>
      <c r="H854" s="99" t="str">
        <f t="shared" si="91"/>
        <v/>
      </c>
      <c r="I854" s="99" t="str">
        <f t="shared" si="92"/>
        <v/>
      </c>
      <c r="J854" s="99" t="str">
        <f t="shared" si="87"/>
        <v/>
      </c>
      <c r="K854" s="100" t="str">
        <f t="shared" si="90"/>
        <v/>
      </c>
      <c r="P854" s="66"/>
      <c r="Q854" s="66"/>
      <c r="R854" s="66"/>
      <c r="S854" s="67" t="str">
        <f t="shared" si="88"/>
        <v/>
      </c>
      <c r="T854" s="68" t="str">
        <f t="shared" si="89"/>
        <v/>
      </c>
    </row>
    <row r="855" spans="2:20">
      <c r="B855" s="4"/>
      <c r="C855" s="6"/>
      <c r="D855" s="8" t="s">
        <v>45</v>
      </c>
      <c r="E855" s="9"/>
      <c r="F855" s="96" t="str">
        <f t="shared" si="86"/>
        <v/>
      </c>
      <c r="G855" s="82"/>
      <c r="H855" s="99" t="str">
        <f t="shared" si="91"/>
        <v/>
      </c>
      <c r="I855" s="99" t="str">
        <f t="shared" si="92"/>
        <v/>
      </c>
      <c r="J855" s="99" t="str">
        <f t="shared" si="87"/>
        <v/>
      </c>
      <c r="K855" s="100" t="str">
        <f t="shared" si="90"/>
        <v/>
      </c>
      <c r="P855" s="66"/>
      <c r="Q855" s="66"/>
      <c r="R855" s="66"/>
      <c r="S855" s="67" t="str">
        <f t="shared" si="88"/>
        <v/>
      </c>
      <c r="T855" s="68" t="str">
        <f t="shared" si="89"/>
        <v/>
      </c>
    </row>
    <row r="856" spans="2:20">
      <c r="B856" s="4"/>
      <c r="C856" s="6"/>
      <c r="D856" s="8" t="s">
        <v>45</v>
      </c>
      <c r="E856" s="9"/>
      <c r="F856" s="96" t="str">
        <f t="shared" si="86"/>
        <v/>
      </c>
      <c r="G856" s="82"/>
      <c r="H856" s="99" t="str">
        <f t="shared" si="91"/>
        <v/>
      </c>
      <c r="I856" s="99" t="str">
        <f t="shared" si="92"/>
        <v/>
      </c>
      <c r="J856" s="99" t="str">
        <f t="shared" si="87"/>
        <v/>
      </c>
      <c r="K856" s="100" t="str">
        <f t="shared" si="90"/>
        <v/>
      </c>
      <c r="P856" s="66"/>
      <c r="Q856" s="66"/>
      <c r="R856" s="66"/>
      <c r="S856" s="67" t="str">
        <f t="shared" si="88"/>
        <v/>
      </c>
      <c r="T856" s="68" t="str">
        <f t="shared" si="89"/>
        <v/>
      </c>
    </row>
    <row r="857" spans="2:20">
      <c r="B857" s="4"/>
      <c r="C857" s="6"/>
      <c r="D857" s="8" t="s">
        <v>45</v>
      </c>
      <c r="E857" s="9"/>
      <c r="F857" s="96" t="str">
        <f t="shared" si="86"/>
        <v/>
      </c>
      <c r="G857" s="82"/>
      <c r="H857" s="99" t="str">
        <f t="shared" si="91"/>
        <v/>
      </c>
      <c r="I857" s="99" t="str">
        <f t="shared" si="92"/>
        <v/>
      </c>
      <c r="J857" s="99" t="str">
        <f t="shared" si="87"/>
        <v/>
      </c>
      <c r="K857" s="100" t="str">
        <f t="shared" si="90"/>
        <v/>
      </c>
      <c r="P857" s="66"/>
      <c r="Q857" s="66"/>
      <c r="R857" s="66"/>
      <c r="S857" s="67" t="str">
        <f t="shared" si="88"/>
        <v/>
      </c>
      <c r="T857" s="68" t="str">
        <f t="shared" si="89"/>
        <v/>
      </c>
    </row>
    <row r="858" spans="2:20">
      <c r="B858" s="4"/>
      <c r="C858" s="6"/>
      <c r="D858" s="8" t="s">
        <v>45</v>
      </c>
      <c r="E858" s="9"/>
      <c r="F858" s="96" t="str">
        <f t="shared" si="86"/>
        <v/>
      </c>
      <c r="G858" s="82"/>
      <c r="H858" s="99" t="str">
        <f t="shared" si="91"/>
        <v/>
      </c>
      <c r="I858" s="99" t="str">
        <f t="shared" si="92"/>
        <v/>
      </c>
      <c r="J858" s="99" t="str">
        <f t="shared" si="87"/>
        <v/>
      </c>
      <c r="K858" s="100" t="str">
        <f t="shared" si="90"/>
        <v/>
      </c>
      <c r="P858" s="66"/>
      <c r="Q858" s="66"/>
      <c r="R858" s="66"/>
      <c r="S858" s="67" t="str">
        <f t="shared" si="88"/>
        <v/>
      </c>
      <c r="T858" s="68" t="str">
        <f t="shared" si="89"/>
        <v/>
      </c>
    </row>
    <row r="859" spans="2:20">
      <c r="B859" s="4"/>
      <c r="C859" s="6"/>
      <c r="D859" s="8" t="s">
        <v>45</v>
      </c>
      <c r="E859" s="9"/>
      <c r="F859" s="96" t="str">
        <f t="shared" si="86"/>
        <v/>
      </c>
      <c r="G859" s="82"/>
      <c r="H859" s="99" t="str">
        <f t="shared" si="91"/>
        <v/>
      </c>
      <c r="I859" s="99" t="str">
        <f t="shared" si="92"/>
        <v/>
      </c>
      <c r="J859" s="99" t="str">
        <f t="shared" si="87"/>
        <v/>
      </c>
      <c r="K859" s="100" t="str">
        <f t="shared" si="90"/>
        <v/>
      </c>
      <c r="P859" s="66"/>
      <c r="Q859" s="66"/>
      <c r="R859" s="66"/>
      <c r="S859" s="67" t="str">
        <f t="shared" si="88"/>
        <v/>
      </c>
      <c r="T859" s="68" t="str">
        <f t="shared" si="89"/>
        <v/>
      </c>
    </row>
    <row r="860" spans="2:20">
      <c r="B860" s="4"/>
      <c r="C860" s="6"/>
      <c r="D860" s="8" t="s">
        <v>45</v>
      </c>
      <c r="E860" s="9"/>
      <c r="F860" s="96" t="str">
        <f t="shared" si="86"/>
        <v/>
      </c>
      <c r="G860" s="82"/>
      <c r="H860" s="99" t="str">
        <f t="shared" si="91"/>
        <v/>
      </c>
      <c r="I860" s="99" t="str">
        <f t="shared" si="92"/>
        <v/>
      </c>
      <c r="J860" s="99" t="str">
        <f t="shared" si="87"/>
        <v/>
      </c>
      <c r="K860" s="100" t="str">
        <f t="shared" si="90"/>
        <v/>
      </c>
      <c r="P860" s="66"/>
      <c r="Q860" s="66"/>
      <c r="R860" s="66"/>
      <c r="S860" s="67" t="str">
        <f t="shared" si="88"/>
        <v/>
      </c>
      <c r="T860" s="68" t="str">
        <f t="shared" si="89"/>
        <v/>
      </c>
    </row>
    <row r="861" spans="2:20">
      <c r="B861" s="4"/>
      <c r="C861" s="6"/>
      <c r="D861" s="8" t="s">
        <v>45</v>
      </c>
      <c r="E861" s="9"/>
      <c r="F861" s="96" t="str">
        <f t="shared" si="86"/>
        <v/>
      </c>
      <c r="G861" s="82"/>
      <c r="H861" s="99" t="str">
        <f t="shared" si="91"/>
        <v/>
      </c>
      <c r="I861" s="99" t="str">
        <f t="shared" si="92"/>
        <v/>
      </c>
      <c r="J861" s="99" t="str">
        <f t="shared" si="87"/>
        <v/>
      </c>
      <c r="K861" s="100" t="str">
        <f t="shared" si="90"/>
        <v/>
      </c>
      <c r="P861" s="66"/>
      <c r="Q861" s="66"/>
      <c r="R861" s="66"/>
      <c r="S861" s="67" t="str">
        <f t="shared" si="88"/>
        <v/>
      </c>
      <c r="T861" s="68" t="str">
        <f t="shared" si="89"/>
        <v/>
      </c>
    </row>
    <row r="862" spans="2:20">
      <c r="B862" s="4"/>
      <c r="C862" s="6"/>
      <c r="D862" s="8" t="s">
        <v>45</v>
      </c>
      <c r="E862" s="9"/>
      <c r="F862" s="96" t="str">
        <f t="shared" si="86"/>
        <v/>
      </c>
      <c r="G862" s="82"/>
      <c r="H862" s="99" t="str">
        <f t="shared" si="91"/>
        <v/>
      </c>
      <c r="I862" s="99" t="str">
        <f t="shared" si="92"/>
        <v/>
      </c>
      <c r="J862" s="99" t="str">
        <f t="shared" si="87"/>
        <v/>
      </c>
      <c r="K862" s="100" t="str">
        <f t="shared" si="90"/>
        <v/>
      </c>
      <c r="P862" s="66"/>
      <c r="Q862" s="66"/>
      <c r="R862" s="66"/>
      <c r="S862" s="67" t="str">
        <f t="shared" si="88"/>
        <v/>
      </c>
      <c r="T862" s="68" t="str">
        <f t="shared" si="89"/>
        <v/>
      </c>
    </row>
    <row r="863" spans="2:20">
      <c r="B863" s="4"/>
      <c r="C863" s="6"/>
      <c r="D863" s="8" t="s">
        <v>45</v>
      </c>
      <c r="E863" s="9"/>
      <c r="F863" s="96" t="str">
        <f t="shared" si="86"/>
        <v/>
      </c>
      <c r="G863" s="82"/>
      <c r="H863" s="99" t="str">
        <f t="shared" si="91"/>
        <v/>
      </c>
      <c r="I863" s="99" t="str">
        <f t="shared" si="92"/>
        <v/>
      </c>
      <c r="J863" s="99" t="str">
        <f t="shared" si="87"/>
        <v/>
      </c>
      <c r="K863" s="100" t="str">
        <f t="shared" si="90"/>
        <v/>
      </c>
      <c r="P863" s="66"/>
      <c r="Q863" s="66"/>
      <c r="R863" s="66"/>
      <c r="S863" s="67" t="str">
        <f t="shared" si="88"/>
        <v/>
      </c>
      <c r="T863" s="68" t="str">
        <f t="shared" si="89"/>
        <v/>
      </c>
    </row>
    <row r="864" spans="2:20">
      <c r="B864" s="4"/>
      <c r="C864" s="6"/>
      <c r="D864" s="8" t="s">
        <v>45</v>
      </c>
      <c r="E864" s="9"/>
      <c r="F864" s="96" t="str">
        <f t="shared" si="86"/>
        <v/>
      </c>
      <c r="G864" s="82"/>
      <c r="H864" s="99" t="str">
        <f t="shared" si="91"/>
        <v/>
      </c>
      <c r="I864" s="99" t="str">
        <f t="shared" si="92"/>
        <v/>
      </c>
      <c r="J864" s="99" t="str">
        <f t="shared" si="87"/>
        <v/>
      </c>
      <c r="K864" s="100" t="str">
        <f t="shared" si="90"/>
        <v/>
      </c>
      <c r="P864" s="66"/>
      <c r="Q864" s="66"/>
      <c r="R864" s="66"/>
      <c r="S864" s="67" t="str">
        <f t="shared" si="88"/>
        <v/>
      </c>
      <c r="T864" s="68" t="str">
        <f t="shared" si="89"/>
        <v/>
      </c>
    </row>
    <row r="865" spans="2:20">
      <c r="B865" s="4"/>
      <c r="C865" s="6"/>
      <c r="D865" s="8" t="s">
        <v>45</v>
      </c>
      <c r="E865" s="9"/>
      <c r="F865" s="96" t="str">
        <f t="shared" si="86"/>
        <v/>
      </c>
      <c r="G865" s="82"/>
      <c r="H865" s="99" t="str">
        <f t="shared" si="91"/>
        <v/>
      </c>
      <c r="I865" s="99" t="str">
        <f t="shared" si="92"/>
        <v/>
      </c>
      <c r="J865" s="99" t="str">
        <f t="shared" si="87"/>
        <v/>
      </c>
      <c r="K865" s="100" t="str">
        <f t="shared" si="90"/>
        <v/>
      </c>
      <c r="P865" s="66"/>
      <c r="Q865" s="66"/>
      <c r="R865" s="66"/>
      <c r="S865" s="67" t="str">
        <f t="shared" si="88"/>
        <v/>
      </c>
      <c r="T865" s="68" t="str">
        <f t="shared" si="89"/>
        <v/>
      </c>
    </row>
    <row r="866" spans="2:20">
      <c r="B866" s="4"/>
      <c r="C866" s="6"/>
      <c r="D866" s="8" t="s">
        <v>45</v>
      </c>
      <c r="E866" s="9"/>
      <c r="F866" s="96" t="str">
        <f t="shared" si="86"/>
        <v/>
      </c>
      <c r="G866" s="82"/>
      <c r="H866" s="99" t="str">
        <f t="shared" si="91"/>
        <v/>
      </c>
      <c r="I866" s="99" t="str">
        <f t="shared" si="92"/>
        <v/>
      </c>
      <c r="J866" s="99" t="str">
        <f t="shared" si="87"/>
        <v/>
      </c>
      <c r="K866" s="100" t="str">
        <f t="shared" si="90"/>
        <v/>
      </c>
      <c r="P866" s="66"/>
      <c r="Q866" s="66"/>
      <c r="R866" s="66"/>
      <c r="S866" s="67" t="str">
        <f t="shared" si="88"/>
        <v/>
      </c>
      <c r="T866" s="68" t="str">
        <f t="shared" si="89"/>
        <v/>
      </c>
    </row>
    <row r="867" spans="2:20">
      <c r="B867" s="4"/>
      <c r="C867" s="6"/>
      <c r="D867" s="8" t="s">
        <v>45</v>
      </c>
      <c r="E867" s="9"/>
      <c r="F867" s="96" t="str">
        <f t="shared" si="86"/>
        <v/>
      </c>
      <c r="G867" s="82"/>
      <c r="H867" s="99" t="str">
        <f t="shared" si="91"/>
        <v/>
      </c>
      <c r="I867" s="99" t="str">
        <f t="shared" si="92"/>
        <v/>
      </c>
      <c r="J867" s="99" t="str">
        <f t="shared" si="87"/>
        <v/>
      </c>
      <c r="K867" s="100" t="str">
        <f t="shared" si="90"/>
        <v/>
      </c>
      <c r="P867" s="66"/>
      <c r="Q867" s="66"/>
      <c r="R867" s="66"/>
      <c r="S867" s="67" t="str">
        <f t="shared" si="88"/>
        <v/>
      </c>
      <c r="T867" s="68" t="str">
        <f t="shared" si="89"/>
        <v/>
      </c>
    </row>
    <row r="868" spans="2:20">
      <c r="B868" s="4"/>
      <c r="C868" s="6"/>
      <c r="D868" s="8" t="s">
        <v>45</v>
      </c>
      <c r="E868" s="9"/>
      <c r="F868" s="96" t="str">
        <f t="shared" si="86"/>
        <v/>
      </c>
      <c r="G868" s="82"/>
      <c r="H868" s="99" t="str">
        <f t="shared" si="91"/>
        <v/>
      </c>
      <c r="I868" s="99" t="str">
        <f t="shared" si="92"/>
        <v/>
      </c>
      <c r="J868" s="99" t="str">
        <f t="shared" si="87"/>
        <v/>
      </c>
      <c r="K868" s="100" t="str">
        <f t="shared" si="90"/>
        <v/>
      </c>
      <c r="P868" s="66"/>
      <c r="Q868" s="66"/>
      <c r="R868" s="66"/>
      <c r="S868" s="67" t="str">
        <f t="shared" si="88"/>
        <v/>
      </c>
      <c r="T868" s="68" t="str">
        <f t="shared" si="89"/>
        <v/>
      </c>
    </row>
    <row r="869" spans="2:20">
      <c r="B869" s="4"/>
      <c r="C869" s="6"/>
      <c r="D869" s="8" t="s">
        <v>45</v>
      </c>
      <c r="E869" s="9"/>
      <c r="F869" s="96" t="str">
        <f t="shared" si="86"/>
        <v/>
      </c>
      <c r="G869" s="82"/>
      <c r="H869" s="99" t="str">
        <f t="shared" si="91"/>
        <v/>
      </c>
      <c r="I869" s="99" t="str">
        <f t="shared" si="92"/>
        <v/>
      </c>
      <c r="J869" s="99" t="str">
        <f t="shared" si="87"/>
        <v/>
      </c>
      <c r="K869" s="100" t="str">
        <f t="shared" si="90"/>
        <v/>
      </c>
      <c r="P869" s="66"/>
      <c r="Q869" s="66"/>
      <c r="R869" s="66"/>
      <c r="S869" s="67" t="str">
        <f t="shared" si="88"/>
        <v/>
      </c>
      <c r="T869" s="68" t="str">
        <f t="shared" si="89"/>
        <v/>
      </c>
    </row>
    <row r="870" spans="2:20">
      <c r="B870" s="4"/>
      <c r="C870" s="6"/>
      <c r="D870" s="8" t="s">
        <v>45</v>
      </c>
      <c r="E870" s="9"/>
      <c r="F870" s="96" t="str">
        <f t="shared" si="86"/>
        <v/>
      </c>
      <c r="G870" s="82"/>
      <c r="H870" s="99" t="str">
        <f t="shared" si="91"/>
        <v/>
      </c>
      <c r="I870" s="99" t="str">
        <f t="shared" si="92"/>
        <v/>
      </c>
      <c r="J870" s="99" t="str">
        <f t="shared" si="87"/>
        <v/>
      </c>
      <c r="K870" s="100" t="str">
        <f t="shared" si="90"/>
        <v/>
      </c>
      <c r="P870" s="66"/>
      <c r="Q870" s="66"/>
      <c r="R870" s="66"/>
      <c r="S870" s="67" t="str">
        <f t="shared" si="88"/>
        <v/>
      </c>
      <c r="T870" s="68" t="str">
        <f t="shared" si="89"/>
        <v/>
      </c>
    </row>
    <row r="871" spans="2:20">
      <c r="B871" s="4"/>
      <c r="C871" s="6"/>
      <c r="D871" s="8" t="s">
        <v>45</v>
      </c>
      <c r="E871" s="9"/>
      <c r="F871" s="96" t="str">
        <f t="shared" si="86"/>
        <v/>
      </c>
      <c r="G871" s="82"/>
      <c r="H871" s="99" t="str">
        <f t="shared" si="91"/>
        <v/>
      </c>
      <c r="I871" s="99" t="str">
        <f t="shared" si="92"/>
        <v/>
      </c>
      <c r="J871" s="99" t="str">
        <f t="shared" si="87"/>
        <v/>
      </c>
      <c r="K871" s="100" t="str">
        <f t="shared" si="90"/>
        <v/>
      </c>
      <c r="P871" s="66"/>
      <c r="Q871" s="66"/>
      <c r="R871" s="66"/>
      <c r="S871" s="67" t="str">
        <f t="shared" si="88"/>
        <v/>
      </c>
      <c r="T871" s="68" t="str">
        <f t="shared" si="89"/>
        <v/>
      </c>
    </row>
    <row r="872" spans="2:20">
      <c r="B872" s="4"/>
      <c r="C872" s="6"/>
      <c r="D872" s="8" t="s">
        <v>45</v>
      </c>
      <c r="E872" s="9"/>
      <c r="F872" s="96" t="str">
        <f t="shared" si="86"/>
        <v/>
      </c>
      <c r="G872" s="82"/>
      <c r="H872" s="99" t="str">
        <f t="shared" si="91"/>
        <v/>
      </c>
      <c r="I872" s="99" t="str">
        <f t="shared" si="92"/>
        <v/>
      </c>
      <c r="J872" s="99" t="str">
        <f t="shared" si="87"/>
        <v/>
      </c>
      <c r="K872" s="100" t="str">
        <f t="shared" si="90"/>
        <v/>
      </c>
      <c r="P872" s="66"/>
      <c r="Q872" s="66"/>
      <c r="R872" s="66"/>
      <c r="S872" s="67" t="str">
        <f t="shared" si="88"/>
        <v/>
      </c>
      <c r="T872" s="68" t="str">
        <f t="shared" si="89"/>
        <v/>
      </c>
    </row>
    <row r="873" spans="2:20">
      <c r="B873" s="4"/>
      <c r="C873" s="6"/>
      <c r="D873" s="8" t="s">
        <v>45</v>
      </c>
      <c r="E873" s="9"/>
      <c r="F873" s="96" t="str">
        <f t="shared" si="86"/>
        <v/>
      </c>
      <c r="G873" s="82"/>
      <c r="H873" s="99" t="str">
        <f t="shared" si="91"/>
        <v/>
      </c>
      <c r="I873" s="99" t="str">
        <f t="shared" si="92"/>
        <v/>
      </c>
      <c r="J873" s="99" t="str">
        <f t="shared" si="87"/>
        <v/>
      </c>
      <c r="K873" s="100" t="str">
        <f t="shared" si="90"/>
        <v/>
      </c>
      <c r="P873" s="66"/>
      <c r="Q873" s="66"/>
      <c r="R873" s="66"/>
      <c r="S873" s="67" t="str">
        <f t="shared" si="88"/>
        <v/>
      </c>
      <c r="T873" s="68" t="str">
        <f t="shared" si="89"/>
        <v/>
      </c>
    </row>
    <row r="874" spans="2:20">
      <c r="B874" s="4"/>
      <c r="C874" s="6"/>
      <c r="D874" s="8" t="s">
        <v>45</v>
      </c>
      <c r="E874" s="9"/>
      <c r="F874" s="96" t="str">
        <f t="shared" si="86"/>
        <v/>
      </c>
      <c r="G874" s="82"/>
      <c r="H874" s="99" t="str">
        <f t="shared" si="91"/>
        <v/>
      </c>
      <c r="I874" s="99" t="str">
        <f t="shared" si="92"/>
        <v/>
      </c>
      <c r="J874" s="99" t="str">
        <f t="shared" si="87"/>
        <v/>
      </c>
      <c r="K874" s="100" t="str">
        <f t="shared" si="90"/>
        <v/>
      </c>
      <c r="P874" s="66"/>
      <c r="Q874" s="66"/>
      <c r="R874" s="66"/>
      <c r="S874" s="67" t="str">
        <f t="shared" si="88"/>
        <v/>
      </c>
      <c r="T874" s="68" t="str">
        <f t="shared" si="89"/>
        <v/>
      </c>
    </row>
    <row r="875" spans="2:20">
      <c r="B875" s="4"/>
      <c r="C875" s="6"/>
      <c r="D875" s="8" t="s">
        <v>45</v>
      </c>
      <c r="E875" s="9"/>
      <c r="F875" s="96" t="str">
        <f t="shared" si="86"/>
        <v/>
      </c>
      <c r="G875" s="82"/>
      <c r="H875" s="99" t="str">
        <f t="shared" si="91"/>
        <v/>
      </c>
      <c r="I875" s="99" t="str">
        <f t="shared" si="92"/>
        <v/>
      </c>
      <c r="J875" s="99" t="str">
        <f t="shared" si="87"/>
        <v/>
      </c>
      <c r="K875" s="100" t="str">
        <f t="shared" si="90"/>
        <v/>
      </c>
      <c r="P875" s="66"/>
      <c r="Q875" s="66"/>
      <c r="R875" s="66"/>
      <c r="S875" s="67" t="str">
        <f t="shared" si="88"/>
        <v/>
      </c>
      <c r="T875" s="68" t="str">
        <f t="shared" si="89"/>
        <v/>
      </c>
    </row>
    <row r="876" spans="2:20">
      <c r="B876" s="4"/>
      <c r="C876" s="6"/>
      <c r="D876" s="8" t="s">
        <v>45</v>
      </c>
      <c r="E876" s="9"/>
      <c r="F876" s="96" t="str">
        <f t="shared" si="86"/>
        <v/>
      </c>
      <c r="G876" s="82"/>
      <c r="H876" s="99" t="str">
        <f t="shared" si="91"/>
        <v/>
      </c>
      <c r="I876" s="99" t="str">
        <f t="shared" si="92"/>
        <v/>
      </c>
      <c r="J876" s="99" t="str">
        <f t="shared" si="87"/>
        <v/>
      </c>
      <c r="K876" s="100" t="str">
        <f t="shared" si="90"/>
        <v/>
      </c>
      <c r="P876" s="66"/>
      <c r="Q876" s="66"/>
      <c r="R876" s="66"/>
      <c r="S876" s="67" t="str">
        <f t="shared" si="88"/>
        <v/>
      </c>
      <c r="T876" s="68" t="str">
        <f t="shared" si="89"/>
        <v/>
      </c>
    </row>
    <row r="877" spans="2:20">
      <c r="B877" s="4"/>
      <c r="C877" s="6"/>
      <c r="D877" s="8" t="s">
        <v>45</v>
      </c>
      <c r="E877" s="9"/>
      <c r="F877" s="96" t="str">
        <f t="shared" si="86"/>
        <v/>
      </c>
      <c r="G877" s="82"/>
      <c r="H877" s="99" t="str">
        <f t="shared" si="91"/>
        <v/>
      </c>
      <c r="I877" s="99" t="str">
        <f t="shared" si="92"/>
        <v/>
      </c>
      <c r="J877" s="99" t="str">
        <f t="shared" si="87"/>
        <v/>
      </c>
      <c r="K877" s="100" t="str">
        <f t="shared" si="90"/>
        <v/>
      </c>
      <c r="P877" s="66"/>
      <c r="Q877" s="66"/>
      <c r="R877" s="66"/>
      <c r="S877" s="67" t="str">
        <f t="shared" si="88"/>
        <v/>
      </c>
      <c r="T877" s="68" t="str">
        <f t="shared" si="89"/>
        <v/>
      </c>
    </row>
    <row r="878" spans="2:20">
      <c r="B878" s="4"/>
      <c r="C878" s="6"/>
      <c r="D878" s="8" t="s">
        <v>45</v>
      </c>
      <c r="E878" s="9"/>
      <c r="F878" s="96" t="str">
        <f t="shared" si="86"/>
        <v/>
      </c>
      <c r="G878" s="82"/>
      <c r="H878" s="99" t="str">
        <f t="shared" si="91"/>
        <v/>
      </c>
      <c r="I878" s="99" t="str">
        <f t="shared" si="92"/>
        <v/>
      </c>
      <c r="J878" s="99" t="str">
        <f t="shared" si="87"/>
        <v/>
      </c>
      <c r="K878" s="100" t="str">
        <f t="shared" si="90"/>
        <v/>
      </c>
      <c r="P878" s="66"/>
      <c r="Q878" s="66"/>
      <c r="R878" s="66"/>
      <c r="S878" s="67" t="str">
        <f t="shared" si="88"/>
        <v/>
      </c>
      <c r="T878" s="68" t="str">
        <f t="shared" si="89"/>
        <v/>
      </c>
    </row>
    <row r="879" spans="2:20">
      <c r="B879" s="4"/>
      <c r="C879" s="6"/>
      <c r="D879" s="8" t="s">
        <v>45</v>
      </c>
      <c r="E879" s="9"/>
      <c r="F879" s="96" t="str">
        <f t="shared" si="86"/>
        <v/>
      </c>
      <c r="G879" s="82"/>
      <c r="H879" s="99" t="str">
        <f t="shared" si="91"/>
        <v/>
      </c>
      <c r="I879" s="99" t="str">
        <f t="shared" si="92"/>
        <v/>
      </c>
      <c r="J879" s="99" t="str">
        <f t="shared" si="87"/>
        <v/>
      </c>
      <c r="K879" s="100" t="str">
        <f t="shared" si="90"/>
        <v/>
      </c>
      <c r="P879" s="66"/>
      <c r="Q879" s="66"/>
      <c r="R879" s="66"/>
      <c r="S879" s="67" t="str">
        <f t="shared" si="88"/>
        <v/>
      </c>
      <c r="T879" s="68" t="str">
        <f t="shared" si="89"/>
        <v/>
      </c>
    </row>
    <row r="880" spans="2:20">
      <c r="B880" s="4"/>
      <c r="C880" s="6"/>
      <c r="D880" s="8" t="s">
        <v>45</v>
      </c>
      <c r="E880" s="9"/>
      <c r="F880" s="96" t="str">
        <f t="shared" si="86"/>
        <v/>
      </c>
      <c r="G880" s="82"/>
      <c r="H880" s="99" t="str">
        <f t="shared" si="91"/>
        <v/>
      </c>
      <c r="I880" s="99" t="str">
        <f t="shared" si="92"/>
        <v/>
      </c>
      <c r="J880" s="99" t="str">
        <f t="shared" si="87"/>
        <v/>
      </c>
      <c r="K880" s="100" t="str">
        <f t="shared" si="90"/>
        <v/>
      </c>
      <c r="P880" s="66"/>
      <c r="Q880" s="66"/>
      <c r="R880" s="66"/>
      <c r="S880" s="67" t="str">
        <f t="shared" si="88"/>
        <v/>
      </c>
      <c r="T880" s="68" t="str">
        <f t="shared" si="89"/>
        <v/>
      </c>
    </row>
    <row r="881" spans="2:20">
      <c r="B881" s="4"/>
      <c r="C881" s="6"/>
      <c r="D881" s="8" t="s">
        <v>45</v>
      </c>
      <c r="E881" s="9"/>
      <c r="F881" s="96" t="str">
        <f t="shared" si="86"/>
        <v/>
      </c>
      <c r="G881" s="82"/>
      <c r="H881" s="99" t="str">
        <f t="shared" si="91"/>
        <v/>
      </c>
      <c r="I881" s="99" t="str">
        <f t="shared" si="92"/>
        <v/>
      </c>
      <c r="J881" s="99" t="str">
        <f t="shared" si="87"/>
        <v/>
      </c>
      <c r="K881" s="100" t="str">
        <f t="shared" si="90"/>
        <v/>
      </c>
      <c r="P881" s="66"/>
      <c r="Q881" s="66"/>
      <c r="R881" s="66"/>
      <c r="S881" s="67" t="str">
        <f t="shared" si="88"/>
        <v/>
      </c>
      <c r="T881" s="68" t="str">
        <f t="shared" si="89"/>
        <v/>
      </c>
    </row>
    <row r="882" spans="2:20">
      <c r="B882" s="4"/>
      <c r="C882" s="6"/>
      <c r="D882" s="8" t="s">
        <v>45</v>
      </c>
      <c r="E882" s="9"/>
      <c r="F882" s="96" t="str">
        <f t="shared" si="86"/>
        <v/>
      </c>
      <c r="G882" s="82"/>
      <c r="H882" s="99" t="str">
        <f t="shared" si="91"/>
        <v/>
      </c>
      <c r="I882" s="99" t="str">
        <f t="shared" si="92"/>
        <v/>
      </c>
      <c r="J882" s="99" t="str">
        <f t="shared" si="87"/>
        <v/>
      </c>
      <c r="K882" s="100" t="str">
        <f t="shared" si="90"/>
        <v/>
      </c>
      <c r="P882" s="66"/>
      <c r="Q882" s="66"/>
      <c r="R882" s="66"/>
      <c r="S882" s="67" t="str">
        <f t="shared" si="88"/>
        <v/>
      </c>
      <c r="T882" s="68" t="str">
        <f t="shared" si="89"/>
        <v/>
      </c>
    </row>
    <row r="883" spans="2:20">
      <c r="B883" s="4"/>
      <c r="C883" s="6"/>
      <c r="D883" s="8" t="s">
        <v>45</v>
      </c>
      <c r="E883" s="9"/>
      <c r="F883" s="96" t="str">
        <f t="shared" si="86"/>
        <v/>
      </c>
      <c r="G883" s="82"/>
      <c r="H883" s="99" t="str">
        <f t="shared" si="91"/>
        <v/>
      </c>
      <c r="I883" s="99" t="str">
        <f t="shared" si="92"/>
        <v/>
      </c>
      <c r="J883" s="99" t="str">
        <f t="shared" si="87"/>
        <v/>
      </c>
      <c r="K883" s="100" t="str">
        <f t="shared" si="90"/>
        <v/>
      </c>
      <c r="P883" s="66"/>
      <c r="Q883" s="66"/>
      <c r="R883" s="66"/>
      <c r="S883" s="67" t="str">
        <f t="shared" si="88"/>
        <v/>
      </c>
      <c r="T883" s="68" t="str">
        <f t="shared" si="89"/>
        <v/>
      </c>
    </row>
    <row r="884" spans="2:20">
      <c r="B884" s="4"/>
      <c r="C884" s="6"/>
      <c r="D884" s="8" t="s">
        <v>45</v>
      </c>
      <c r="E884" s="9"/>
      <c r="F884" s="96" t="str">
        <f t="shared" ref="F884:F947" si="93">IF(E884="","",inclinação*E884+intercepção)</f>
        <v/>
      </c>
      <c r="G884" s="82"/>
      <c r="H884" s="99" t="str">
        <f t="shared" si="91"/>
        <v/>
      </c>
      <c r="I884" s="99" t="str">
        <f t="shared" si="92"/>
        <v/>
      </c>
      <c r="J884" s="99" t="str">
        <f t="shared" ref="J884:J947" si="94">IF(E884="","",TINV((erro),gl)*errop_estimativa*SQRT(1+1/N+((E884-mediaX)^2)/(SUMSQ(B:B)-(SUM(B:B)^2)/N)))</f>
        <v/>
      </c>
      <c r="K884" s="100" t="str">
        <f t="shared" si="90"/>
        <v/>
      </c>
      <c r="P884" s="66"/>
      <c r="Q884" s="66"/>
      <c r="R884" s="66"/>
      <c r="S884" s="67" t="str">
        <f t="shared" ref="S884:S947" si="95">IF(B877="","",inclinação*B877+intercepção)</f>
        <v/>
      </c>
      <c r="T884" s="68" t="str">
        <f t="shared" ref="T884:T947" si="96">IF(B877="","",(C877-S884)^2)</f>
        <v/>
      </c>
    </row>
    <row r="885" spans="2:20">
      <c r="B885" s="4"/>
      <c r="C885" s="6"/>
      <c r="D885" s="8" t="s">
        <v>45</v>
      </c>
      <c r="E885" s="9"/>
      <c r="F885" s="96" t="str">
        <f t="shared" si="93"/>
        <v/>
      </c>
      <c r="G885" s="82"/>
      <c r="H885" s="99" t="str">
        <f t="shared" si="91"/>
        <v/>
      </c>
      <c r="I885" s="99" t="str">
        <f t="shared" si="92"/>
        <v/>
      </c>
      <c r="J885" s="99" t="str">
        <f t="shared" si="94"/>
        <v/>
      </c>
      <c r="K885" s="100" t="str">
        <f t="shared" ref="K885:K948" si="97">IF(F885="","",J885/F885)</f>
        <v/>
      </c>
      <c r="P885" s="66"/>
      <c r="Q885" s="66"/>
      <c r="R885" s="66"/>
      <c r="S885" s="67" t="str">
        <f t="shared" si="95"/>
        <v/>
      </c>
      <c r="T885" s="68" t="str">
        <f t="shared" si="96"/>
        <v/>
      </c>
    </row>
    <row r="886" spans="2:20">
      <c r="B886" s="4"/>
      <c r="C886" s="6"/>
      <c r="D886" s="8" t="s">
        <v>45</v>
      </c>
      <c r="E886" s="9"/>
      <c r="F886" s="96" t="str">
        <f t="shared" si="93"/>
        <v/>
      </c>
      <c r="G886" s="82"/>
      <c r="H886" s="99" t="str">
        <f t="shared" si="91"/>
        <v/>
      </c>
      <c r="I886" s="99" t="str">
        <f t="shared" si="92"/>
        <v/>
      </c>
      <c r="J886" s="99" t="str">
        <f t="shared" si="94"/>
        <v/>
      </c>
      <c r="K886" s="100" t="str">
        <f t="shared" si="97"/>
        <v/>
      </c>
      <c r="P886" s="66"/>
      <c r="Q886" s="66"/>
      <c r="R886" s="66"/>
      <c r="S886" s="67" t="str">
        <f t="shared" si="95"/>
        <v/>
      </c>
      <c r="T886" s="68" t="str">
        <f t="shared" si="96"/>
        <v/>
      </c>
    </row>
    <row r="887" spans="2:20">
      <c r="B887" s="4"/>
      <c r="C887" s="6"/>
      <c r="D887" s="8" t="s">
        <v>45</v>
      </c>
      <c r="E887" s="9"/>
      <c r="F887" s="96" t="str">
        <f t="shared" si="93"/>
        <v/>
      </c>
      <c r="G887" s="82"/>
      <c r="H887" s="99" t="str">
        <f t="shared" si="91"/>
        <v/>
      </c>
      <c r="I887" s="99" t="str">
        <f t="shared" si="92"/>
        <v/>
      </c>
      <c r="J887" s="99" t="str">
        <f t="shared" si="94"/>
        <v/>
      </c>
      <c r="K887" s="100" t="str">
        <f t="shared" si="97"/>
        <v/>
      </c>
      <c r="P887" s="66"/>
      <c r="Q887" s="66"/>
      <c r="R887" s="66"/>
      <c r="S887" s="67" t="str">
        <f t="shared" si="95"/>
        <v/>
      </c>
      <c r="T887" s="68" t="str">
        <f t="shared" si="96"/>
        <v/>
      </c>
    </row>
    <row r="888" spans="2:20">
      <c r="B888" s="4"/>
      <c r="C888" s="6"/>
      <c r="D888" s="8" t="s">
        <v>45</v>
      </c>
      <c r="E888" s="9"/>
      <c r="F888" s="96" t="str">
        <f t="shared" si="93"/>
        <v/>
      </c>
      <c r="G888" s="82"/>
      <c r="H888" s="99" t="str">
        <f t="shared" si="91"/>
        <v/>
      </c>
      <c r="I888" s="99" t="str">
        <f t="shared" si="92"/>
        <v/>
      </c>
      <c r="J888" s="99" t="str">
        <f t="shared" si="94"/>
        <v/>
      </c>
      <c r="K888" s="100" t="str">
        <f t="shared" si="97"/>
        <v/>
      </c>
      <c r="P888" s="66"/>
      <c r="Q888" s="66"/>
      <c r="R888" s="66"/>
      <c r="S888" s="67" t="str">
        <f t="shared" si="95"/>
        <v/>
      </c>
      <c r="T888" s="68" t="str">
        <f t="shared" si="96"/>
        <v/>
      </c>
    </row>
    <row r="889" spans="2:20">
      <c r="B889" s="4"/>
      <c r="C889" s="6"/>
      <c r="D889" s="8" t="s">
        <v>45</v>
      </c>
      <c r="E889" s="9"/>
      <c r="F889" s="96" t="str">
        <f t="shared" si="93"/>
        <v/>
      </c>
      <c r="G889" s="82"/>
      <c r="H889" s="99" t="str">
        <f t="shared" si="91"/>
        <v/>
      </c>
      <c r="I889" s="99" t="str">
        <f t="shared" si="92"/>
        <v/>
      </c>
      <c r="J889" s="99" t="str">
        <f t="shared" si="94"/>
        <v/>
      </c>
      <c r="K889" s="100" t="str">
        <f t="shared" si="97"/>
        <v/>
      </c>
      <c r="P889" s="66"/>
      <c r="Q889" s="66"/>
      <c r="R889" s="66"/>
      <c r="S889" s="67" t="str">
        <f t="shared" si="95"/>
        <v/>
      </c>
      <c r="T889" s="68" t="str">
        <f t="shared" si="96"/>
        <v/>
      </c>
    </row>
    <row r="890" spans="2:20">
      <c r="B890" s="4"/>
      <c r="C890" s="6"/>
      <c r="D890" s="8" t="s">
        <v>45</v>
      </c>
      <c r="E890" s="9"/>
      <c r="F890" s="96" t="str">
        <f t="shared" si="93"/>
        <v/>
      </c>
      <c r="G890" s="82"/>
      <c r="H890" s="99" t="str">
        <f t="shared" si="91"/>
        <v/>
      </c>
      <c r="I890" s="99" t="str">
        <f t="shared" si="92"/>
        <v/>
      </c>
      <c r="J890" s="99" t="str">
        <f t="shared" si="94"/>
        <v/>
      </c>
      <c r="K890" s="100" t="str">
        <f t="shared" si="97"/>
        <v/>
      </c>
      <c r="P890" s="66"/>
      <c r="Q890" s="66"/>
      <c r="R890" s="66"/>
      <c r="S890" s="67" t="str">
        <f t="shared" si="95"/>
        <v/>
      </c>
      <c r="T890" s="68" t="str">
        <f t="shared" si="96"/>
        <v/>
      </c>
    </row>
    <row r="891" spans="2:20">
      <c r="B891" s="4"/>
      <c r="C891" s="6"/>
      <c r="D891" s="8" t="s">
        <v>45</v>
      </c>
      <c r="E891" s="9"/>
      <c r="F891" s="96" t="str">
        <f t="shared" si="93"/>
        <v/>
      </c>
      <c r="G891" s="82"/>
      <c r="H891" s="99" t="str">
        <f t="shared" si="91"/>
        <v/>
      </c>
      <c r="I891" s="99" t="str">
        <f t="shared" si="92"/>
        <v/>
      </c>
      <c r="J891" s="99" t="str">
        <f t="shared" si="94"/>
        <v/>
      </c>
      <c r="K891" s="100" t="str">
        <f t="shared" si="97"/>
        <v/>
      </c>
      <c r="P891" s="66"/>
      <c r="Q891" s="66"/>
      <c r="R891" s="66"/>
      <c r="S891" s="67" t="str">
        <f t="shared" si="95"/>
        <v/>
      </c>
      <c r="T891" s="68" t="str">
        <f t="shared" si="96"/>
        <v/>
      </c>
    </row>
    <row r="892" spans="2:20">
      <c r="B892" s="4"/>
      <c r="C892" s="6"/>
      <c r="D892" s="8" t="s">
        <v>45</v>
      </c>
      <c r="E892" s="9"/>
      <c r="F892" s="96" t="str">
        <f t="shared" si="93"/>
        <v/>
      </c>
      <c r="G892" s="82"/>
      <c r="H892" s="99" t="str">
        <f t="shared" si="91"/>
        <v/>
      </c>
      <c r="I892" s="99" t="str">
        <f t="shared" si="92"/>
        <v/>
      </c>
      <c r="J892" s="99" t="str">
        <f t="shared" si="94"/>
        <v/>
      </c>
      <c r="K892" s="100" t="str">
        <f t="shared" si="97"/>
        <v/>
      </c>
      <c r="P892" s="66"/>
      <c r="Q892" s="66"/>
      <c r="R892" s="66"/>
      <c r="S892" s="67" t="str">
        <f t="shared" si="95"/>
        <v/>
      </c>
      <c r="T892" s="68" t="str">
        <f t="shared" si="96"/>
        <v/>
      </c>
    </row>
    <row r="893" spans="2:20">
      <c r="B893" s="4"/>
      <c r="C893" s="6"/>
      <c r="D893" s="8" t="s">
        <v>45</v>
      </c>
      <c r="E893" s="9"/>
      <c r="F893" s="96" t="str">
        <f t="shared" si="93"/>
        <v/>
      </c>
      <c r="G893" s="82"/>
      <c r="H893" s="99" t="str">
        <f t="shared" si="91"/>
        <v/>
      </c>
      <c r="I893" s="99" t="str">
        <f t="shared" si="92"/>
        <v/>
      </c>
      <c r="J893" s="99" t="str">
        <f t="shared" si="94"/>
        <v/>
      </c>
      <c r="K893" s="100" t="str">
        <f t="shared" si="97"/>
        <v/>
      </c>
      <c r="P893" s="66"/>
      <c r="Q893" s="66"/>
      <c r="R893" s="66"/>
      <c r="S893" s="67" t="str">
        <f t="shared" si="95"/>
        <v/>
      </c>
      <c r="T893" s="68" t="str">
        <f t="shared" si="96"/>
        <v/>
      </c>
    </row>
    <row r="894" spans="2:20">
      <c r="B894" s="4"/>
      <c r="C894" s="6"/>
      <c r="D894" s="8" t="s">
        <v>45</v>
      </c>
      <c r="E894" s="9"/>
      <c r="F894" s="96" t="str">
        <f t="shared" si="93"/>
        <v/>
      </c>
      <c r="G894" s="82"/>
      <c r="H894" s="99" t="str">
        <f t="shared" si="91"/>
        <v/>
      </c>
      <c r="I894" s="99" t="str">
        <f t="shared" si="92"/>
        <v/>
      </c>
      <c r="J894" s="99" t="str">
        <f t="shared" si="94"/>
        <v/>
      </c>
      <c r="K894" s="100" t="str">
        <f t="shared" si="97"/>
        <v/>
      </c>
      <c r="P894" s="66"/>
      <c r="Q894" s="66"/>
      <c r="R894" s="66"/>
      <c r="S894" s="67" t="str">
        <f t="shared" si="95"/>
        <v/>
      </c>
      <c r="T894" s="68" t="str">
        <f t="shared" si="96"/>
        <v/>
      </c>
    </row>
    <row r="895" spans="2:20">
      <c r="B895" s="4"/>
      <c r="C895" s="6"/>
      <c r="D895" s="8" t="s">
        <v>45</v>
      </c>
      <c r="E895" s="9"/>
      <c r="F895" s="96" t="str">
        <f t="shared" si="93"/>
        <v/>
      </c>
      <c r="G895" s="82"/>
      <c r="H895" s="99" t="str">
        <f t="shared" si="91"/>
        <v/>
      </c>
      <c r="I895" s="99" t="str">
        <f t="shared" si="92"/>
        <v/>
      </c>
      <c r="J895" s="99" t="str">
        <f t="shared" si="94"/>
        <v/>
      </c>
      <c r="K895" s="100" t="str">
        <f t="shared" si="97"/>
        <v/>
      </c>
      <c r="P895" s="66"/>
      <c r="Q895" s="66"/>
      <c r="R895" s="66"/>
      <c r="S895" s="67" t="str">
        <f t="shared" si="95"/>
        <v/>
      </c>
      <c r="T895" s="68" t="str">
        <f t="shared" si="96"/>
        <v/>
      </c>
    </row>
    <row r="896" spans="2:20">
      <c r="B896" s="4"/>
      <c r="C896" s="6"/>
      <c r="D896" s="8" t="s">
        <v>45</v>
      </c>
      <c r="E896" s="9"/>
      <c r="F896" s="96" t="str">
        <f t="shared" si="93"/>
        <v/>
      </c>
      <c r="G896" s="82"/>
      <c r="H896" s="99" t="str">
        <f t="shared" si="91"/>
        <v/>
      </c>
      <c r="I896" s="99" t="str">
        <f t="shared" si="92"/>
        <v/>
      </c>
      <c r="J896" s="99" t="str">
        <f t="shared" si="94"/>
        <v/>
      </c>
      <c r="K896" s="100" t="str">
        <f t="shared" si="97"/>
        <v/>
      </c>
      <c r="P896" s="66"/>
      <c r="Q896" s="66"/>
      <c r="R896" s="66"/>
      <c r="S896" s="67" t="str">
        <f t="shared" si="95"/>
        <v/>
      </c>
      <c r="T896" s="68" t="str">
        <f t="shared" si="96"/>
        <v/>
      </c>
    </row>
    <row r="897" spans="2:20">
      <c r="B897" s="4"/>
      <c r="C897" s="6"/>
      <c r="D897" s="8" t="s">
        <v>45</v>
      </c>
      <c r="E897" s="9"/>
      <c r="F897" s="96" t="str">
        <f t="shared" si="93"/>
        <v/>
      </c>
      <c r="G897" s="82"/>
      <c r="H897" s="99" t="str">
        <f t="shared" si="91"/>
        <v/>
      </c>
      <c r="I897" s="99" t="str">
        <f t="shared" si="92"/>
        <v/>
      </c>
      <c r="J897" s="99" t="str">
        <f t="shared" si="94"/>
        <v/>
      </c>
      <c r="K897" s="100" t="str">
        <f t="shared" si="97"/>
        <v/>
      </c>
      <c r="P897" s="66"/>
      <c r="Q897" s="66"/>
      <c r="R897" s="66"/>
      <c r="S897" s="67" t="str">
        <f t="shared" si="95"/>
        <v/>
      </c>
      <c r="T897" s="68" t="str">
        <f t="shared" si="96"/>
        <v/>
      </c>
    </row>
    <row r="898" spans="2:20">
      <c r="B898" s="4"/>
      <c r="C898" s="6"/>
      <c r="D898" s="8" t="s">
        <v>45</v>
      </c>
      <c r="E898" s="9"/>
      <c r="F898" s="96" t="str">
        <f t="shared" si="93"/>
        <v/>
      </c>
      <c r="G898" s="82"/>
      <c r="H898" s="99" t="str">
        <f t="shared" si="91"/>
        <v/>
      </c>
      <c r="I898" s="99" t="str">
        <f t="shared" si="92"/>
        <v/>
      </c>
      <c r="J898" s="99" t="str">
        <f t="shared" si="94"/>
        <v/>
      </c>
      <c r="K898" s="100" t="str">
        <f t="shared" si="97"/>
        <v/>
      </c>
      <c r="P898" s="66"/>
      <c r="Q898" s="66"/>
      <c r="R898" s="66"/>
      <c r="S898" s="67" t="str">
        <f t="shared" si="95"/>
        <v/>
      </c>
      <c r="T898" s="68" t="str">
        <f t="shared" si="96"/>
        <v/>
      </c>
    </row>
    <row r="899" spans="2:20">
      <c r="B899" s="4"/>
      <c r="C899" s="6"/>
      <c r="D899" s="8" t="s">
        <v>45</v>
      </c>
      <c r="E899" s="9"/>
      <c r="F899" s="96" t="str">
        <f t="shared" si="93"/>
        <v/>
      </c>
      <c r="G899" s="82"/>
      <c r="H899" s="99" t="str">
        <f t="shared" si="91"/>
        <v/>
      </c>
      <c r="I899" s="99" t="str">
        <f t="shared" si="92"/>
        <v/>
      </c>
      <c r="J899" s="99" t="str">
        <f t="shared" si="94"/>
        <v/>
      </c>
      <c r="K899" s="100" t="str">
        <f t="shared" si="97"/>
        <v/>
      </c>
      <c r="P899" s="66"/>
      <c r="Q899" s="66"/>
      <c r="R899" s="66"/>
      <c r="S899" s="67" t="str">
        <f t="shared" si="95"/>
        <v/>
      </c>
      <c r="T899" s="68" t="str">
        <f t="shared" si="96"/>
        <v/>
      </c>
    </row>
    <row r="900" spans="2:20">
      <c r="B900" s="4"/>
      <c r="C900" s="6"/>
      <c r="D900" s="8" t="s">
        <v>45</v>
      </c>
      <c r="E900" s="9"/>
      <c r="F900" s="96" t="str">
        <f t="shared" si="93"/>
        <v/>
      </c>
      <c r="G900" s="82"/>
      <c r="H900" s="99" t="str">
        <f t="shared" si="91"/>
        <v/>
      </c>
      <c r="I900" s="99" t="str">
        <f t="shared" si="92"/>
        <v/>
      </c>
      <c r="J900" s="99" t="str">
        <f t="shared" si="94"/>
        <v/>
      </c>
      <c r="K900" s="100" t="str">
        <f t="shared" si="97"/>
        <v/>
      </c>
      <c r="P900" s="66"/>
      <c r="Q900" s="66"/>
      <c r="R900" s="66"/>
      <c r="S900" s="67" t="str">
        <f t="shared" si="95"/>
        <v/>
      </c>
      <c r="T900" s="68" t="str">
        <f t="shared" si="96"/>
        <v/>
      </c>
    </row>
    <row r="901" spans="2:20">
      <c r="B901" s="4"/>
      <c r="C901" s="6"/>
      <c r="D901" s="8" t="s">
        <v>45</v>
      </c>
      <c r="E901" s="9"/>
      <c r="F901" s="96" t="str">
        <f t="shared" si="93"/>
        <v/>
      </c>
      <c r="G901" s="82"/>
      <c r="H901" s="99" t="str">
        <f t="shared" si="91"/>
        <v/>
      </c>
      <c r="I901" s="99" t="str">
        <f t="shared" si="92"/>
        <v/>
      </c>
      <c r="J901" s="99" t="str">
        <f t="shared" si="94"/>
        <v/>
      </c>
      <c r="K901" s="100" t="str">
        <f t="shared" si="97"/>
        <v/>
      </c>
      <c r="P901" s="66"/>
      <c r="Q901" s="66"/>
      <c r="R901" s="66"/>
      <c r="S901" s="67" t="str">
        <f t="shared" si="95"/>
        <v/>
      </c>
      <c r="T901" s="68" t="str">
        <f t="shared" si="96"/>
        <v/>
      </c>
    </row>
    <row r="902" spans="2:20">
      <c r="B902" s="4"/>
      <c r="C902" s="6"/>
      <c r="D902" s="8" t="s">
        <v>45</v>
      </c>
      <c r="E902" s="9"/>
      <c r="F902" s="96" t="str">
        <f t="shared" si="93"/>
        <v/>
      </c>
      <c r="G902" s="82"/>
      <c r="H902" s="99" t="str">
        <f t="shared" si="91"/>
        <v/>
      </c>
      <c r="I902" s="99" t="str">
        <f t="shared" si="92"/>
        <v/>
      </c>
      <c r="J902" s="99" t="str">
        <f t="shared" si="94"/>
        <v/>
      </c>
      <c r="K902" s="100" t="str">
        <f t="shared" si="97"/>
        <v/>
      </c>
      <c r="P902" s="66"/>
      <c r="Q902" s="66"/>
      <c r="R902" s="66"/>
      <c r="S902" s="67" t="str">
        <f t="shared" si="95"/>
        <v/>
      </c>
      <c r="T902" s="68" t="str">
        <f t="shared" si="96"/>
        <v/>
      </c>
    </row>
    <row r="903" spans="2:20">
      <c r="B903" s="4"/>
      <c r="C903" s="6"/>
      <c r="D903" s="8" t="s">
        <v>45</v>
      </c>
      <c r="E903" s="9"/>
      <c r="F903" s="96" t="str">
        <f t="shared" si="93"/>
        <v/>
      </c>
      <c r="G903" s="82"/>
      <c r="H903" s="99" t="str">
        <f t="shared" si="91"/>
        <v/>
      </c>
      <c r="I903" s="99" t="str">
        <f t="shared" si="92"/>
        <v/>
      </c>
      <c r="J903" s="99" t="str">
        <f t="shared" si="94"/>
        <v/>
      </c>
      <c r="K903" s="100" t="str">
        <f t="shared" si="97"/>
        <v/>
      </c>
      <c r="P903" s="66"/>
      <c r="Q903" s="66"/>
      <c r="R903" s="66"/>
      <c r="S903" s="67" t="str">
        <f t="shared" si="95"/>
        <v/>
      </c>
      <c r="T903" s="68" t="str">
        <f t="shared" si="96"/>
        <v/>
      </c>
    </row>
    <row r="904" spans="2:20">
      <c r="B904" s="4"/>
      <c r="C904" s="6"/>
      <c r="D904" s="8" t="s">
        <v>45</v>
      </c>
      <c r="E904" s="9"/>
      <c r="F904" s="96" t="str">
        <f t="shared" si="93"/>
        <v/>
      </c>
      <c r="G904" s="82"/>
      <c r="H904" s="99" t="str">
        <f t="shared" si="91"/>
        <v/>
      </c>
      <c r="I904" s="99" t="str">
        <f t="shared" si="92"/>
        <v/>
      </c>
      <c r="J904" s="99" t="str">
        <f t="shared" si="94"/>
        <v/>
      </c>
      <c r="K904" s="100" t="str">
        <f t="shared" si="97"/>
        <v/>
      </c>
      <c r="P904" s="66"/>
      <c r="Q904" s="66"/>
      <c r="R904" s="66"/>
      <c r="S904" s="67" t="str">
        <f t="shared" si="95"/>
        <v/>
      </c>
      <c r="T904" s="68" t="str">
        <f t="shared" si="96"/>
        <v/>
      </c>
    </row>
    <row r="905" spans="2:20">
      <c r="B905" s="4"/>
      <c r="C905" s="6"/>
      <c r="D905" s="8" t="s">
        <v>45</v>
      </c>
      <c r="E905" s="9"/>
      <c r="F905" s="96" t="str">
        <f t="shared" si="93"/>
        <v/>
      </c>
      <c r="G905" s="82"/>
      <c r="H905" s="99" t="str">
        <f t="shared" si="91"/>
        <v/>
      </c>
      <c r="I905" s="99" t="str">
        <f t="shared" si="92"/>
        <v/>
      </c>
      <c r="J905" s="99" t="str">
        <f t="shared" si="94"/>
        <v/>
      </c>
      <c r="K905" s="100" t="str">
        <f t="shared" si="97"/>
        <v/>
      </c>
      <c r="P905" s="66"/>
      <c r="Q905" s="66"/>
      <c r="R905" s="66"/>
      <c r="S905" s="67" t="str">
        <f t="shared" si="95"/>
        <v/>
      </c>
      <c r="T905" s="68" t="str">
        <f t="shared" si="96"/>
        <v/>
      </c>
    </row>
    <row r="906" spans="2:20">
      <c r="B906" s="4"/>
      <c r="C906" s="6"/>
      <c r="D906" s="8" t="s">
        <v>45</v>
      </c>
      <c r="E906" s="9"/>
      <c r="F906" s="96" t="str">
        <f t="shared" si="93"/>
        <v/>
      </c>
      <c r="G906" s="82"/>
      <c r="H906" s="99" t="str">
        <f t="shared" si="91"/>
        <v/>
      </c>
      <c r="I906" s="99" t="str">
        <f t="shared" si="92"/>
        <v/>
      </c>
      <c r="J906" s="99" t="str">
        <f t="shared" si="94"/>
        <v/>
      </c>
      <c r="K906" s="100" t="str">
        <f t="shared" si="97"/>
        <v/>
      </c>
      <c r="P906" s="66"/>
      <c r="Q906" s="66"/>
      <c r="R906" s="66"/>
      <c r="S906" s="67" t="str">
        <f t="shared" si="95"/>
        <v/>
      </c>
      <c r="T906" s="68" t="str">
        <f t="shared" si="96"/>
        <v/>
      </c>
    </row>
    <row r="907" spans="2:20">
      <c r="B907" s="4"/>
      <c r="C907" s="6"/>
      <c r="D907" s="8" t="s">
        <v>45</v>
      </c>
      <c r="E907" s="9"/>
      <c r="F907" s="96" t="str">
        <f t="shared" si="93"/>
        <v/>
      </c>
      <c r="G907" s="82"/>
      <c r="H907" s="99" t="str">
        <f t="shared" si="91"/>
        <v/>
      </c>
      <c r="I907" s="99" t="str">
        <f t="shared" si="92"/>
        <v/>
      </c>
      <c r="J907" s="99" t="str">
        <f t="shared" si="94"/>
        <v/>
      </c>
      <c r="K907" s="100" t="str">
        <f t="shared" si="97"/>
        <v/>
      </c>
      <c r="P907" s="66"/>
      <c r="Q907" s="66"/>
      <c r="R907" s="66"/>
      <c r="S907" s="67" t="str">
        <f t="shared" si="95"/>
        <v/>
      </c>
      <c r="T907" s="68" t="str">
        <f t="shared" si="96"/>
        <v/>
      </c>
    </row>
    <row r="908" spans="2:20">
      <c r="B908" s="4"/>
      <c r="C908" s="6"/>
      <c r="D908" s="8" t="s">
        <v>45</v>
      </c>
      <c r="E908" s="9"/>
      <c r="F908" s="96" t="str">
        <f t="shared" si="93"/>
        <v/>
      </c>
      <c r="G908" s="82"/>
      <c r="H908" s="99" t="str">
        <f t="shared" si="91"/>
        <v/>
      </c>
      <c r="I908" s="99" t="str">
        <f t="shared" si="92"/>
        <v/>
      </c>
      <c r="J908" s="99" t="str">
        <f t="shared" si="94"/>
        <v/>
      </c>
      <c r="K908" s="100" t="str">
        <f t="shared" si="97"/>
        <v/>
      </c>
      <c r="P908" s="66"/>
      <c r="Q908" s="66"/>
      <c r="R908" s="66"/>
      <c r="S908" s="67" t="str">
        <f t="shared" si="95"/>
        <v/>
      </c>
      <c r="T908" s="68" t="str">
        <f t="shared" si="96"/>
        <v/>
      </c>
    </row>
    <row r="909" spans="2:20">
      <c r="B909" s="4"/>
      <c r="C909" s="6"/>
      <c r="D909" s="8" t="s">
        <v>45</v>
      </c>
      <c r="E909" s="9"/>
      <c r="F909" s="96" t="str">
        <f t="shared" si="93"/>
        <v/>
      </c>
      <c r="G909" s="82"/>
      <c r="H909" s="99" t="str">
        <f t="shared" si="91"/>
        <v/>
      </c>
      <c r="I909" s="99" t="str">
        <f t="shared" si="92"/>
        <v/>
      </c>
      <c r="J909" s="99" t="str">
        <f t="shared" si="94"/>
        <v/>
      </c>
      <c r="K909" s="100" t="str">
        <f t="shared" si="97"/>
        <v/>
      </c>
      <c r="P909" s="66"/>
      <c r="Q909" s="66"/>
      <c r="R909" s="66"/>
      <c r="S909" s="67" t="str">
        <f t="shared" si="95"/>
        <v/>
      </c>
      <c r="T909" s="68" t="str">
        <f t="shared" si="96"/>
        <v/>
      </c>
    </row>
    <row r="910" spans="2:20">
      <c r="B910" s="4"/>
      <c r="C910" s="6"/>
      <c r="D910" s="8" t="s">
        <v>45</v>
      </c>
      <c r="E910" s="9"/>
      <c r="F910" s="96" t="str">
        <f t="shared" si="93"/>
        <v/>
      </c>
      <c r="G910" s="82"/>
      <c r="H910" s="99" t="str">
        <f t="shared" si="91"/>
        <v/>
      </c>
      <c r="I910" s="99" t="str">
        <f t="shared" si="92"/>
        <v/>
      </c>
      <c r="J910" s="99" t="str">
        <f t="shared" si="94"/>
        <v/>
      </c>
      <c r="K910" s="100" t="str">
        <f t="shared" si="97"/>
        <v/>
      </c>
      <c r="P910" s="66"/>
      <c r="Q910" s="66"/>
      <c r="R910" s="66"/>
      <c r="S910" s="67" t="str">
        <f t="shared" si="95"/>
        <v/>
      </c>
      <c r="T910" s="68" t="str">
        <f t="shared" si="96"/>
        <v/>
      </c>
    </row>
    <row r="911" spans="2:20">
      <c r="B911" s="4"/>
      <c r="C911" s="6"/>
      <c r="D911" s="8" t="s">
        <v>45</v>
      </c>
      <c r="E911" s="9"/>
      <c r="F911" s="96" t="str">
        <f t="shared" si="93"/>
        <v/>
      </c>
      <c r="G911" s="82"/>
      <c r="H911" s="99" t="str">
        <f t="shared" ref="H911:H974" si="98">IF(E911="","",F911-J911)</f>
        <v/>
      </c>
      <c r="I911" s="99" t="str">
        <f t="shared" ref="I911:I974" si="99">IF(E911="","",F911+J911)</f>
        <v/>
      </c>
      <c r="J911" s="99" t="str">
        <f t="shared" si="94"/>
        <v/>
      </c>
      <c r="K911" s="100" t="str">
        <f t="shared" si="97"/>
        <v/>
      </c>
      <c r="P911" s="66"/>
      <c r="Q911" s="66"/>
      <c r="R911" s="66"/>
      <c r="S911" s="67" t="str">
        <f t="shared" si="95"/>
        <v/>
      </c>
      <c r="T911" s="68" t="str">
        <f t="shared" si="96"/>
        <v/>
      </c>
    </row>
    <row r="912" spans="2:20">
      <c r="B912" s="4"/>
      <c r="C912" s="6"/>
      <c r="D912" s="8" t="s">
        <v>45</v>
      </c>
      <c r="E912" s="9"/>
      <c r="F912" s="96" t="str">
        <f t="shared" si="93"/>
        <v/>
      </c>
      <c r="G912" s="82"/>
      <c r="H912" s="99" t="str">
        <f t="shared" si="98"/>
        <v/>
      </c>
      <c r="I912" s="99" t="str">
        <f t="shared" si="99"/>
        <v/>
      </c>
      <c r="J912" s="99" t="str">
        <f t="shared" si="94"/>
        <v/>
      </c>
      <c r="K912" s="100" t="str">
        <f t="shared" si="97"/>
        <v/>
      </c>
      <c r="P912" s="66"/>
      <c r="Q912" s="66"/>
      <c r="R912" s="66"/>
      <c r="S912" s="67" t="str">
        <f t="shared" si="95"/>
        <v/>
      </c>
      <c r="T912" s="68" t="str">
        <f t="shared" si="96"/>
        <v/>
      </c>
    </row>
    <row r="913" spans="2:20">
      <c r="B913" s="4"/>
      <c r="C913" s="6"/>
      <c r="D913" s="8" t="s">
        <v>45</v>
      </c>
      <c r="E913" s="9"/>
      <c r="F913" s="96" t="str">
        <f t="shared" si="93"/>
        <v/>
      </c>
      <c r="G913" s="82"/>
      <c r="H913" s="99" t="str">
        <f t="shared" si="98"/>
        <v/>
      </c>
      <c r="I913" s="99" t="str">
        <f t="shared" si="99"/>
        <v/>
      </c>
      <c r="J913" s="99" t="str">
        <f t="shared" si="94"/>
        <v/>
      </c>
      <c r="K913" s="100" t="str">
        <f t="shared" si="97"/>
        <v/>
      </c>
      <c r="P913" s="66"/>
      <c r="Q913" s="66"/>
      <c r="R913" s="66"/>
      <c r="S913" s="67" t="str">
        <f t="shared" si="95"/>
        <v/>
      </c>
      <c r="T913" s="68" t="str">
        <f t="shared" si="96"/>
        <v/>
      </c>
    </row>
    <row r="914" spans="2:20">
      <c r="B914" s="4"/>
      <c r="C914" s="6"/>
      <c r="D914" s="8" t="s">
        <v>45</v>
      </c>
      <c r="E914" s="9"/>
      <c r="F914" s="96" t="str">
        <f t="shared" si="93"/>
        <v/>
      </c>
      <c r="G914" s="82"/>
      <c r="H914" s="99" t="str">
        <f t="shared" si="98"/>
        <v/>
      </c>
      <c r="I914" s="99" t="str">
        <f t="shared" si="99"/>
        <v/>
      </c>
      <c r="J914" s="99" t="str">
        <f t="shared" si="94"/>
        <v/>
      </c>
      <c r="K914" s="100" t="str">
        <f t="shared" si="97"/>
        <v/>
      </c>
      <c r="P914" s="66"/>
      <c r="Q914" s="66"/>
      <c r="R914" s="66"/>
      <c r="S914" s="67" t="str">
        <f t="shared" si="95"/>
        <v/>
      </c>
      <c r="T914" s="68" t="str">
        <f t="shared" si="96"/>
        <v/>
      </c>
    </row>
    <row r="915" spans="2:20">
      <c r="B915" s="4"/>
      <c r="C915" s="6"/>
      <c r="D915" s="8" t="s">
        <v>45</v>
      </c>
      <c r="E915" s="9"/>
      <c r="F915" s="96" t="str">
        <f t="shared" si="93"/>
        <v/>
      </c>
      <c r="G915" s="82"/>
      <c r="H915" s="99" t="str">
        <f t="shared" si="98"/>
        <v/>
      </c>
      <c r="I915" s="99" t="str">
        <f t="shared" si="99"/>
        <v/>
      </c>
      <c r="J915" s="99" t="str">
        <f t="shared" si="94"/>
        <v/>
      </c>
      <c r="K915" s="100" t="str">
        <f t="shared" si="97"/>
        <v/>
      </c>
      <c r="P915" s="66"/>
      <c r="Q915" s="66"/>
      <c r="R915" s="66"/>
      <c r="S915" s="67" t="str">
        <f t="shared" si="95"/>
        <v/>
      </c>
      <c r="T915" s="68" t="str">
        <f t="shared" si="96"/>
        <v/>
      </c>
    </row>
    <row r="916" spans="2:20">
      <c r="B916" s="4"/>
      <c r="C916" s="6"/>
      <c r="D916" s="8" t="s">
        <v>45</v>
      </c>
      <c r="E916" s="9"/>
      <c r="F916" s="96" t="str">
        <f t="shared" si="93"/>
        <v/>
      </c>
      <c r="G916" s="82"/>
      <c r="H916" s="99" t="str">
        <f t="shared" si="98"/>
        <v/>
      </c>
      <c r="I916" s="99" t="str">
        <f t="shared" si="99"/>
        <v/>
      </c>
      <c r="J916" s="99" t="str">
        <f t="shared" si="94"/>
        <v/>
      </c>
      <c r="K916" s="100" t="str">
        <f t="shared" si="97"/>
        <v/>
      </c>
      <c r="P916" s="66"/>
      <c r="Q916" s="66"/>
      <c r="R916" s="66"/>
      <c r="S916" s="67" t="str">
        <f t="shared" si="95"/>
        <v/>
      </c>
      <c r="T916" s="68" t="str">
        <f t="shared" si="96"/>
        <v/>
      </c>
    </row>
    <row r="917" spans="2:20">
      <c r="B917" s="4"/>
      <c r="C917" s="6"/>
      <c r="D917" s="8" t="s">
        <v>45</v>
      </c>
      <c r="E917" s="9"/>
      <c r="F917" s="96" t="str">
        <f t="shared" si="93"/>
        <v/>
      </c>
      <c r="G917" s="82"/>
      <c r="H917" s="99" t="str">
        <f t="shared" si="98"/>
        <v/>
      </c>
      <c r="I917" s="99" t="str">
        <f t="shared" si="99"/>
        <v/>
      </c>
      <c r="J917" s="99" t="str">
        <f t="shared" si="94"/>
        <v/>
      </c>
      <c r="K917" s="100" t="str">
        <f t="shared" si="97"/>
        <v/>
      </c>
      <c r="P917" s="66"/>
      <c r="Q917" s="66"/>
      <c r="R917" s="66"/>
      <c r="S917" s="67" t="str">
        <f t="shared" si="95"/>
        <v/>
      </c>
      <c r="T917" s="68" t="str">
        <f t="shared" si="96"/>
        <v/>
      </c>
    </row>
    <row r="918" spans="2:20">
      <c r="B918" s="4"/>
      <c r="C918" s="6"/>
      <c r="D918" s="8" t="s">
        <v>45</v>
      </c>
      <c r="E918" s="9"/>
      <c r="F918" s="96" t="str">
        <f t="shared" si="93"/>
        <v/>
      </c>
      <c r="G918" s="82"/>
      <c r="H918" s="99" t="str">
        <f t="shared" si="98"/>
        <v/>
      </c>
      <c r="I918" s="99" t="str">
        <f t="shared" si="99"/>
        <v/>
      </c>
      <c r="J918" s="99" t="str">
        <f t="shared" si="94"/>
        <v/>
      </c>
      <c r="K918" s="100" t="str">
        <f t="shared" si="97"/>
        <v/>
      </c>
      <c r="P918" s="66"/>
      <c r="Q918" s="66"/>
      <c r="R918" s="66"/>
      <c r="S918" s="67" t="str">
        <f t="shared" si="95"/>
        <v/>
      </c>
      <c r="T918" s="68" t="str">
        <f t="shared" si="96"/>
        <v/>
      </c>
    </row>
    <row r="919" spans="2:20">
      <c r="B919" s="4"/>
      <c r="C919" s="6"/>
      <c r="D919" s="8" t="s">
        <v>45</v>
      </c>
      <c r="E919" s="9"/>
      <c r="F919" s="96" t="str">
        <f t="shared" si="93"/>
        <v/>
      </c>
      <c r="G919" s="82"/>
      <c r="H919" s="99" t="str">
        <f t="shared" si="98"/>
        <v/>
      </c>
      <c r="I919" s="99" t="str">
        <f t="shared" si="99"/>
        <v/>
      </c>
      <c r="J919" s="99" t="str">
        <f t="shared" si="94"/>
        <v/>
      </c>
      <c r="K919" s="100" t="str">
        <f t="shared" si="97"/>
        <v/>
      </c>
      <c r="P919" s="66"/>
      <c r="Q919" s="66"/>
      <c r="R919" s="66"/>
      <c r="S919" s="67" t="str">
        <f t="shared" si="95"/>
        <v/>
      </c>
      <c r="T919" s="68" t="str">
        <f t="shared" si="96"/>
        <v/>
      </c>
    </row>
    <row r="920" spans="2:20">
      <c r="B920" s="4"/>
      <c r="C920" s="6"/>
      <c r="D920" s="8" t="s">
        <v>45</v>
      </c>
      <c r="E920" s="9"/>
      <c r="F920" s="96" t="str">
        <f t="shared" si="93"/>
        <v/>
      </c>
      <c r="G920" s="82"/>
      <c r="H920" s="99" t="str">
        <f t="shared" si="98"/>
        <v/>
      </c>
      <c r="I920" s="99" t="str">
        <f t="shared" si="99"/>
        <v/>
      </c>
      <c r="J920" s="99" t="str">
        <f t="shared" si="94"/>
        <v/>
      </c>
      <c r="K920" s="100" t="str">
        <f t="shared" si="97"/>
        <v/>
      </c>
      <c r="P920" s="66"/>
      <c r="Q920" s="66"/>
      <c r="R920" s="66"/>
      <c r="S920" s="67" t="str">
        <f t="shared" si="95"/>
        <v/>
      </c>
      <c r="T920" s="68" t="str">
        <f t="shared" si="96"/>
        <v/>
      </c>
    </row>
    <row r="921" spans="2:20">
      <c r="B921" s="4"/>
      <c r="C921" s="6"/>
      <c r="D921" s="8" t="s">
        <v>45</v>
      </c>
      <c r="E921" s="9"/>
      <c r="F921" s="96" t="str">
        <f t="shared" si="93"/>
        <v/>
      </c>
      <c r="G921" s="82"/>
      <c r="H921" s="99" t="str">
        <f t="shared" si="98"/>
        <v/>
      </c>
      <c r="I921" s="99" t="str">
        <f t="shared" si="99"/>
        <v/>
      </c>
      <c r="J921" s="99" t="str">
        <f t="shared" si="94"/>
        <v/>
      </c>
      <c r="K921" s="100" t="str">
        <f t="shared" si="97"/>
        <v/>
      </c>
      <c r="P921" s="66"/>
      <c r="Q921" s="66"/>
      <c r="R921" s="66"/>
      <c r="S921" s="67" t="str">
        <f t="shared" si="95"/>
        <v/>
      </c>
      <c r="T921" s="68" t="str">
        <f t="shared" si="96"/>
        <v/>
      </c>
    </row>
    <row r="922" spans="2:20">
      <c r="B922" s="4"/>
      <c r="C922" s="6"/>
      <c r="D922" s="8" t="s">
        <v>45</v>
      </c>
      <c r="E922" s="9"/>
      <c r="F922" s="96" t="str">
        <f t="shared" si="93"/>
        <v/>
      </c>
      <c r="G922" s="82"/>
      <c r="H922" s="99" t="str">
        <f t="shared" si="98"/>
        <v/>
      </c>
      <c r="I922" s="99" t="str">
        <f t="shared" si="99"/>
        <v/>
      </c>
      <c r="J922" s="99" t="str">
        <f t="shared" si="94"/>
        <v/>
      </c>
      <c r="K922" s="100" t="str">
        <f t="shared" si="97"/>
        <v/>
      </c>
      <c r="P922" s="66"/>
      <c r="Q922" s="66"/>
      <c r="R922" s="66"/>
      <c r="S922" s="67" t="str">
        <f t="shared" si="95"/>
        <v/>
      </c>
      <c r="T922" s="68" t="str">
        <f t="shared" si="96"/>
        <v/>
      </c>
    </row>
    <row r="923" spans="2:20">
      <c r="B923" s="4"/>
      <c r="C923" s="6"/>
      <c r="D923" s="8" t="s">
        <v>45</v>
      </c>
      <c r="E923" s="9"/>
      <c r="F923" s="96" t="str">
        <f t="shared" si="93"/>
        <v/>
      </c>
      <c r="G923" s="82"/>
      <c r="H923" s="99" t="str">
        <f t="shared" si="98"/>
        <v/>
      </c>
      <c r="I923" s="99" t="str">
        <f t="shared" si="99"/>
        <v/>
      </c>
      <c r="J923" s="99" t="str">
        <f t="shared" si="94"/>
        <v/>
      </c>
      <c r="K923" s="100" t="str">
        <f t="shared" si="97"/>
        <v/>
      </c>
      <c r="P923" s="66"/>
      <c r="Q923" s="66"/>
      <c r="R923" s="66"/>
      <c r="S923" s="67" t="str">
        <f t="shared" si="95"/>
        <v/>
      </c>
      <c r="T923" s="68" t="str">
        <f t="shared" si="96"/>
        <v/>
      </c>
    </row>
    <row r="924" spans="2:20">
      <c r="B924" s="4"/>
      <c r="C924" s="6"/>
      <c r="D924" s="8" t="s">
        <v>45</v>
      </c>
      <c r="E924" s="9"/>
      <c r="F924" s="96" t="str">
        <f t="shared" si="93"/>
        <v/>
      </c>
      <c r="G924" s="82"/>
      <c r="H924" s="99" t="str">
        <f t="shared" si="98"/>
        <v/>
      </c>
      <c r="I924" s="99" t="str">
        <f t="shared" si="99"/>
        <v/>
      </c>
      <c r="J924" s="99" t="str">
        <f t="shared" si="94"/>
        <v/>
      </c>
      <c r="K924" s="100" t="str">
        <f t="shared" si="97"/>
        <v/>
      </c>
      <c r="P924" s="66"/>
      <c r="Q924" s="66"/>
      <c r="R924" s="66"/>
      <c r="S924" s="67" t="str">
        <f t="shared" si="95"/>
        <v/>
      </c>
      <c r="T924" s="68" t="str">
        <f t="shared" si="96"/>
        <v/>
      </c>
    </row>
    <row r="925" spans="2:20">
      <c r="B925" s="4"/>
      <c r="C925" s="6"/>
      <c r="D925" s="8" t="s">
        <v>45</v>
      </c>
      <c r="E925" s="9"/>
      <c r="F925" s="96" t="str">
        <f t="shared" si="93"/>
        <v/>
      </c>
      <c r="G925" s="82"/>
      <c r="H925" s="99" t="str">
        <f t="shared" si="98"/>
        <v/>
      </c>
      <c r="I925" s="99" t="str">
        <f t="shared" si="99"/>
        <v/>
      </c>
      <c r="J925" s="99" t="str">
        <f t="shared" si="94"/>
        <v/>
      </c>
      <c r="K925" s="100" t="str">
        <f t="shared" si="97"/>
        <v/>
      </c>
      <c r="P925" s="66"/>
      <c r="Q925" s="66"/>
      <c r="R925" s="66"/>
      <c r="S925" s="67" t="str">
        <f t="shared" si="95"/>
        <v/>
      </c>
      <c r="T925" s="68" t="str">
        <f t="shared" si="96"/>
        <v/>
      </c>
    </row>
    <row r="926" spans="2:20">
      <c r="B926" s="4"/>
      <c r="C926" s="6"/>
      <c r="D926" s="8" t="s">
        <v>45</v>
      </c>
      <c r="E926" s="9"/>
      <c r="F926" s="96" t="str">
        <f t="shared" si="93"/>
        <v/>
      </c>
      <c r="G926" s="82"/>
      <c r="H926" s="99" t="str">
        <f t="shared" si="98"/>
        <v/>
      </c>
      <c r="I926" s="99" t="str">
        <f t="shared" si="99"/>
        <v/>
      </c>
      <c r="J926" s="99" t="str">
        <f t="shared" si="94"/>
        <v/>
      </c>
      <c r="K926" s="100" t="str">
        <f t="shared" si="97"/>
        <v/>
      </c>
      <c r="P926" s="66"/>
      <c r="Q926" s="66"/>
      <c r="R926" s="66"/>
      <c r="S926" s="67" t="str">
        <f t="shared" si="95"/>
        <v/>
      </c>
      <c r="T926" s="68" t="str">
        <f t="shared" si="96"/>
        <v/>
      </c>
    </row>
    <row r="927" spans="2:20">
      <c r="B927" s="4"/>
      <c r="C927" s="6"/>
      <c r="D927" s="8" t="s">
        <v>45</v>
      </c>
      <c r="E927" s="9"/>
      <c r="F927" s="96" t="str">
        <f t="shared" si="93"/>
        <v/>
      </c>
      <c r="G927" s="82"/>
      <c r="H927" s="99" t="str">
        <f t="shared" si="98"/>
        <v/>
      </c>
      <c r="I927" s="99" t="str">
        <f t="shared" si="99"/>
        <v/>
      </c>
      <c r="J927" s="99" t="str">
        <f t="shared" si="94"/>
        <v/>
      </c>
      <c r="K927" s="100" t="str">
        <f t="shared" si="97"/>
        <v/>
      </c>
      <c r="P927" s="66"/>
      <c r="Q927" s="66"/>
      <c r="R927" s="66"/>
      <c r="S927" s="67" t="str">
        <f t="shared" si="95"/>
        <v/>
      </c>
      <c r="T927" s="68" t="str">
        <f t="shared" si="96"/>
        <v/>
      </c>
    </row>
    <row r="928" spans="2:20">
      <c r="B928" s="4"/>
      <c r="C928" s="6"/>
      <c r="D928" s="8" t="s">
        <v>45</v>
      </c>
      <c r="E928" s="9"/>
      <c r="F928" s="96" t="str">
        <f t="shared" si="93"/>
        <v/>
      </c>
      <c r="G928" s="82"/>
      <c r="H928" s="99" t="str">
        <f t="shared" si="98"/>
        <v/>
      </c>
      <c r="I928" s="99" t="str">
        <f t="shared" si="99"/>
        <v/>
      </c>
      <c r="J928" s="99" t="str">
        <f t="shared" si="94"/>
        <v/>
      </c>
      <c r="K928" s="100" t="str">
        <f t="shared" si="97"/>
        <v/>
      </c>
      <c r="P928" s="66"/>
      <c r="Q928" s="66"/>
      <c r="R928" s="66"/>
      <c r="S928" s="67" t="str">
        <f t="shared" si="95"/>
        <v/>
      </c>
      <c r="T928" s="68" t="str">
        <f t="shared" si="96"/>
        <v/>
      </c>
    </row>
    <row r="929" spans="2:20">
      <c r="B929" s="4"/>
      <c r="C929" s="6"/>
      <c r="D929" s="8" t="s">
        <v>45</v>
      </c>
      <c r="E929" s="9"/>
      <c r="F929" s="96" t="str">
        <f t="shared" si="93"/>
        <v/>
      </c>
      <c r="G929" s="82"/>
      <c r="H929" s="99" t="str">
        <f t="shared" si="98"/>
        <v/>
      </c>
      <c r="I929" s="99" t="str">
        <f t="shared" si="99"/>
        <v/>
      </c>
      <c r="J929" s="99" t="str">
        <f t="shared" si="94"/>
        <v/>
      </c>
      <c r="K929" s="100" t="str">
        <f t="shared" si="97"/>
        <v/>
      </c>
      <c r="P929" s="66"/>
      <c r="Q929" s="66"/>
      <c r="R929" s="66"/>
      <c r="S929" s="67" t="str">
        <f t="shared" si="95"/>
        <v/>
      </c>
      <c r="T929" s="68" t="str">
        <f t="shared" si="96"/>
        <v/>
      </c>
    </row>
    <row r="930" spans="2:20">
      <c r="B930" s="4"/>
      <c r="C930" s="6"/>
      <c r="D930" s="8" t="s">
        <v>45</v>
      </c>
      <c r="E930" s="9"/>
      <c r="F930" s="96" t="str">
        <f t="shared" si="93"/>
        <v/>
      </c>
      <c r="G930" s="82"/>
      <c r="H930" s="99" t="str">
        <f t="shared" si="98"/>
        <v/>
      </c>
      <c r="I930" s="99" t="str">
        <f t="shared" si="99"/>
        <v/>
      </c>
      <c r="J930" s="99" t="str">
        <f t="shared" si="94"/>
        <v/>
      </c>
      <c r="K930" s="100" t="str">
        <f t="shared" si="97"/>
        <v/>
      </c>
      <c r="P930" s="66"/>
      <c r="Q930" s="66"/>
      <c r="R930" s="66"/>
      <c r="S930" s="67" t="str">
        <f t="shared" si="95"/>
        <v/>
      </c>
      <c r="T930" s="68" t="str">
        <f t="shared" si="96"/>
        <v/>
      </c>
    </row>
    <row r="931" spans="2:20">
      <c r="B931" s="4"/>
      <c r="C931" s="6"/>
      <c r="D931" s="8" t="s">
        <v>45</v>
      </c>
      <c r="E931" s="9"/>
      <c r="F931" s="96" t="str">
        <f t="shared" si="93"/>
        <v/>
      </c>
      <c r="G931" s="82"/>
      <c r="H931" s="99" t="str">
        <f t="shared" si="98"/>
        <v/>
      </c>
      <c r="I931" s="99" t="str">
        <f t="shared" si="99"/>
        <v/>
      </c>
      <c r="J931" s="99" t="str">
        <f t="shared" si="94"/>
        <v/>
      </c>
      <c r="K931" s="100" t="str">
        <f t="shared" si="97"/>
        <v/>
      </c>
      <c r="P931" s="66"/>
      <c r="Q931" s="66"/>
      <c r="R931" s="66"/>
      <c r="S931" s="67" t="str">
        <f t="shared" si="95"/>
        <v/>
      </c>
      <c r="T931" s="68" t="str">
        <f t="shared" si="96"/>
        <v/>
      </c>
    </row>
    <row r="932" spans="2:20">
      <c r="B932" s="4"/>
      <c r="C932" s="6"/>
      <c r="D932" s="8" t="s">
        <v>45</v>
      </c>
      <c r="E932" s="9"/>
      <c r="F932" s="96" t="str">
        <f t="shared" si="93"/>
        <v/>
      </c>
      <c r="G932" s="82"/>
      <c r="H932" s="99" t="str">
        <f t="shared" si="98"/>
        <v/>
      </c>
      <c r="I932" s="99" t="str">
        <f t="shared" si="99"/>
        <v/>
      </c>
      <c r="J932" s="99" t="str">
        <f t="shared" si="94"/>
        <v/>
      </c>
      <c r="K932" s="100" t="str">
        <f t="shared" si="97"/>
        <v/>
      </c>
      <c r="P932" s="66"/>
      <c r="Q932" s="66"/>
      <c r="R932" s="66"/>
      <c r="S932" s="67" t="str">
        <f t="shared" si="95"/>
        <v/>
      </c>
      <c r="T932" s="68" t="str">
        <f t="shared" si="96"/>
        <v/>
      </c>
    </row>
    <row r="933" spans="2:20">
      <c r="B933" s="4"/>
      <c r="C933" s="6"/>
      <c r="D933" s="8" t="s">
        <v>45</v>
      </c>
      <c r="E933" s="9"/>
      <c r="F933" s="96" t="str">
        <f t="shared" si="93"/>
        <v/>
      </c>
      <c r="G933" s="82"/>
      <c r="H933" s="99" t="str">
        <f t="shared" si="98"/>
        <v/>
      </c>
      <c r="I933" s="99" t="str">
        <f t="shared" si="99"/>
        <v/>
      </c>
      <c r="J933" s="99" t="str">
        <f t="shared" si="94"/>
        <v/>
      </c>
      <c r="K933" s="100" t="str">
        <f t="shared" si="97"/>
        <v/>
      </c>
      <c r="P933" s="66"/>
      <c r="Q933" s="66"/>
      <c r="R933" s="66"/>
      <c r="S933" s="67" t="str">
        <f t="shared" si="95"/>
        <v/>
      </c>
      <c r="T933" s="68" t="str">
        <f t="shared" si="96"/>
        <v/>
      </c>
    </row>
    <row r="934" spans="2:20">
      <c r="B934" s="4"/>
      <c r="C934" s="6"/>
      <c r="D934" s="8" t="s">
        <v>45</v>
      </c>
      <c r="E934" s="9"/>
      <c r="F934" s="96" t="str">
        <f t="shared" si="93"/>
        <v/>
      </c>
      <c r="G934" s="82"/>
      <c r="H934" s="99" t="str">
        <f t="shared" si="98"/>
        <v/>
      </c>
      <c r="I934" s="99" t="str">
        <f t="shared" si="99"/>
        <v/>
      </c>
      <c r="J934" s="99" t="str">
        <f t="shared" si="94"/>
        <v/>
      </c>
      <c r="K934" s="100" t="str">
        <f t="shared" si="97"/>
        <v/>
      </c>
      <c r="P934" s="66"/>
      <c r="Q934" s="66"/>
      <c r="R934" s="66"/>
      <c r="S934" s="67" t="str">
        <f t="shared" si="95"/>
        <v/>
      </c>
      <c r="T934" s="68" t="str">
        <f t="shared" si="96"/>
        <v/>
      </c>
    </row>
    <row r="935" spans="2:20">
      <c r="B935" s="4"/>
      <c r="C935" s="6"/>
      <c r="D935" s="8" t="s">
        <v>45</v>
      </c>
      <c r="E935" s="9"/>
      <c r="F935" s="96" t="str">
        <f t="shared" si="93"/>
        <v/>
      </c>
      <c r="G935" s="82"/>
      <c r="H935" s="99" t="str">
        <f t="shared" si="98"/>
        <v/>
      </c>
      <c r="I935" s="99" t="str">
        <f t="shared" si="99"/>
        <v/>
      </c>
      <c r="J935" s="99" t="str">
        <f t="shared" si="94"/>
        <v/>
      </c>
      <c r="K935" s="100" t="str">
        <f t="shared" si="97"/>
        <v/>
      </c>
      <c r="P935" s="66"/>
      <c r="Q935" s="66"/>
      <c r="R935" s="66"/>
      <c r="S935" s="67" t="str">
        <f t="shared" si="95"/>
        <v/>
      </c>
      <c r="T935" s="68" t="str">
        <f t="shared" si="96"/>
        <v/>
      </c>
    </row>
    <row r="936" spans="2:20">
      <c r="B936" s="4"/>
      <c r="C936" s="6"/>
      <c r="D936" s="8" t="s">
        <v>45</v>
      </c>
      <c r="E936" s="9"/>
      <c r="F936" s="96" t="str">
        <f t="shared" si="93"/>
        <v/>
      </c>
      <c r="G936" s="82"/>
      <c r="H936" s="99" t="str">
        <f t="shared" si="98"/>
        <v/>
      </c>
      <c r="I936" s="99" t="str">
        <f t="shared" si="99"/>
        <v/>
      </c>
      <c r="J936" s="99" t="str">
        <f t="shared" si="94"/>
        <v/>
      </c>
      <c r="K936" s="100" t="str">
        <f t="shared" si="97"/>
        <v/>
      </c>
      <c r="P936" s="66"/>
      <c r="Q936" s="66"/>
      <c r="R936" s="66"/>
      <c r="S936" s="67" t="str">
        <f t="shared" si="95"/>
        <v/>
      </c>
      <c r="T936" s="68" t="str">
        <f t="shared" si="96"/>
        <v/>
      </c>
    </row>
    <row r="937" spans="2:20">
      <c r="B937" s="4"/>
      <c r="C937" s="6"/>
      <c r="D937" s="8" t="s">
        <v>45</v>
      </c>
      <c r="E937" s="9"/>
      <c r="F937" s="96" t="str">
        <f t="shared" si="93"/>
        <v/>
      </c>
      <c r="G937" s="82"/>
      <c r="H937" s="99" t="str">
        <f t="shared" si="98"/>
        <v/>
      </c>
      <c r="I937" s="99" t="str">
        <f t="shared" si="99"/>
        <v/>
      </c>
      <c r="J937" s="99" t="str">
        <f t="shared" si="94"/>
        <v/>
      </c>
      <c r="K937" s="100" t="str">
        <f t="shared" si="97"/>
        <v/>
      </c>
      <c r="P937" s="66"/>
      <c r="Q937" s="66"/>
      <c r="R937" s="66"/>
      <c r="S937" s="67" t="str">
        <f t="shared" si="95"/>
        <v/>
      </c>
      <c r="T937" s="68" t="str">
        <f t="shared" si="96"/>
        <v/>
      </c>
    </row>
    <row r="938" spans="2:20">
      <c r="B938" s="4"/>
      <c r="C938" s="6"/>
      <c r="D938" s="8" t="s">
        <v>45</v>
      </c>
      <c r="E938" s="9"/>
      <c r="F938" s="96" t="str">
        <f t="shared" si="93"/>
        <v/>
      </c>
      <c r="G938" s="82"/>
      <c r="H938" s="99" t="str">
        <f t="shared" si="98"/>
        <v/>
      </c>
      <c r="I938" s="99" t="str">
        <f t="shared" si="99"/>
        <v/>
      </c>
      <c r="J938" s="99" t="str">
        <f t="shared" si="94"/>
        <v/>
      </c>
      <c r="K938" s="100" t="str">
        <f t="shared" si="97"/>
        <v/>
      </c>
      <c r="P938" s="66"/>
      <c r="Q938" s="66"/>
      <c r="R938" s="66"/>
      <c r="S938" s="67" t="str">
        <f t="shared" si="95"/>
        <v/>
      </c>
      <c r="T938" s="68" t="str">
        <f t="shared" si="96"/>
        <v/>
      </c>
    </row>
    <row r="939" spans="2:20">
      <c r="B939" s="4"/>
      <c r="C939" s="6"/>
      <c r="D939" s="8" t="s">
        <v>45</v>
      </c>
      <c r="E939" s="9"/>
      <c r="F939" s="96" t="str">
        <f t="shared" si="93"/>
        <v/>
      </c>
      <c r="G939" s="82"/>
      <c r="H939" s="99" t="str">
        <f t="shared" si="98"/>
        <v/>
      </c>
      <c r="I939" s="99" t="str">
        <f t="shared" si="99"/>
        <v/>
      </c>
      <c r="J939" s="99" t="str">
        <f t="shared" si="94"/>
        <v/>
      </c>
      <c r="K939" s="100" t="str">
        <f t="shared" si="97"/>
        <v/>
      </c>
      <c r="P939" s="66"/>
      <c r="Q939" s="66"/>
      <c r="R939" s="66"/>
      <c r="S939" s="67" t="str">
        <f t="shared" si="95"/>
        <v/>
      </c>
      <c r="T939" s="68" t="str">
        <f t="shared" si="96"/>
        <v/>
      </c>
    </row>
    <row r="940" spans="2:20">
      <c r="B940" s="4"/>
      <c r="C940" s="6"/>
      <c r="D940" s="8" t="s">
        <v>45</v>
      </c>
      <c r="E940" s="9"/>
      <c r="F940" s="96" t="str">
        <f t="shared" si="93"/>
        <v/>
      </c>
      <c r="G940" s="82"/>
      <c r="H940" s="99" t="str">
        <f t="shared" si="98"/>
        <v/>
      </c>
      <c r="I940" s="99" t="str">
        <f t="shared" si="99"/>
        <v/>
      </c>
      <c r="J940" s="99" t="str">
        <f t="shared" si="94"/>
        <v/>
      </c>
      <c r="K940" s="100" t="str">
        <f t="shared" si="97"/>
        <v/>
      </c>
      <c r="P940" s="66"/>
      <c r="Q940" s="66"/>
      <c r="R940" s="66"/>
      <c r="S940" s="67" t="str">
        <f t="shared" si="95"/>
        <v/>
      </c>
      <c r="T940" s="68" t="str">
        <f t="shared" si="96"/>
        <v/>
      </c>
    </row>
    <row r="941" spans="2:20">
      <c r="B941" s="4"/>
      <c r="C941" s="6"/>
      <c r="D941" s="8" t="s">
        <v>45</v>
      </c>
      <c r="E941" s="9"/>
      <c r="F941" s="96" t="str">
        <f t="shared" si="93"/>
        <v/>
      </c>
      <c r="G941" s="82"/>
      <c r="H941" s="99" t="str">
        <f t="shared" si="98"/>
        <v/>
      </c>
      <c r="I941" s="99" t="str">
        <f t="shared" si="99"/>
        <v/>
      </c>
      <c r="J941" s="99" t="str">
        <f t="shared" si="94"/>
        <v/>
      </c>
      <c r="K941" s="100" t="str">
        <f t="shared" si="97"/>
        <v/>
      </c>
      <c r="P941" s="66"/>
      <c r="Q941" s="66"/>
      <c r="R941" s="66"/>
      <c r="S941" s="67" t="str">
        <f t="shared" si="95"/>
        <v/>
      </c>
      <c r="T941" s="68" t="str">
        <f t="shared" si="96"/>
        <v/>
      </c>
    </row>
    <row r="942" spans="2:20">
      <c r="B942" s="4"/>
      <c r="C942" s="6"/>
      <c r="D942" s="8" t="s">
        <v>45</v>
      </c>
      <c r="E942" s="9"/>
      <c r="F942" s="96" t="str">
        <f t="shared" si="93"/>
        <v/>
      </c>
      <c r="G942" s="82"/>
      <c r="H942" s="99" t="str">
        <f t="shared" si="98"/>
        <v/>
      </c>
      <c r="I942" s="99" t="str">
        <f t="shared" si="99"/>
        <v/>
      </c>
      <c r="J942" s="99" t="str">
        <f t="shared" si="94"/>
        <v/>
      </c>
      <c r="K942" s="100" t="str">
        <f t="shared" si="97"/>
        <v/>
      </c>
      <c r="P942" s="66"/>
      <c r="Q942" s="66"/>
      <c r="R942" s="66"/>
      <c r="S942" s="67" t="str">
        <f t="shared" si="95"/>
        <v/>
      </c>
      <c r="T942" s="68" t="str">
        <f t="shared" si="96"/>
        <v/>
      </c>
    </row>
    <row r="943" spans="2:20">
      <c r="B943" s="4"/>
      <c r="C943" s="6"/>
      <c r="D943" s="8" t="s">
        <v>45</v>
      </c>
      <c r="E943" s="9"/>
      <c r="F943" s="96" t="str">
        <f t="shared" si="93"/>
        <v/>
      </c>
      <c r="G943" s="82"/>
      <c r="H943" s="99" t="str">
        <f t="shared" si="98"/>
        <v/>
      </c>
      <c r="I943" s="99" t="str">
        <f t="shared" si="99"/>
        <v/>
      </c>
      <c r="J943" s="99" t="str">
        <f t="shared" si="94"/>
        <v/>
      </c>
      <c r="K943" s="100" t="str">
        <f t="shared" si="97"/>
        <v/>
      </c>
      <c r="P943" s="66"/>
      <c r="Q943" s="66"/>
      <c r="R943" s="66"/>
      <c r="S943" s="67" t="str">
        <f t="shared" si="95"/>
        <v/>
      </c>
      <c r="T943" s="68" t="str">
        <f t="shared" si="96"/>
        <v/>
      </c>
    </row>
    <row r="944" spans="2:20">
      <c r="B944" s="4"/>
      <c r="C944" s="6"/>
      <c r="D944" s="8" t="s">
        <v>45</v>
      </c>
      <c r="E944" s="9"/>
      <c r="F944" s="96" t="str">
        <f t="shared" si="93"/>
        <v/>
      </c>
      <c r="G944" s="82"/>
      <c r="H944" s="99" t="str">
        <f t="shared" si="98"/>
        <v/>
      </c>
      <c r="I944" s="99" t="str">
        <f t="shared" si="99"/>
        <v/>
      </c>
      <c r="J944" s="99" t="str">
        <f t="shared" si="94"/>
        <v/>
      </c>
      <c r="K944" s="100" t="str">
        <f t="shared" si="97"/>
        <v/>
      </c>
      <c r="P944" s="66"/>
      <c r="Q944" s="66"/>
      <c r="R944" s="66"/>
      <c r="S944" s="67" t="str">
        <f t="shared" si="95"/>
        <v/>
      </c>
      <c r="T944" s="68" t="str">
        <f t="shared" si="96"/>
        <v/>
      </c>
    </row>
    <row r="945" spans="2:20">
      <c r="B945" s="4"/>
      <c r="C945" s="6"/>
      <c r="D945" s="8" t="s">
        <v>45</v>
      </c>
      <c r="E945" s="9"/>
      <c r="F945" s="96" t="str">
        <f t="shared" si="93"/>
        <v/>
      </c>
      <c r="G945" s="82"/>
      <c r="H945" s="99" t="str">
        <f t="shared" si="98"/>
        <v/>
      </c>
      <c r="I945" s="99" t="str">
        <f t="shared" si="99"/>
        <v/>
      </c>
      <c r="J945" s="99" t="str">
        <f t="shared" si="94"/>
        <v/>
      </c>
      <c r="K945" s="100" t="str">
        <f t="shared" si="97"/>
        <v/>
      </c>
      <c r="P945" s="66"/>
      <c r="Q945" s="66"/>
      <c r="R945" s="66"/>
      <c r="S945" s="67" t="str">
        <f t="shared" si="95"/>
        <v/>
      </c>
      <c r="T945" s="68" t="str">
        <f t="shared" si="96"/>
        <v/>
      </c>
    </row>
    <row r="946" spans="2:20">
      <c r="B946" s="4"/>
      <c r="C946" s="6"/>
      <c r="D946" s="8" t="s">
        <v>45</v>
      </c>
      <c r="E946" s="9"/>
      <c r="F946" s="96" t="str">
        <f t="shared" si="93"/>
        <v/>
      </c>
      <c r="G946" s="82"/>
      <c r="H946" s="99" t="str">
        <f t="shared" si="98"/>
        <v/>
      </c>
      <c r="I946" s="99" t="str">
        <f t="shared" si="99"/>
        <v/>
      </c>
      <c r="J946" s="99" t="str">
        <f t="shared" si="94"/>
        <v/>
      </c>
      <c r="K946" s="100" t="str">
        <f t="shared" si="97"/>
        <v/>
      </c>
      <c r="P946" s="66"/>
      <c r="Q946" s="66"/>
      <c r="R946" s="66"/>
      <c r="S946" s="67" t="str">
        <f t="shared" si="95"/>
        <v/>
      </c>
      <c r="T946" s="68" t="str">
        <f t="shared" si="96"/>
        <v/>
      </c>
    </row>
    <row r="947" spans="2:20">
      <c r="B947" s="4"/>
      <c r="C947" s="6"/>
      <c r="D947" s="8" t="s">
        <v>45</v>
      </c>
      <c r="E947" s="9"/>
      <c r="F947" s="96" t="str">
        <f t="shared" si="93"/>
        <v/>
      </c>
      <c r="G947" s="82"/>
      <c r="H947" s="99" t="str">
        <f t="shared" si="98"/>
        <v/>
      </c>
      <c r="I947" s="99" t="str">
        <f t="shared" si="99"/>
        <v/>
      </c>
      <c r="J947" s="99" t="str">
        <f t="shared" si="94"/>
        <v/>
      </c>
      <c r="K947" s="100" t="str">
        <f t="shared" si="97"/>
        <v/>
      </c>
      <c r="P947" s="66"/>
      <c r="Q947" s="66"/>
      <c r="R947" s="66"/>
      <c r="S947" s="67" t="str">
        <f t="shared" si="95"/>
        <v/>
      </c>
      <c r="T947" s="68" t="str">
        <f t="shared" si="96"/>
        <v/>
      </c>
    </row>
    <row r="948" spans="2:20">
      <c r="B948" s="4"/>
      <c r="C948" s="6"/>
      <c r="D948" s="8" t="s">
        <v>45</v>
      </c>
      <c r="E948" s="9"/>
      <c r="F948" s="96" t="str">
        <f t="shared" ref="F948:F1011" si="100">IF(E948="","",inclinação*E948+intercepção)</f>
        <v/>
      </c>
      <c r="G948" s="82"/>
      <c r="H948" s="99" t="str">
        <f t="shared" si="98"/>
        <v/>
      </c>
      <c r="I948" s="99" t="str">
        <f t="shared" si="99"/>
        <v/>
      </c>
      <c r="J948" s="99" t="str">
        <f t="shared" ref="J948:J1011" si="101">IF(E948="","",TINV((erro),gl)*errop_estimativa*SQRT(1+1/N+((E948-mediaX)^2)/(SUMSQ(B:B)-(SUM(B:B)^2)/N)))</f>
        <v/>
      </c>
      <c r="K948" s="100" t="str">
        <f t="shared" si="97"/>
        <v/>
      </c>
      <c r="P948" s="66"/>
      <c r="Q948" s="66"/>
      <c r="R948" s="66"/>
      <c r="S948" s="67" t="str">
        <f t="shared" ref="S948:S1011" si="102">IF(B941="","",inclinação*B941+intercepção)</f>
        <v/>
      </c>
      <c r="T948" s="68" t="str">
        <f t="shared" ref="T948:T1011" si="103">IF(B941="","",(C941-S948)^2)</f>
        <v/>
      </c>
    </row>
    <row r="949" spans="2:20">
      <c r="B949" s="4"/>
      <c r="C949" s="6"/>
      <c r="D949" s="8" t="s">
        <v>45</v>
      </c>
      <c r="E949" s="9"/>
      <c r="F949" s="96" t="str">
        <f t="shared" si="100"/>
        <v/>
      </c>
      <c r="G949" s="82"/>
      <c r="H949" s="99" t="str">
        <f t="shared" si="98"/>
        <v/>
      </c>
      <c r="I949" s="99" t="str">
        <f t="shared" si="99"/>
        <v/>
      </c>
      <c r="J949" s="99" t="str">
        <f t="shared" si="101"/>
        <v/>
      </c>
      <c r="K949" s="100" t="str">
        <f t="shared" ref="K949:K1012" si="104">IF(F949="","",J949/F949)</f>
        <v/>
      </c>
      <c r="P949" s="66"/>
      <c r="Q949" s="66"/>
      <c r="R949" s="66"/>
      <c r="S949" s="67" t="str">
        <f t="shared" si="102"/>
        <v/>
      </c>
      <c r="T949" s="68" t="str">
        <f t="shared" si="103"/>
        <v/>
      </c>
    </row>
    <row r="950" spans="2:20">
      <c r="B950" s="4"/>
      <c r="C950" s="6"/>
      <c r="D950" s="8" t="s">
        <v>45</v>
      </c>
      <c r="E950" s="9"/>
      <c r="F950" s="96" t="str">
        <f t="shared" si="100"/>
        <v/>
      </c>
      <c r="G950" s="82"/>
      <c r="H950" s="99" t="str">
        <f t="shared" si="98"/>
        <v/>
      </c>
      <c r="I950" s="99" t="str">
        <f t="shared" si="99"/>
        <v/>
      </c>
      <c r="J950" s="99" t="str">
        <f t="shared" si="101"/>
        <v/>
      </c>
      <c r="K950" s="100" t="str">
        <f t="shared" si="104"/>
        <v/>
      </c>
      <c r="P950" s="66"/>
      <c r="Q950" s="66"/>
      <c r="R950" s="66"/>
      <c r="S950" s="67" t="str">
        <f t="shared" si="102"/>
        <v/>
      </c>
      <c r="T950" s="68" t="str">
        <f t="shared" si="103"/>
        <v/>
      </c>
    </row>
    <row r="951" spans="2:20">
      <c r="B951" s="4"/>
      <c r="C951" s="6"/>
      <c r="D951" s="8" t="s">
        <v>45</v>
      </c>
      <c r="E951" s="9"/>
      <c r="F951" s="96" t="str">
        <f t="shared" si="100"/>
        <v/>
      </c>
      <c r="G951" s="82"/>
      <c r="H951" s="99" t="str">
        <f t="shared" si="98"/>
        <v/>
      </c>
      <c r="I951" s="99" t="str">
        <f t="shared" si="99"/>
        <v/>
      </c>
      <c r="J951" s="99" t="str">
        <f t="shared" si="101"/>
        <v/>
      </c>
      <c r="K951" s="100" t="str">
        <f t="shared" si="104"/>
        <v/>
      </c>
      <c r="P951" s="66"/>
      <c r="Q951" s="66"/>
      <c r="R951" s="66"/>
      <c r="S951" s="67" t="str">
        <f t="shared" si="102"/>
        <v/>
      </c>
      <c r="T951" s="68" t="str">
        <f t="shared" si="103"/>
        <v/>
      </c>
    </row>
    <row r="952" spans="2:20">
      <c r="B952" s="4"/>
      <c r="C952" s="6"/>
      <c r="D952" s="8" t="s">
        <v>45</v>
      </c>
      <c r="E952" s="9"/>
      <c r="F952" s="96" t="str">
        <f t="shared" si="100"/>
        <v/>
      </c>
      <c r="G952" s="82"/>
      <c r="H952" s="99" t="str">
        <f t="shared" si="98"/>
        <v/>
      </c>
      <c r="I952" s="99" t="str">
        <f t="shared" si="99"/>
        <v/>
      </c>
      <c r="J952" s="99" t="str">
        <f t="shared" si="101"/>
        <v/>
      </c>
      <c r="K952" s="100" t="str">
        <f t="shared" si="104"/>
        <v/>
      </c>
      <c r="P952" s="66"/>
      <c r="Q952" s="66"/>
      <c r="R952" s="66"/>
      <c r="S952" s="67" t="str">
        <f t="shared" si="102"/>
        <v/>
      </c>
      <c r="T952" s="68" t="str">
        <f t="shared" si="103"/>
        <v/>
      </c>
    </row>
    <row r="953" spans="2:20">
      <c r="B953" s="4"/>
      <c r="C953" s="6"/>
      <c r="D953" s="8" t="s">
        <v>45</v>
      </c>
      <c r="E953" s="9"/>
      <c r="F953" s="96" t="str">
        <f t="shared" si="100"/>
        <v/>
      </c>
      <c r="G953" s="82"/>
      <c r="H953" s="99" t="str">
        <f t="shared" si="98"/>
        <v/>
      </c>
      <c r="I953" s="99" t="str">
        <f t="shared" si="99"/>
        <v/>
      </c>
      <c r="J953" s="99" t="str">
        <f t="shared" si="101"/>
        <v/>
      </c>
      <c r="K953" s="100" t="str">
        <f t="shared" si="104"/>
        <v/>
      </c>
      <c r="P953" s="66"/>
      <c r="Q953" s="66"/>
      <c r="R953" s="66"/>
      <c r="S953" s="67" t="str">
        <f t="shared" si="102"/>
        <v/>
      </c>
      <c r="T953" s="68" t="str">
        <f t="shared" si="103"/>
        <v/>
      </c>
    </row>
    <row r="954" spans="2:20">
      <c r="B954" s="4"/>
      <c r="C954" s="6"/>
      <c r="D954" s="8" t="s">
        <v>45</v>
      </c>
      <c r="E954" s="9"/>
      <c r="F954" s="96" t="str">
        <f t="shared" si="100"/>
        <v/>
      </c>
      <c r="G954" s="82"/>
      <c r="H954" s="99" t="str">
        <f t="shared" si="98"/>
        <v/>
      </c>
      <c r="I954" s="99" t="str">
        <f t="shared" si="99"/>
        <v/>
      </c>
      <c r="J954" s="99" t="str">
        <f t="shared" si="101"/>
        <v/>
      </c>
      <c r="K954" s="100" t="str">
        <f t="shared" si="104"/>
        <v/>
      </c>
      <c r="P954" s="66"/>
      <c r="Q954" s="66"/>
      <c r="R954" s="66"/>
      <c r="S954" s="67" t="str">
        <f t="shared" si="102"/>
        <v/>
      </c>
      <c r="T954" s="68" t="str">
        <f t="shared" si="103"/>
        <v/>
      </c>
    </row>
    <row r="955" spans="2:20">
      <c r="B955" s="4"/>
      <c r="C955" s="6"/>
      <c r="D955" s="8" t="s">
        <v>45</v>
      </c>
      <c r="E955" s="9"/>
      <c r="F955" s="96" t="str">
        <f t="shared" si="100"/>
        <v/>
      </c>
      <c r="G955" s="82"/>
      <c r="H955" s="99" t="str">
        <f t="shared" si="98"/>
        <v/>
      </c>
      <c r="I955" s="99" t="str">
        <f t="shared" si="99"/>
        <v/>
      </c>
      <c r="J955" s="99" t="str">
        <f t="shared" si="101"/>
        <v/>
      </c>
      <c r="K955" s="100" t="str">
        <f t="shared" si="104"/>
        <v/>
      </c>
      <c r="P955" s="66"/>
      <c r="Q955" s="66"/>
      <c r="R955" s="66"/>
      <c r="S955" s="67" t="str">
        <f t="shared" si="102"/>
        <v/>
      </c>
      <c r="T955" s="68" t="str">
        <f t="shared" si="103"/>
        <v/>
      </c>
    </row>
    <row r="956" spans="2:20">
      <c r="B956" s="4"/>
      <c r="C956" s="6"/>
      <c r="D956" s="8" t="s">
        <v>45</v>
      </c>
      <c r="E956" s="9"/>
      <c r="F956" s="96" t="str">
        <f t="shared" si="100"/>
        <v/>
      </c>
      <c r="G956" s="82"/>
      <c r="H956" s="99" t="str">
        <f t="shared" si="98"/>
        <v/>
      </c>
      <c r="I956" s="99" t="str">
        <f t="shared" si="99"/>
        <v/>
      </c>
      <c r="J956" s="99" t="str">
        <f t="shared" si="101"/>
        <v/>
      </c>
      <c r="K956" s="100" t="str">
        <f t="shared" si="104"/>
        <v/>
      </c>
      <c r="P956" s="66"/>
      <c r="Q956" s="66"/>
      <c r="R956" s="66"/>
      <c r="S956" s="67" t="str">
        <f t="shared" si="102"/>
        <v/>
      </c>
      <c r="T956" s="68" t="str">
        <f t="shared" si="103"/>
        <v/>
      </c>
    </row>
    <row r="957" spans="2:20">
      <c r="B957" s="4"/>
      <c r="C957" s="6"/>
      <c r="D957" s="8" t="s">
        <v>45</v>
      </c>
      <c r="E957" s="9"/>
      <c r="F957" s="96" t="str">
        <f t="shared" si="100"/>
        <v/>
      </c>
      <c r="G957" s="82"/>
      <c r="H957" s="99" t="str">
        <f t="shared" si="98"/>
        <v/>
      </c>
      <c r="I957" s="99" t="str">
        <f t="shared" si="99"/>
        <v/>
      </c>
      <c r="J957" s="99" t="str">
        <f t="shared" si="101"/>
        <v/>
      </c>
      <c r="K957" s="100" t="str">
        <f t="shared" si="104"/>
        <v/>
      </c>
      <c r="P957" s="66"/>
      <c r="Q957" s="66"/>
      <c r="R957" s="66"/>
      <c r="S957" s="67" t="str">
        <f t="shared" si="102"/>
        <v/>
      </c>
      <c r="T957" s="68" t="str">
        <f t="shared" si="103"/>
        <v/>
      </c>
    </row>
    <row r="958" spans="2:20">
      <c r="B958" s="4"/>
      <c r="C958" s="6"/>
      <c r="D958" s="8" t="s">
        <v>45</v>
      </c>
      <c r="E958" s="9"/>
      <c r="F958" s="96" t="str">
        <f t="shared" si="100"/>
        <v/>
      </c>
      <c r="G958" s="82"/>
      <c r="H958" s="99" t="str">
        <f t="shared" si="98"/>
        <v/>
      </c>
      <c r="I958" s="99" t="str">
        <f t="shared" si="99"/>
        <v/>
      </c>
      <c r="J958" s="99" t="str">
        <f t="shared" si="101"/>
        <v/>
      </c>
      <c r="K958" s="100" t="str">
        <f t="shared" si="104"/>
        <v/>
      </c>
      <c r="P958" s="66"/>
      <c r="Q958" s="66"/>
      <c r="R958" s="66"/>
      <c r="S958" s="67" t="str">
        <f t="shared" si="102"/>
        <v/>
      </c>
      <c r="T958" s="68" t="str">
        <f t="shared" si="103"/>
        <v/>
      </c>
    </row>
    <row r="959" spans="2:20">
      <c r="B959" s="4"/>
      <c r="C959" s="6"/>
      <c r="D959" s="8" t="s">
        <v>45</v>
      </c>
      <c r="E959" s="9"/>
      <c r="F959" s="96" t="str">
        <f t="shared" si="100"/>
        <v/>
      </c>
      <c r="G959" s="82"/>
      <c r="H959" s="99" t="str">
        <f t="shared" si="98"/>
        <v/>
      </c>
      <c r="I959" s="99" t="str">
        <f t="shared" si="99"/>
        <v/>
      </c>
      <c r="J959" s="99" t="str">
        <f t="shared" si="101"/>
        <v/>
      </c>
      <c r="K959" s="100" t="str">
        <f t="shared" si="104"/>
        <v/>
      </c>
      <c r="P959" s="66"/>
      <c r="Q959" s="66"/>
      <c r="R959" s="66"/>
      <c r="S959" s="67" t="str">
        <f t="shared" si="102"/>
        <v/>
      </c>
      <c r="T959" s="68" t="str">
        <f t="shared" si="103"/>
        <v/>
      </c>
    </row>
    <row r="960" spans="2:20">
      <c r="B960" s="4"/>
      <c r="C960" s="6"/>
      <c r="D960" s="8" t="s">
        <v>45</v>
      </c>
      <c r="E960" s="9"/>
      <c r="F960" s="96" t="str">
        <f t="shared" si="100"/>
        <v/>
      </c>
      <c r="G960" s="82"/>
      <c r="H960" s="99" t="str">
        <f t="shared" si="98"/>
        <v/>
      </c>
      <c r="I960" s="99" t="str">
        <f t="shared" si="99"/>
        <v/>
      </c>
      <c r="J960" s="99" t="str">
        <f t="shared" si="101"/>
        <v/>
      </c>
      <c r="K960" s="100" t="str">
        <f t="shared" si="104"/>
        <v/>
      </c>
      <c r="P960" s="66"/>
      <c r="Q960" s="66"/>
      <c r="R960" s="66"/>
      <c r="S960" s="67" t="str">
        <f t="shared" si="102"/>
        <v/>
      </c>
      <c r="T960" s="68" t="str">
        <f t="shared" si="103"/>
        <v/>
      </c>
    </row>
    <row r="961" spans="2:20">
      <c r="B961" s="4"/>
      <c r="C961" s="6"/>
      <c r="D961" s="8" t="s">
        <v>45</v>
      </c>
      <c r="E961" s="9"/>
      <c r="F961" s="96" t="str">
        <f t="shared" si="100"/>
        <v/>
      </c>
      <c r="G961" s="82"/>
      <c r="H961" s="99" t="str">
        <f t="shared" si="98"/>
        <v/>
      </c>
      <c r="I961" s="99" t="str">
        <f t="shared" si="99"/>
        <v/>
      </c>
      <c r="J961" s="99" t="str">
        <f t="shared" si="101"/>
        <v/>
      </c>
      <c r="K961" s="100" t="str">
        <f t="shared" si="104"/>
        <v/>
      </c>
      <c r="P961" s="66"/>
      <c r="Q961" s="66"/>
      <c r="R961" s="66"/>
      <c r="S961" s="67" t="str">
        <f t="shared" si="102"/>
        <v/>
      </c>
      <c r="T961" s="68" t="str">
        <f t="shared" si="103"/>
        <v/>
      </c>
    </row>
    <row r="962" spans="2:20">
      <c r="B962" s="4"/>
      <c r="C962" s="6"/>
      <c r="D962" s="8" t="s">
        <v>45</v>
      </c>
      <c r="E962" s="9"/>
      <c r="F962" s="96" t="str">
        <f t="shared" si="100"/>
        <v/>
      </c>
      <c r="G962" s="82"/>
      <c r="H962" s="99" t="str">
        <f t="shared" si="98"/>
        <v/>
      </c>
      <c r="I962" s="99" t="str">
        <f t="shared" si="99"/>
        <v/>
      </c>
      <c r="J962" s="99" t="str">
        <f t="shared" si="101"/>
        <v/>
      </c>
      <c r="K962" s="100" t="str">
        <f t="shared" si="104"/>
        <v/>
      </c>
      <c r="P962" s="66"/>
      <c r="Q962" s="66"/>
      <c r="R962" s="66"/>
      <c r="S962" s="67" t="str">
        <f t="shared" si="102"/>
        <v/>
      </c>
      <c r="T962" s="68" t="str">
        <f t="shared" si="103"/>
        <v/>
      </c>
    </row>
    <row r="963" spans="2:20">
      <c r="B963" s="4"/>
      <c r="C963" s="6"/>
      <c r="D963" s="8" t="s">
        <v>45</v>
      </c>
      <c r="E963" s="9"/>
      <c r="F963" s="96" t="str">
        <f t="shared" si="100"/>
        <v/>
      </c>
      <c r="G963" s="82"/>
      <c r="H963" s="99" t="str">
        <f t="shared" si="98"/>
        <v/>
      </c>
      <c r="I963" s="99" t="str">
        <f t="shared" si="99"/>
        <v/>
      </c>
      <c r="J963" s="99" t="str">
        <f t="shared" si="101"/>
        <v/>
      </c>
      <c r="K963" s="100" t="str">
        <f t="shared" si="104"/>
        <v/>
      </c>
      <c r="P963" s="66"/>
      <c r="Q963" s="66"/>
      <c r="R963" s="66"/>
      <c r="S963" s="67" t="str">
        <f t="shared" si="102"/>
        <v/>
      </c>
      <c r="T963" s="68" t="str">
        <f t="shared" si="103"/>
        <v/>
      </c>
    </row>
    <row r="964" spans="2:20">
      <c r="B964" s="4"/>
      <c r="C964" s="6"/>
      <c r="D964" s="8" t="s">
        <v>45</v>
      </c>
      <c r="E964" s="9"/>
      <c r="F964" s="96" t="str">
        <f t="shared" si="100"/>
        <v/>
      </c>
      <c r="G964" s="82"/>
      <c r="H964" s="99" t="str">
        <f t="shared" si="98"/>
        <v/>
      </c>
      <c r="I964" s="99" t="str">
        <f t="shared" si="99"/>
        <v/>
      </c>
      <c r="J964" s="99" t="str">
        <f t="shared" si="101"/>
        <v/>
      </c>
      <c r="K964" s="100" t="str">
        <f t="shared" si="104"/>
        <v/>
      </c>
      <c r="P964" s="66"/>
      <c r="Q964" s="66"/>
      <c r="R964" s="66"/>
      <c r="S964" s="67" t="str">
        <f t="shared" si="102"/>
        <v/>
      </c>
      <c r="T964" s="68" t="str">
        <f t="shared" si="103"/>
        <v/>
      </c>
    </row>
    <row r="965" spans="2:20">
      <c r="B965" s="4"/>
      <c r="C965" s="6"/>
      <c r="D965" s="8" t="s">
        <v>45</v>
      </c>
      <c r="E965" s="9"/>
      <c r="F965" s="96" t="str">
        <f t="shared" si="100"/>
        <v/>
      </c>
      <c r="G965" s="82"/>
      <c r="H965" s="99" t="str">
        <f t="shared" si="98"/>
        <v/>
      </c>
      <c r="I965" s="99" t="str">
        <f t="shared" si="99"/>
        <v/>
      </c>
      <c r="J965" s="99" t="str">
        <f t="shared" si="101"/>
        <v/>
      </c>
      <c r="K965" s="100" t="str">
        <f t="shared" si="104"/>
        <v/>
      </c>
      <c r="P965" s="66"/>
      <c r="Q965" s="66"/>
      <c r="R965" s="66"/>
      <c r="S965" s="67" t="str">
        <f t="shared" si="102"/>
        <v/>
      </c>
      <c r="T965" s="68" t="str">
        <f t="shared" si="103"/>
        <v/>
      </c>
    </row>
    <row r="966" spans="2:20">
      <c r="B966" s="4"/>
      <c r="C966" s="6"/>
      <c r="D966" s="8" t="s">
        <v>45</v>
      </c>
      <c r="E966" s="9"/>
      <c r="F966" s="96" t="str">
        <f t="shared" si="100"/>
        <v/>
      </c>
      <c r="G966" s="82"/>
      <c r="H966" s="99" t="str">
        <f t="shared" si="98"/>
        <v/>
      </c>
      <c r="I966" s="99" t="str">
        <f t="shared" si="99"/>
        <v/>
      </c>
      <c r="J966" s="99" t="str">
        <f t="shared" si="101"/>
        <v/>
      </c>
      <c r="K966" s="100" t="str">
        <f t="shared" si="104"/>
        <v/>
      </c>
      <c r="P966" s="66"/>
      <c r="Q966" s="66"/>
      <c r="R966" s="66"/>
      <c r="S966" s="67" t="str">
        <f t="shared" si="102"/>
        <v/>
      </c>
      <c r="T966" s="68" t="str">
        <f t="shared" si="103"/>
        <v/>
      </c>
    </row>
    <row r="967" spans="2:20">
      <c r="B967" s="4"/>
      <c r="C967" s="6"/>
      <c r="D967" s="8" t="s">
        <v>45</v>
      </c>
      <c r="E967" s="9"/>
      <c r="F967" s="96" t="str">
        <f t="shared" si="100"/>
        <v/>
      </c>
      <c r="G967" s="82"/>
      <c r="H967" s="99" t="str">
        <f t="shared" si="98"/>
        <v/>
      </c>
      <c r="I967" s="99" t="str">
        <f t="shared" si="99"/>
        <v/>
      </c>
      <c r="J967" s="99" t="str">
        <f t="shared" si="101"/>
        <v/>
      </c>
      <c r="K967" s="100" t="str">
        <f t="shared" si="104"/>
        <v/>
      </c>
      <c r="P967" s="66"/>
      <c r="Q967" s="66"/>
      <c r="R967" s="66"/>
      <c r="S967" s="67" t="str">
        <f t="shared" si="102"/>
        <v/>
      </c>
      <c r="T967" s="68" t="str">
        <f t="shared" si="103"/>
        <v/>
      </c>
    </row>
    <row r="968" spans="2:20">
      <c r="B968" s="4"/>
      <c r="C968" s="6"/>
      <c r="D968" s="8" t="s">
        <v>45</v>
      </c>
      <c r="E968" s="9"/>
      <c r="F968" s="96" t="str">
        <f t="shared" si="100"/>
        <v/>
      </c>
      <c r="G968" s="82"/>
      <c r="H968" s="99" t="str">
        <f t="shared" si="98"/>
        <v/>
      </c>
      <c r="I968" s="99" t="str">
        <f t="shared" si="99"/>
        <v/>
      </c>
      <c r="J968" s="99" t="str">
        <f t="shared" si="101"/>
        <v/>
      </c>
      <c r="K968" s="100" t="str">
        <f t="shared" si="104"/>
        <v/>
      </c>
      <c r="P968" s="66"/>
      <c r="Q968" s="66"/>
      <c r="R968" s="66"/>
      <c r="S968" s="67" t="str">
        <f t="shared" si="102"/>
        <v/>
      </c>
      <c r="T968" s="68" t="str">
        <f t="shared" si="103"/>
        <v/>
      </c>
    </row>
    <row r="969" spans="2:20">
      <c r="B969" s="4"/>
      <c r="C969" s="6"/>
      <c r="D969" s="8" t="s">
        <v>45</v>
      </c>
      <c r="E969" s="9"/>
      <c r="F969" s="96" t="str">
        <f t="shared" si="100"/>
        <v/>
      </c>
      <c r="G969" s="82"/>
      <c r="H969" s="99" t="str">
        <f t="shared" si="98"/>
        <v/>
      </c>
      <c r="I969" s="99" t="str">
        <f t="shared" si="99"/>
        <v/>
      </c>
      <c r="J969" s="99" t="str">
        <f t="shared" si="101"/>
        <v/>
      </c>
      <c r="K969" s="100" t="str">
        <f t="shared" si="104"/>
        <v/>
      </c>
      <c r="P969" s="66"/>
      <c r="Q969" s="66"/>
      <c r="R969" s="66"/>
      <c r="S969" s="67" t="str">
        <f t="shared" si="102"/>
        <v/>
      </c>
      <c r="T969" s="68" t="str">
        <f t="shared" si="103"/>
        <v/>
      </c>
    </row>
    <row r="970" spans="2:20">
      <c r="B970" s="4"/>
      <c r="C970" s="6"/>
      <c r="D970" s="8" t="s">
        <v>45</v>
      </c>
      <c r="E970" s="9"/>
      <c r="F970" s="96" t="str">
        <f t="shared" si="100"/>
        <v/>
      </c>
      <c r="G970" s="82"/>
      <c r="H970" s="99" t="str">
        <f t="shared" si="98"/>
        <v/>
      </c>
      <c r="I970" s="99" t="str">
        <f t="shared" si="99"/>
        <v/>
      </c>
      <c r="J970" s="99" t="str">
        <f t="shared" si="101"/>
        <v/>
      </c>
      <c r="K970" s="100" t="str">
        <f t="shared" si="104"/>
        <v/>
      </c>
      <c r="P970" s="66"/>
      <c r="Q970" s="66"/>
      <c r="R970" s="66"/>
      <c r="S970" s="67" t="str">
        <f t="shared" si="102"/>
        <v/>
      </c>
      <c r="T970" s="68" t="str">
        <f t="shared" si="103"/>
        <v/>
      </c>
    </row>
    <row r="971" spans="2:20">
      <c r="B971" s="4"/>
      <c r="C971" s="6"/>
      <c r="D971" s="8" t="s">
        <v>45</v>
      </c>
      <c r="E971" s="9"/>
      <c r="F971" s="96" t="str">
        <f t="shared" si="100"/>
        <v/>
      </c>
      <c r="G971" s="82"/>
      <c r="H971" s="99" t="str">
        <f t="shared" si="98"/>
        <v/>
      </c>
      <c r="I971" s="99" t="str">
        <f t="shared" si="99"/>
        <v/>
      </c>
      <c r="J971" s="99" t="str">
        <f t="shared" si="101"/>
        <v/>
      </c>
      <c r="K971" s="100" t="str">
        <f t="shared" si="104"/>
        <v/>
      </c>
      <c r="P971" s="66"/>
      <c r="Q971" s="66"/>
      <c r="R971" s="66"/>
      <c r="S971" s="67" t="str">
        <f t="shared" si="102"/>
        <v/>
      </c>
      <c r="T971" s="68" t="str">
        <f t="shared" si="103"/>
        <v/>
      </c>
    </row>
    <row r="972" spans="2:20">
      <c r="B972" s="4"/>
      <c r="C972" s="6"/>
      <c r="D972" s="8" t="s">
        <v>45</v>
      </c>
      <c r="E972" s="9"/>
      <c r="F972" s="96" t="str">
        <f t="shared" si="100"/>
        <v/>
      </c>
      <c r="G972" s="82"/>
      <c r="H972" s="99" t="str">
        <f t="shared" si="98"/>
        <v/>
      </c>
      <c r="I972" s="99" t="str">
        <f t="shared" si="99"/>
        <v/>
      </c>
      <c r="J972" s="99" t="str">
        <f t="shared" si="101"/>
        <v/>
      </c>
      <c r="K972" s="100" t="str">
        <f t="shared" si="104"/>
        <v/>
      </c>
      <c r="P972" s="66"/>
      <c r="Q972" s="66"/>
      <c r="R972" s="66"/>
      <c r="S972" s="67" t="str">
        <f t="shared" si="102"/>
        <v/>
      </c>
      <c r="T972" s="68" t="str">
        <f t="shared" si="103"/>
        <v/>
      </c>
    </row>
    <row r="973" spans="2:20">
      <c r="B973" s="4"/>
      <c r="C973" s="6"/>
      <c r="D973" s="8" t="s">
        <v>45</v>
      </c>
      <c r="E973" s="9"/>
      <c r="F973" s="96" t="str">
        <f t="shared" si="100"/>
        <v/>
      </c>
      <c r="G973" s="82"/>
      <c r="H973" s="99" t="str">
        <f t="shared" si="98"/>
        <v/>
      </c>
      <c r="I973" s="99" t="str">
        <f t="shared" si="99"/>
        <v/>
      </c>
      <c r="J973" s="99" t="str">
        <f t="shared" si="101"/>
        <v/>
      </c>
      <c r="K973" s="100" t="str">
        <f t="shared" si="104"/>
        <v/>
      </c>
      <c r="P973" s="66"/>
      <c r="Q973" s="66"/>
      <c r="R973" s="66"/>
      <c r="S973" s="67" t="str">
        <f t="shared" si="102"/>
        <v/>
      </c>
      <c r="T973" s="68" t="str">
        <f t="shared" si="103"/>
        <v/>
      </c>
    </row>
    <row r="974" spans="2:20">
      <c r="B974" s="4"/>
      <c r="C974" s="6"/>
      <c r="D974" s="8" t="s">
        <v>45</v>
      </c>
      <c r="E974" s="9"/>
      <c r="F974" s="96" t="str">
        <f t="shared" si="100"/>
        <v/>
      </c>
      <c r="G974" s="82"/>
      <c r="H974" s="99" t="str">
        <f t="shared" si="98"/>
        <v/>
      </c>
      <c r="I974" s="99" t="str">
        <f t="shared" si="99"/>
        <v/>
      </c>
      <c r="J974" s="99" t="str">
        <f t="shared" si="101"/>
        <v/>
      </c>
      <c r="K974" s="100" t="str">
        <f t="shared" si="104"/>
        <v/>
      </c>
      <c r="P974" s="66"/>
      <c r="Q974" s="66"/>
      <c r="R974" s="66"/>
      <c r="S974" s="67" t="str">
        <f t="shared" si="102"/>
        <v/>
      </c>
      <c r="T974" s="68" t="str">
        <f t="shared" si="103"/>
        <v/>
      </c>
    </row>
    <row r="975" spans="2:20">
      <c r="B975" s="4"/>
      <c r="C975" s="6"/>
      <c r="D975" s="8" t="s">
        <v>45</v>
      </c>
      <c r="E975" s="9"/>
      <c r="F975" s="96" t="str">
        <f t="shared" si="100"/>
        <v/>
      </c>
      <c r="G975" s="82"/>
      <c r="H975" s="99" t="str">
        <f t="shared" ref="H975:H1038" si="105">IF(E975="","",F975-J975)</f>
        <v/>
      </c>
      <c r="I975" s="99" t="str">
        <f t="shared" ref="I975:I1038" si="106">IF(E975="","",F975+J975)</f>
        <v/>
      </c>
      <c r="J975" s="99" t="str">
        <f t="shared" si="101"/>
        <v/>
      </c>
      <c r="K975" s="100" t="str">
        <f t="shared" si="104"/>
        <v/>
      </c>
      <c r="P975" s="66"/>
      <c r="Q975" s="66"/>
      <c r="R975" s="66"/>
      <c r="S975" s="67" t="str">
        <f t="shared" si="102"/>
        <v/>
      </c>
      <c r="T975" s="68" t="str">
        <f t="shared" si="103"/>
        <v/>
      </c>
    </row>
    <row r="976" spans="2:20">
      <c r="B976" s="4"/>
      <c r="C976" s="6"/>
      <c r="D976" s="8" t="s">
        <v>45</v>
      </c>
      <c r="E976" s="9"/>
      <c r="F976" s="96" t="str">
        <f t="shared" si="100"/>
        <v/>
      </c>
      <c r="G976" s="82"/>
      <c r="H976" s="99" t="str">
        <f t="shared" si="105"/>
        <v/>
      </c>
      <c r="I976" s="99" t="str">
        <f t="shared" si="106"/>
        <v/>
      </c>
      <c r="J976" s="99" t="str">
        <f t="shared" si="101"/>
        <v/>
      </c>
      <c r="K976" s="100" t="str">
        <f t="shared" si="104"/>
        <v/>
      </c>
      <c r="P976" s="66"/>
      <c r="Q976" s="66"/>
      <c r="R976" s="66"/>
      <c r="S976" s="67" t="str">
        <f t="shared" si="102"/>
        <v/>
      </c>
      <c r="T976" s="68" t="str">
        <f t="shared" si="103"/>
        <v/>
      </c>
    </row>
    <row r="977" spans="2:20">
      <c r="B977" s="4"/>
      <c r="C977" s="6"/>
      <c r="D977" s="8" t="s">
        <v>45</v>
      </c>
      <c r="E977" s="9"/>
      <c r="F977" s="96" t="str">
        <f t="shared" si="100"/>
        <v/>
      </c>
      <c r="G977" s="82"/>
      <c r="H977" s="99" t="str">
        <f t="shared" si="105"/>
        <v/>
      </c>
      <c r="I977" s="99" t="str">
        <f t="shared" si="106"/>
        <v/>
      </c>
      <c r="J977" s="99" t="str">
        <f t="shared" si="101"/>
        <v/>
      </c>
      <c r="K977" s="100" t="str">
        <f t="shared" si="104"/>
        <v/>
      </c>
      <c r="P977" s="66"/>
      <c r="Q977" s="66"/>
      <c r="R977" s="66"/>
      <c r="S977" s="67" t="str">
        <f t="shared" si="102"/>
        <v/>
      </c>
      <c r="T977" s="68" t="str">
        <f t="shared" si="103"/>
        <v/>
      </c>
    </row>
    <row r="978" spans="2:20">
      <c r="B978" s="4"/>
      <c r="C978" s="6"/>
      <c r="D978" s="8" t="s">
        <v>45</v>
      </c>
      <c r="E978" s="9"/>
      <c r="F978" s="96" t="str">
        <f t="shared" si="100"/>
        <v/>
      </c>
      <c r="G978" s="82"/>
      <c r="H978" s="99" t="str">
        <f t="shared" si="105"/>
        <v/>
      </c>
      <c r="I978" s="99" t="str">
        <f t="shared" si="106"/>
        <v/>
      </c>
      <c r="J978" s="99" t="str">
        <f t="shared" si="101"/>
        <v/>
      </c>
      <c r="K978" s="100" t="str">
        <f t="shared" si="104"/>
        <v/>
      </c>
      <c r="P978" s="66"/>
      <c r="Q978" s="66"/>
      <c r="R978" s="66"/>
      <c r="S978" s="67" t="str">
        <f t="shared" si="102"/>
        <v/>
      </c>
      <c r="T978" s="68" t="str">
        <f t="shared" si="103"/>
        <v/>
      </c>
    </row>
    <row r="979" spans="2:20">
      <c r="B979" s="4"/>
      <c r="C979" s="6"/>
      <c r="D979" s="8" t="s">
        <v>45</v>
      </c>
      <c r="E979" s="9"/>
      <c r="F979" s="96" t="str">
        <f t="shared" si="100"/>
        <v/>
      </c>
      <c r="G979" s="82"/>
      <c r="H979" s="99" t="str">
        <f t="shared" si="105"/>
        <v/>
      </c>
      <c r="I979" s="99" t="str">
        <f t="shared" si="106"/>
        <v/>
      </c>
      <c r="J979" s="99" t="str">
        <f t="shared" si="101"/>
        <v/>
      </c>
      <c r="K979" s="100" t="str">
        <f t="shared" si="104"/>
        <v/>
      </c>
      <c r="P979" s="66"/>
      <c r="Q979" s="66"/>
      <c r="R979" s="66"/>
      <c r="S979" s="67" t="str">
        <f t="shared" si="102"/>
        <v/>
      </c>
      <c r="T979" s="68" t="str">
        <f t="shared" si="103"/>
        <v/>
      </c>
    </row>
    <row r="980" spans="2:20">
      <c r="B980" s="4"/>
      <c r="C980" s="6"/>
      <c r="D980" s="8" t="s">
        <v>45</v>
      </c>
      <c r="E980" s="9"/>
      <c r="F980" s="96" t="str">
        <f t="shared" si="100"/>
        <v/>
      </c>
      <c r="G980" s="82"/>
      <c r="H980" s="99" t="str">
        <f t="shared" si="105"/>
        <v/>
      </c>
      <c r="I980" s="99" t="str">
        <f t="shared" si="106"/>
        <v/>
      </c>
      <c r="J980" s="99" t="str">
        <f t="shared" si="101"/>
        <v/>
      </c>
      <c r="K980" s="100" t="str">
        <f t="shared" si="104"/>
        <v/>
      </c>
      <c r="P980" s="66"/>
      <c r="Q980" s="66"/>
      <c r="R980" s="66"/>
      <c r="S980" s="67" t="str">
        <f t="shared" si="102"/>
        <v/>
      </c>
      <c r="T980" s="68" t="str">
        <f t="shared" si="103"/>
        <v/>
      </c>
    </row>
    <row r="981" spans="2:20">
      <c r="B981" s="4"/>
      <c r="C981" s="6"/>
      <c r="D981" s="8" t="s">
        <v>45</v>
      </c>
      <c r="E981" s="9"/>
      <c r="F981" s="96" t="str">
        <f t="shared" si="100"/>
        <v/>
      </c>
      <c r="G981" s="82"/>
      <c r="H981" s="99" t="str">
        <f t="shared" si="105"/>
        <v/>
      </c>
      <c r="I981" s="99" t="str">
        <f t="shared" si="106"/>
        <v/>
      </c>
      <c r="J981" s="99" t="str">
        <f t="shared" si="101"/>
        <v/>
      </c>
      <c r="K981" s="100" t="str">
        <f t="shared" si="104"/>
        <v/>
      </c>
      <c r="P981" s="66"/>
      <c r="Q981" s="66"/>
      <c r="R981" s="66"/>
      <c r="S981" s="67" t="str">
        <f t="shared" si="102"/>
        <v/>
      </c>
      <c r="T981" s="68" t="str">
        <f t="shared" si="103"/>
        <v/>
      </c>
    </row>
    <row r="982" spans="2:20">
      <c r="B982" s="4"/>
      <c r="C982" s="6"/>
      <c r="D982" s="8" t="s">
        <v>45</v>
      </c>
      <c r="E982" s="9"/>
      <c r="F982" s="96" t="str">
        <f t="shared" si="100"/>
        <v/>
      </c>
      <c r="G982" s="82"/>
      <c r="H982" s="99" t="str">
        <f t="shared" si="105"/>
        <v/>
      </c>
      <c r="I982" s="99" t="str">
        <f t="shared" si="106"/>
        <v/>
      </c>
      <c r="J982" s="99" t="str">
        <f t="shared" si="101"/>
        <v/>
      </c>
      <c r="K982" s="100" t="str">
        <f t="shared" si="104"/>
        <v/>
      </c>
      <c r="P982" s="66"/>
      <c r="Q982" s="66"/>
      <c r="R982" s="66"/>
      <c r="S982" s="67" t="str">
        <f t="shared" si="102"/>
        <v/>
      </c>
      <c r="T982" s="68" t="str">
        <f t="shared" si="103"/>
        <v/>
      </c>
    </row>
    <row r="983" spans="2:20">
      <c r="B983" s="4"/>
      <c r="C983" s="6"/>
      <c r="D983" s="8" t="s">
        <v>45</v>
      </c>
      <c r="E983" s="9"/>
      <c r="F983" s="96" t="str">
        <f t="shared" si="100"/>
        <v/>
      </c>
      <c r="G983" s="82"/>
      <c r="H983" s="99" t="str">
        <f t="shared" si="105"/>
        <v/>
      </c>
      <c r="I983" s="99" t="str">
        <f t="shared" si="106"/>
        <v/>
      </c>
      <c r="J983" s="99" t="str">
        <f t="shared" si="101"/>
        <v/>
      </c>
      <c r="K983" s="100" t="str">
        <f t="shared" si="104"/>
        <v/>
      </c>
      <c r="P983" s="66"/>
      <c r="Q983" s="66"/>
      <c r="R983" s="66"/>
      <c r="S983" s="67" t="str">
        <f t="shared" si="102"/>
        <v/>
      </c>
      <c r="T983" s="68" t="str">
        <f t="shared" si="103"/>
        <v/>
      </c>
    </row>
    <row r="984" spans="2:20">
      <c r="B984" s="4"/>
      <c r="C984" s="6"/>
      <c r="D984" s="8" t="s">
        <v>45</v>
      </c>
      <c r="E984" s="9"/>
      <c r="F984" s="96" t="str">
        <f t="shared" si="100"/>
        <v/>
      </c>
      <c r="G984" s="82"/>
      <c r="H984" s="99" t="str">
        <f t="shared" si="105"/>
        <v/>
      </c>
      <c r="I984" s="99" t="str">
        <f t="shared" si="106"/>
        <v/>
      </c>
      <c r="J984" s="99" t="str">
        <f t="shared" si="101"/>
        <v/>
      </c>
      <c r="K984" s="100" t="str">
        <f t="shared" si="104"/>
        <v/>
      </c>
      <c r="P984" s="66"/>
      <c r="Q984" s="66"/>
      <c r="R984" s="66"/>
      <c r="S984" s="67" t="str">
        <f t="shared" si="102"/>
        <v/>
      </c>
      <c r="T984" s="68" t="str">
        <f t="shared" si="103"/>
        <v/>
      </c>
    </row>
    <row r="985" spans="2:20">
      <c r="B985" s="4"/>
      <c r="C985" s="6"/>
      <c r="D985" s="8" t="s">
        <v>45</v>
      </c>
      <c r="E985" s="9"/>
      <c r="F985" s="96" t="str">
        <f t="shared" si="100"/>
        <v/>
      </c>
      <c r="G985" s="82"/>
      <c r="H985" s="99" t="str">
        <f t="shared" si="105"/>
        <v/>
      </c>
      <c r="I985" s="99" t="str">
        <f t="shared" si="106"/>
        <v/>
      </c>
      <c r="J985" s="99" t="str">
        <f t="shared" si="101"/>
        <v/>
      </c>
      <c r="K985" s="100" t="str">
        <f t="shared" si="104"/>
        <v/>
      </c>
      <c r="P985" s="66"/>
      <c r="Q985" s="66"/>
      <c r="R985" s="66"/>
      <c r="S985" s="67" t="str">
        <f t="shared" si="102"/>
        <v/>
      </c>
      <c r="T985" s="68" t="str">
        <f t="shared" si="103"/>
        <v/>
      </c>
    </row>
    <row r="986" spans="2:20">
      <c r="B986" s="4"/>
      <c r="C986" s="6"/>
      <c r="D986" s="8" t="s">
        <v>45</v>
      </c>
      <c r="E986" s="9"/>
      <c r="F986" s="96" t="str">
        <f t="shared" si="100"/>
        <v/>
      </c>
      <c r="G986" s="82"/>
      <c r="H986" s="99" t="str">
        <f t="shared" si="105"/>
        <v/>
      </c>
      <c r="I986" s="99" t="str">
        <f t="shared" si="106"/>
        <v/>
      </c>
      <c r="J986" s="99" t="str">
        <f t="shared" si="101"/>
        <v/>
      </c>
      <c r="K986" s="100" t="str">
        <f t="shared" si="104"/>
        <v/>
      </c>
      <c r="P986" s="66"/>
      <c r="Q986" s="66"/>
      <c r="R986" s="66"/>
      <c r="S986" s="67" t="str">
        <f t="shared" si="102"/>
        <v/>
      </c>
      <c r="T986" s="68" t="str">
        <f t="shared" si="103"/>
        <v/>
      </c>
    </row>
    <row r="987" spans="2:20">
      <c r="B987" s="4"/>
      <c r="C987" s="6"/>
      <c r="D987" s="8" t="s">
        <v>45</v>
      </c>
      <c r="E987" s="9"/>
      <c r="F987" s="96" t="str">
        <f t="shared" si="100"/>
        <v/>
      </c>
      <c r="G987" s="82"/>
      <c r="H987" s="99" t="str">
        <f t="shared" si="105"/>
        <v/>
      </c>
      <c r="I987" s="99" t="str">
        <f t="shared" si="106"/>
        <v/>
      </c>
      <c r="J987" s="99" t="str">
        <f t="shared" si="101"/>
        <v/>
      </c>
      <c r="K987" s="100" t="str">
        <f t="shared" si="104"/>
        <v/>
      </c>
      <c r="P987" s="66"/>
      <c r="Q987" s="66"/>
      <c r="R987" s="66"/>
      <c r="S987" s="67" t="str">
        <f t="shared" si="102"/>
        <v/>
      </c>
      <c r="T987" s="68" t="str">
        <f t="shared" si="103"/>
        <v/>
      </c>
    </row>
    <row r="988" spans="2:20">
      <c r="B988" s="4"/>
      <c r="C988" s="6"/>
      <c r="D988" s="8" t="s">
        <v>45</v>
      </c>
      <c r="E988" s="9"/>
      <c r="F988" s="96" t="str">
        <f t="shared" si="100"/>
        <v/>
      </c>
      <c r="G988" s="82"/>
      <c r="H988" s="99" t="str">
        <f t="shared" si="105"/>
        <v/>
      </c>
      <c r="I988" s="99" t="str">
        <f t="shared" si="106"/>
        <v/>
      </c>
      <c r="J988" s="99" t="str">
        <f t="shared" si="101"/>
        <v/>
      </c>
      <c r="K988" s="100" t="str">
        <f t="shared" si="104"/>
        <v/>
      </c>
      <c r="P988" s="66"/>
      <c r="Q988" s="66"/>
      <c r="R988" s="66"/>
      <c r="S988" s="67" t="str">
        <f t="shared" si="102"/>
        <v/>
      </c>
      <c r="T988" s="68" t="str">
        <f t="shared" si="103"/>
        <v/>
      </c>
    </row>
    <row r="989" spans="2:20">
      <c r="B989" s="4"/>
      <c r="C989" s="6"/>
      <c r="D989" s="8" t="s">
        <v>45</v>
      </c>
      <c r="E989" s="9"/>
      <c r="F989" s="96" t="str">
        <f t="shared" si="100"/>
        <v/>
      </c>
      <c r="G989" s="82"/>
      <c r="H989" s="99" t="str">
        <f t="shared" si="105"/>
        <v/>
      </c>
      <c r="I989" s="99" t="str">
        <f t="shared" si="106"/>
        <v/>
      </c>
      <c r="J989" s="99" t="str">
        <f t="shared" si="101"/>
        <v/>
      </c>
      <c r="K989" s="100" t="str">
        <f t="shared" si="104"/>
        <v/>
      </c>
      <c r="P989" s="66"/>
      <c r="Q989" s="66"/>
      <c r="R989" s="66"/>
      <c r="S989" s="67" t="str">
        <f t="shared" si="102"/>
        <v/>
      </c>
      <c r="T989" s="68" t="str">
        <f t="shared" si="103"/>
        <v/>
      </c>
    </row>
    <row r="990" spans="2:20">
      <c r="B990" s="4"/>
      <c r="C990" s="6"/>
      <c r="D990" s="8" t="s">
        <v>45</v>
      </c>
      <c r="E990" s="9"/>
      <c r="F990" s="96" t="str">
        <f t="shared" si="100"/>
        <v/>
      </c>
      <c r="G990" s="82"/>
      <c r="H990" s="99" t="str">
        <f t="shared" si="105"/>
        <v/>
      </c>
      <c r="I990" s="99" t="str">
        <f t="shared" si="106"/>
        <v/>
      </c>
      <c r="J990" s="99" t="str">
        <f t="shared" si="101"/>
        <v/>
      </c>
      <c r="K990" s="100" t="str">
        <f t="shared" si="104"/>
        <v/>
      </c>
      <c r="P990" s="66"/>
      <c r="Q990" s="66"/>
      <c r="R990" s="66"/>
      <c r="S990" s="67" t="str">
        <f t="shared" si="102"/>
        <v/>
      </c>
      <c r="T990" s="68" t="str">
        <f t="shared" si="103"/>
        <v/>
      </c>
    </row>
    <row r="991" spans="2:20">
      <c r="B991" s="4"/>
      <c r="C991" s="6"/>
      <c r="D991" s="8" t="s">
        <v>45</v>
      </c>
      <c r="E991" s="9"/>
      <c r="F991" s="96" t="str">
        <f t="shared" si="100"/>
        <v/>
      </c>
      <c r="G991" s="82"/>
      <c r="H991" s="99" t="str">
        <f t="shared" si="105"/>
        <v/>
      </c>
      <c r="I991" s="99" t="str">
        <f t="shared" si="106"/>
        <v/>
      </c>
      <c r="J991" s="99" t="str">
        <f t="shared" si="101"/>
        <v/>
      </c>
      <c r="K991" s="100" t="str">
        <f t="shared" si="104"/>
        <v/>
      </c>
      <c r="P991" s="66"/>
      <c r="Q991" s="66"/>
      <c r="R991" s="66"/>
      <c r="S991" s="67" t="str">
        <f t="shared" si="102"/>
        <v/>
      </c>
      <c r="T991" s="68" t="str">
        <f t="shared" si="103"/>
        <v/>
      </c>
    </row>
    <row r="992" spans="2:20">
      <c r="B992" s="4"/>
      <c r="C992" s="6"/>
      <c r="D992" s="8" t="s">
        <v>45</v>
      </c>
      <c r="E992" s="9"/>
      <c r="F992" s="96" t="str">
        <f t="shared" si="100"/>
        <v/>
      </c>
      <c r="G992" s="82"/>
      <c r="H992" s="99" t="str">
        <f t="shared" si="105"/>
        <v/>
      </c>
      <c r="I992" s="99" t="str">
        <f t="shared" si="106"/>
        <v/>
      </c>
      <c r="J992" s="99" t="str">
        <f t="shared" si="101"/>
        <v/>
      </c>
      <c r="K992" s="100" t="str">
        <f t="shared" si="104"/>
        <v/>
      </c>
      <c r="P992" s="66"/>
      <c r="Q992" s="66"/>
      <c r="R992" s="66"/>
      <c r="S992" s="67" t="str">
        <f t="shared" si="102"/>
        <v/>
      </c>
      <c r="T992" s="68" t="str">
        <f t="shared" si="103"/>
        <v/>
      </c>
    </row>
    <row r="993" spans="2:20">
      <c r="B993" s="4"/>
      <c r="C993" s="6"/>
      <c r="D993" s="8" t="s">
        <v>45</v>
      </c>
      <c r="E993" s="9"/>
      <c r="F993" s="96" t="str">
        <f t="shared" si="100"/>
        <v/>
      </c>
      <c r="G993" s="82"/>
      <c r="H993" s="99" t="str">
        <f t="shared" si="105"/>
        <v/>
      </c>
      <c r="I993" s="99" t="str">
        <f t="shared" si="106"/>
        <v/>
      </c>
      <c r="J993" s="99" t="str">
        <f t="shared" si="101"/>
        <v/>
      </c>
      <c r="K993" s="100" t="str">
        <f t="shared" si="104"/>
        <v/>
      </c>
      <c r="P993" s="66"/>
      <c r="Q993" s="66"/>
      <c r="R993" s="66"/>
      <c r="S993" s="67" t="str">
        <f t="shared" si="102"/>
        <v/>
      </c>
      <c r="T993" s="68" t="str">
        <f t="shared" si="103"/>
        <v/>
      </c>
    </row>
    <row r="994" spans="2:20">
      <c r="B994" s="4"/>
      <c r="C994" s="6"/>
      <c r="D994" s="8" t="s">
        <v>45</v>
      </c>
      <c r="E994" s="9"/>
      <c r="F994" s="96" t="str">
        <f t="shared" si="100"/>
        <v/>
      </c>
      <c r="G994" s="82"/>
      <c r="H994" s="99" t="str">
        <f t="shared" si="105"/>
        <v/>
      </c>
      <c r="I994" s="99" t="str">
        <f t="shared" si="106"/>
        <v/>
      </c>
      <c r="J994" s="99" t="str">
        <f t="shared" si="101"/>
        <v/>
      </c>
      <c r="K994" s="100" t="str">
        <f t="shared" si="104"/>
        <v/>
      </c>
      <c r="P994" s="66"/>
      <c r="Q994" s="66"/>
      <c r="R994" s="66"/>
      <c r="S994" s="67" t="str">
        <f t="shared" si="102"/>
        <v/>
      </c>
      <c r="T994" s="68" t="str">
        <f t="shared" si="103"/>
        <v/>
      </c>
    </row>
    <row r="995" spans="2:20">
      <c r="B995" s="4"/>
      <c r="C995" s="6"/>
      <c r="D995" s="8" t="s">
        <v>45</v>
      </c>
      <c r="E995" s="9"/>
      <c r="F995" s="96" t="str">
        <f t="shared" si="100"/>
        <v/>
      </c>
      <c r="G995" s="82"/>
      <c r="H995" s="99" t="str">
        <f t="shared" si="105"/>
        <v/>
      </c>
      <c r="I995" s="99" t="str">
        <f t="shared" si="106"/>
        <v/>
      </c>
      <c r="J995" s="99" t="str">
        <f t="shared" si="101"/>
        <v/>
      </c>
      <c r="K995" s="100" t="str">
        <f t="shared" si="104"/>
        <v/>
      </c>
      <c r="P995" s="66"/>
      <c r="Q995" s="66"/>
      <c r="R995" s="66"/>
      <c r="S995" s="67" t="str">
        <f t="shared" si="102"/>
        <v/>
      </c>
      <c r="T995" s="68" t="str">
        <f t="shared" si="103"/>
        <v/>
      </c>
    </row>
    <row r="996" spans="2:20">
      <c r="B996" s="4"/>
      <c r="C996" s="6"/>
      <c r="D996" s="8" t="s">
        <v>45</v>
      </c>
      <c r="E996" s="9"/>
      <c r="F996" s="96" t="str">
        <f t="shared" si="100"/>
        <v/>
      </c>
      <c r="G996" s="82"/>
      <c r="H996" s="99" t="str">
        <f t="shared" si="105"/>
        <v/>
      </c>
      <c r="I996" s="99" t="str">
        <f t="shared" si="106"/>
        <v/>
      </c>
      <c r="J996" s="99" t="str">
        <f t="shared" si="101"/>
        <v/>
      </c>
      <c r="K996" s="100" t="str">
        <f t="shared" si="104"/>
        <v/>
      </c>
      <c r="P996" s="66"/>
      <c r="Q996" s="66"/>
      <c r="R996" s="66"/>
      <c r="S996" s="67" t="str">
        <f t="shared" si="102"/>
        <v/>
      </c>
      <c r="T996" s="68" t="str">
        <f t="shared" si="103"/>
        <v/>
      </c>
    </row>
    <row r="997" spans="2:20">
      <c r="B997" s="4"/>
      <c r="C997" s="6"/>
      <c r="D997" s="8" t="s">
        <v>45</v>
      </c>
      <c r="E997" s="9"/>
      <c r="F997" s="96" t="str">
        <f t="shared" si="100"/>
        <v/>
      </c>
      <c r="G997" s="82"/>
      <c r="H997" s="99" t="str">
        <f t="shared" si="105"/>
        <v/>
      </c>
      <c r="I997" s="99" t="str">
        <f t="shared" si="106"/>
        <v/>
      </c>
      <c r="J997" s="99" t="str">
        <f t="shared" si="101"/>
        <v/>
      </c>
      <c r="K997" s="100" t="str">
        <f t="shared" si="104"/>
        <v/>
      </c>
      <c r="P997" s="66"/>
      <c r="Q997" s="66"/>
      <c r="R997" s="66"/>
      <c r="S997" s="67" t="str">
        <f t="shared" si="102"/>
        <v/>
      </c>
      <c r="T997" s="68" t="str">
        <f t="shared" si="103"/>
        <v/>
      </c>
    </row>
    <row r="998" spans="2:20">
      <c r="B998" s="4"/>
      <c r="C998" s="6"/>
      <c r="D998" s="8" t="s">
        <v>45</v>
      </c>
      <c r="E998" s="9"/>
      <c r="F998" s="96" t="str">
        <f t="shared" si="100"/>
        <v/>
      </c>
      <c r="G998" s="82"/>
      <c r="H998" s="99" t="str">
        <f t="shared" si="105"/>
        <v/>
      </c>
      <c r="I998" s="99" t="str">
        <f t="shared" si="106"/>
        <v/>
      </c>
      <c r="J998" s="99" t="str">
        <f t="shared" si="101"/>
        <v/>
      </c>
      <c r="K998" s="100" t="str">
        <f t="shared" si="104"/>
        <v/>
      </c>
      <c r="P998" s="66"/>
      <c r="Q998" s="66"/>
      <c r="R998" s="66"/>
      <c r="S998" s="67" t="str">
        <f t="shared" si="102"/>
        <v/>
      </c>
      <c r="T998" s="68" t="str">
        <f t="shared" si="103"/>
        <v/>
      </c>
    </row>
    <row r="999" spans="2:20">
      <c r="B999" s="4"/>
      <c r="C999" s="6"/>
      <c r="D999" s="8" t="s">
        <v>45</v>
      </c>
      <c r="E999" s="9"/>
      <c r="F999" s="96" t="str">
        <f t="shared" si="100"/>
        <v/>
      </c>
      <c r="G999" s="82"/>
      <c r="H999" s="99" t="str">
        <f t="shared" si="105"/>
        <v/>
      </c>
      <c r="I999" s="99" t="str">
        <f t="shared" si="106"/>
        <v/>
      </c>
      <c r="J999" s="99" t="str">
        <f t="shared" si="101"/>
        <v/>
      </c>
      <c r="K999" s="100" t="str">
        <f t="shared" si="104"/>
        <v/>
      </c>
      <c r="P999" s="66"/>
      <c r="Q999" s="66"/>
      <c r="R999" s="66"/>
      <c r="S999" s="67" t="str">
        <f t="shared" si="102"/>
        <v/>
      </c>
      <c r="T999" s="68" t="str">
        <f t="shared" si="103"/>
        <v/>
      </c>
    </row>
    <row r="1000" spans="2:20">
      <c r="B1000" s="4"/>
      <c r="C1000" s="6"/>
      <c r="D1000" s="8" t="s">
        <v>45</v>
      </c>
      <c r="E1000" s="9"/>
      <c r="F1000" s="96" t="str">
        <f t="shared" si="100"/>
        <v/>
      </c>
      <c r="G1000" s="82"/>
      <c r="H1000" s="99" t="str">
        <f t="shared" si="105"/>
        <v/>
      </c>
      <c r="I1000" s="99" t="str">
        <f t="shared" si="106"/>
        <v/>
      </c>
      <c r="J1000" s="99" t="str">
        <f t="shared" si="101"/>
        <v/>
      </c>
      <c r="K1000" s="100" t="str">
        <f t="shared" si="104"/>
        <v/>
      </c>
      <c r="P1000" s="66"/>
      <c r="Q1000" s="66"/>
      <c r="R1000" s="66"/>
      <c r="S1000" s="67" t="str">
        <f t="shared" si="102"/>
        <v/>
      </c>
      <c r="T1000" s="68" t="str">
        <f t="shared" si="103"/>
        <v/>
      </c>
    </row>
    <row r="1001" spans="2:20">
      <c r="B1001" s="4"/>
      <c r="C1001" s="6"/>
      <c r="D1001" s="8" t="s">
        <v>45</v>
      </c>
      <c r="E1001" s="9"/>
      <c r="F1001" s="96" t="str">
        <f t="shared" si="100"/>
        <v/>
      </c>
      <c r="G1001" s="82"/>
      <c r="H1001" s="99" t="str">
        <f t="shared" si="105"/>
        <v/>
      </c>
      <c r="I1001" s="99" t="str">
        <f t="shared" si="106"/>
        <v/>
      </c>
      <c r="J1001" s="99" t="str">
        <f t="shared" si="101"/>
        <v/>
      </c>
      <c r="K1001" s="100" t="str">
        <f t="shared" si="104"/>
        <v/>
      </c>
      <c r="P1001" s="66"/>
      <c r="Q1001" s="66"/>
      <c r="R1001" s="66"/>
      <c r="S1001" s="67" t="str">
        <f t="shared" si="102"/>
        <v/>
      </c>
      <c r="T1001" s="68" t="str">
        <f t="shared" si="103"/>
        <v/>
      </c>
    </row>
    <row r="1002" spans="2:20">
      <c r="B1002" s="4"/>
      <c r="C1002" s="6"/>
      <c r="D1002" s="8" t="s">
        <v>45</v>
      </c>
      <c r="E1002" s="9"/>
      <c r="F1002" s="96" t="str">
        <f t="shared" si="100"/>
        <v/>
      </c>
      <c r="G1002" s="82"/>
      <c r="H1002" s="99" t="str">
        <f t="shared" si="105"/>
        <v/>
      </c>
      <c r="I1002" s="99" t="str">
        <f t="shared" si="106"/>
        <v/>
      </c>
      <c r="J1002" s="99" t="str">
        <f t="shared" si="101"/>
        <v/>
      </c>
      <c r="K1002" s="100" t="str">
        <f t="shared" si="104"/>
        <v/>
      </c>
      <c r="P1002" s="66"/>
      <c r="Q1002" s="66"/>
      <c r="R1002" s="66"/>
      <c r="S1002" s="67" t="str">
        <f t="shared" si="102"/>
        <v/>
      </c>
      <c r="T1002" s="68" t="str">
        <f t="shared" si="103"/>
        <v/>
      </c>
    </row>
    <row r="1003" spans="2:20">
      <c r="B1003" s="4"/>
      <c r="C1003" s="6"/>
      <c r="D1003" s="8" t="s">
        <v>45</v>
      </c>
      <c r="E1003" s="9"/>
      <c r="F1003" s="96" t="str">
        <f t="shared" si="100"/>
        <v/>
      </c>
      <c r="G1003" s="82"/>
      <c r="H1003" s="99" t="str">
        <f t="shared" si="105"/>
        <v/>
      </c>
      <c r="I1003" s="99" t="str">
        <f t="shared" si="106"/>
        <v/>
      </c>
      <c r="J1003" s="99" t="str">
        <f t="shared" si="101"/>
        <v/>
      </c>
      <c r="K1003" s="100" t="str">
        <f t="shared" si="104"/>
        <v/>
      </c>
      <c r="P1003" s="66"/>
      <c r="Q1003" s="66"/>
      <c r="R1003" s="66"/>
      <c r="S1003" s="67" t="str">
        <f t="shared" si="102"/>
        <v/>
      </c>
      <c r="T1003" s="68" t="str">
        <f t="shared" si="103"/>
        <v/>
      </c>
    </row>
    <row r="1004" spans="2:20">
      <c r="B1004" s="4"/>
      <c r="C1004" s="6"/>
      <c r="D1004" s="8" t="s">
        <v>45</v>
      </c>
      <c r="E1004" s="9"/>
      <c r="F1004" s="96" t="str">
        <f t="shared" si="100"/>
        <v/>
      </c>
      <c r="G1004" s="82"/>
      <c r="H1004" s="99" t="str">
        <f t="shared" si="105"/>
        <v/>
      </c>
      <c r="I1004" s="99" t="str">
        <f t="shared" si="106"/>
        <v/>
      </c>
      <c r="J1004" s="99" t="str">
        <f t="shared" si="101"/>
        <v/>
      </c>
      <c r="K1004" s="100" t="str">
        <f t="shared" si="104"/>
        <v/>
      </c>
      <c r="P1004" s="66"/>
      <c r="Q1004" s="66"/>
      <c r="R1004" s="66"/>
      <c r="S1004" s="67" t="str">
        <f t="shared" si="102"/>
        <v/>
      </c>
      <c r="T1004" s="68" t="str">
        <f t="shared" si="103"/>
        <v/>
      </c>
    </row>
    <row r="1005" spans="2:20">
      <c r="B1005" s="4"/>
      <c r="C1005" s="6"/>
      <c r="D1005" s="8" t="s">
        <v>45</v>
      </c>
      <c r="E1005" s="9"/>
      <c r="F1005" s="96" t="str">
        <f t="shared" si="100"/>
        <v/>
      </c>
      <c r="G1005" s="82"/>
      <c r="H1005" s="99" t="str">
        <f t="shared" si="105"/>
        <v/>
      </c>
      <c r="I1005" s="99" t="str">
        <f t="shared" si="106"/>
        <v/>
      </c>
      <c r="J1005" s="99" t="str">
        <f t="shared" si="101"/>
        <v/>
      </c>
      <c r="K1005" s="100" t="str">
        <f t="shared" si="104"/>
        <v/>
      </c>
      <c r="P1005" s="66"/>
      <c r="Q1005" s="66"/>
      <c r="R1005" s="66"/>
      <c r="S1005" s="67" t="str">
        <f t="shared" si="102"/>
        <v/>
      </c>
      <c r="T1005" s="68" t="str">
        <f t="shared" si="103"/>
        <v/>
      </c>
    </row>
    <row r="1006" spans="2:20">
      <c r="B1006" s="4"/>
      <c r="C1006" s="6"/>
      <c r="D1006" s="8" t="s">
        <v>45</v>
      </c>
      <c r="E1006" s="9"/>
      <c r="F1006" s="96" t="str">
        <f t="shared" si="100"/>
        <v/>
      </c>
      <c r="G1006" s="82"/>
      <c r="H1006" s="99" t="str">
        <f t="shared" si="105"/>
        <v/>
      </c>
      <c r="I1006" s="99" t="str">
        <f t="shared" si="106"/>
        <v/>
      </c>
      <c r="J1006" s="99" t="str">
        <f t="shared" si="101"/>
        <v/>
      </c>
      <c r="K1006" s="100" t="str">
        <f t="shared" si="104"/>
        <v/>
      </c>
      <c r="P1006" s="66"/>
      <c r="Q1006" s="66"/>
      <c r="R1006" s="66"/>
      <c r="S1006" s="67" t="str">
        <f t="shared" si="102"/>
        <v/>
      </c>
      <c r="T1006" s="68" t="str">
        <f t="shared" si="103"/>
        <v/>
      </c>
    </row>
    <row r="1007" spans="2:20">
      <c r="B1007" s="4"/>
      <c r="C1007" s="6"/>
      <c r="D1007" s="8" t="s">
        <v>45</v>
      </c>
      <c r="E1007" s="9"/>
      <c r="F1007" s="96" t="str">
        <f t="shared" si="100"/>
        <v/>
      </c>
      <c r="G1007" s="82"/>
      <c r="H1007" s="99" t="str">
        <f t="shared" si="105"/>
        <v/>
      </c>
      <c r="I1007" s="99" t="str">
        <f t="shared" si="106"/>
        <v/>
      </c>
      <c r="J1007" s="99" t="str">
        <f t="shared" si="101"/>
        <v/>
      </c>
      <c r="K1007" s="100" t="str">
        <f t="shared" si="104"/>
        <v/>
      </c>
      <c r="P1007" s="66"/>
      <c r="Q1007" s="66"/>
      <c r="R1007" s="66"/>
      <c r="S1007" s="67" t="str">
        <f t="shared" si="102"/>
        <v/>
      </c>
      <c r="T1007" s="68" t="str">
        <f t="shared" si="103"/>
        <v/>
      </c>
    </row>
    <row r="1008" spans="2:20">
      <c r="B1008" s="4"/>
      <c r="C1008" s="6"/>
      <c r="D1008" s="8" t="s">
        <v>45</v>
      </c>
      <c r="E1008" s="9"/>
      <c r="F1008" s="96" t="str">
        <f t="shared" si="100"/>
        <v/>
      </c>
      <c r="G1008" s="82"/>
      <c r="H1008" s="99" t="str">
        <f t="shared" si="105"/>
        <v/>
      </c>
      <c r="I1008" s="99" t="str">
        <f t="shared" si="106"/>
        <v/>
      </c>
      <c r="J1008" s="99" t="str">
        <f t="shared" si="101"/>
        <v/>
      </c>
      <c r="K1008" s="100" t="str">
        <f t="shared" si="104"/>
        <v/>
      </c>
      <c r="P1008" s="66"/>
      <c r="Q1008" s="66"/>
      <c r="R1008" s="66"/>
      <c r="S1008" s="67" t="str">
        <f t="shared" si="102"/>
        <v/>
      </c>
      <c r="T1008" s="68" t="str">
        <f t="shared" si="103"/>
        <v/>
      </c>
    </row>
    <row r="1009" spans="2:20">
      <c r="B1009" s="4"/>
      <c r="C1009" s="6"/>
      <c r="D1009" s="8" t="s">
        <v>45</v>
      </c>
      <c r="E1009" s="9"/>
      <c r="F1009" s="96" t="str">
        <f t="shared" si="100"/>
        <v/>
      </c>
      <c r="G1009" s="82"/>
      <c r="H1009" s="99" t="str">
        <f t="shared" si="105"/>
        <v/>
      </c>
      <c r="I1009" s="99" t="str">
        <f t="shared" si="106"/>
        <v/>
      </c>
      <c r="J1009" s="99" t="str">
        <f t="shared" si="101"/>
        <v/>
      </c>
      <c r="K1009" s="100" t="str">
        <f t="shared" si="104"/>
        <v/>
      </c>
      <c r="P1009" s="66"/>
      <c r="Q1009" s="66"/>
      <c r="R1009" s="66"/>
      <c r="S1009" s="67" t="str">
        <f t="shared" si="102"/>
        <v/>
      </c>
      <c r="T1009" s="68" t="str">
        <f t="shared" si="103"/>
        <v/>
      </c>
    </row>
    <row r="1010" spans="2:20">
      <c r="B1010" s="4"/>
      <c r="C1010" s="6"/>
      <c r="D1010" s="8" t="s">
        <v>45</v>
      </c>
      <c r="E1010" s="9"/>
      <c r="F1010" s="96" t="str">
        <f t="shared" si="100"/>
        <v/>
      </c>
      <c r="G1010" s="82"/>
      <c r="H1010" s="99" t="str">
        <f t="shared" si="105"/>
        <v/>
      </c>
      <c r="I1010" s="99" t="str">
        <f t="shared" si="106"/>
        <v/>
      </c>
      <c r="J1010" s="99" t="str">
        <f t="shared" si="101"/>
        <v/>
      </c>
      <c r="K1010" s="100" t="str">
        <f t="shared" si="104"/>
        <v/>
      </c>
      <c r="P1010" s="66"/>
      <c r="Q1010" s="66"/>
      <c r="R1010" s="66"/>
      <c r="S1010" s="67" t="str">
        <f t="shared" si="102"/>
        <v/>
      </c>
      <c r="T1010" s="68" t="str">
        <f t="shared" si="103"/>
        <v/>
      </c>
    </row>
    <row r="1011" spans="2:20">
      <c r="B1011" s="4"/>
      <c r="C1011" s="6"/>
      <c r="D1011" s="8" t="s">
        <v>45</v>
      </c>
      <c r="E1011" s="9"/>
      <c r="F1011" s="96" t="str">
        <f t="shared" si="100"/>
        <v/>
      </c>
      <c r="G1011" s="82"/>
      <c r="H1011" s="99" t="str">
        <f t="shared" si="105"/>
        <v/>
      </c>
      <c r="I1011" s="99" t="str">
        <f t="shared" si="106"/>
        <v/>
      </c>
      <c r="J1011" s="99" t="str">
        <f t="shared" si="101"/>
        <v/>
      </c>
      <c r="K1011" s="100" t="str">
        <f t="shared" si="104"/>
        <v/>
      </c>
      <c r="P1011" s="66"/>
      <c r="Q1011" s="66"/>
      <c r="R1011" s="66"/>
      <c r="S1011" s="67" t="str">
        <f t="shared" si="102"/>
        <v/>
      </c>
      <c r="T1011" s="68" t="str">
        <f t="shared" si="103"/>
        <v/>
      </c>
    </row>
    <row r="1012" spans="2:20">
      <c r="B1012" s="4"/>
      <c r="C1012" s="6"/>
      <c r="D1012" s="8" t="s">
        <v>45</v>
      </c>
      <c r="E1012" s="9"/>
      <c r="F1012" s="96" t="str">
        <f t="shared" ref="F1012:F1075" si="107">IF(E1012="","",inclinação*E1012+intercepção)</f>
        <v/>
      </c>
      <c r="G1012" s="82"/>
      <c r="H1012" s="99" t="str">
        <f t="shared" si="105"/>
        <v/>
      </c>
      <c r="I1012" s="99" t="str">
        <f t="shared" si="106"/>
        <v/>
      </c>
      <c r="J1012" s="99" t="str">
        <f t="shared" ref="J1012:J1075" si="108">IF(E1012="","",TINV((erro),gl)*errop_estimativa*SQRT(1+1/N+((E1012-mediaX)^2)/(SUMSQ(B:B)-(SUM(B:B)^2)/N)))</f>
        <v/>
      </c>
      <c r="K1012" s="100" t="str">
        <f t="shared" si="104"/>
        <v/>
      </c>
      <c r="P1012" s="66"/>
      <c r="Q1012" s="66"/>
      <c r="R1012" s="66"/>
      <c r="S1012" s="67" t="str">
        <f t="shared" ref="S1012:S1075" si="109">IF(B1005="","",inclinação*B1005+intercepção)</f>
        <v/>
      </c>
      <c r="T1012" s="68" t="str">
        <f t="shared" ref="T1012:T1075" si="110">IF(B1005="","",(C1005-S1012)^2)</f>
        <v/>
      </c>
    </row>
    <row r="1013" spans="2:20">
      <c r="B1013" s="4"/>
      <c r="C1013" s="6"/>
      <c r="D1013" s="8" t="s">
        <v>45</v>
      </c>
      <c r="E1013" s="9"/>
      <c r="F1013" s="96" t="str">
        <f t="shared" si="107"/>
        <v/>
      </c>
      <c r="G1013" s="82"/>
      <c r="H1013" s="99" t="str">
        <f t="shared" si="105"/>
        <v/>
      </c>
      <c r="I1013" s="99" t="str">
        <f t="shared" si="106"/>
        <v/>
      </c>
      <c r="J1013" s="99" t="str">
        <f t="shared" si="108"/>
        <v/>
      </c>
      <c r="K1013" s="100" t="str">
        <f t="shared" ref="K1013:K1076" si="111">IF(F1013="","",J1013/F1013)</f>
        <v/>
      </c>
      <c r="P1013" s="66"/>
      <c r="Q1013" s="66"/>
      <c r="R1013" s="66"/>
      <c r="S1013" s="67" t="str">
        <f t="shared" si="109"/>
        <v/>
      </c>
      <c r="T1013" s="68" t="str">
        <f t="shared" si="110"/>
        <v/>
      </c>
    </row>
    <row r="1014" spans="2:20">
      <c r="B1014" s="4"/>
      <c r="C1014" s="6"/>
      <c r="D1014" s="8" t="s">
        <v>45</v>
      </c>
      <c r="E1014" s="9"/>
      <c r="F1014" s="96" t="str">
        <f t="shared" si="107"/>
        <v/>
      </c>
      <c r="G1014" s="82"/>
      <c r="H1014" s="99" t="str">
        <f t="shared" si="105"/>
        <v/>
      </c>
      <c r="I1014" s="99" t="str">
        <f t="shared" si="106"/>
        <v/>
      </c>
      <c r="J1014" s="99" t="str">
        <f t="shared" si="108"/>
        <v/>
      </c>
      <c r="K1014" s="100" t="str">
        <f t="shared" si="111"/>
        <v/>
      </c>
      <c r="P1014" s="66"/>
      <c r="Q1014" s="66"/>
      <c r="R1014" s="66"/>
      <c r="S1014" s="67" t="str">
        <f t="shared" si="109"/>
        <v/>
      </c>
      <c r="T1014" s="68" t="str">
        <f t="shared" si="110"/>
        <v/>
      </c>
    </row>
    <row r="1015" spans="2:20">
      <c r="B1015" s="4"/>
      <c r="C1015" s="6"/>
      <c r="D1015" s="8" t="s">
        <v>45</v>
      </c>
      <c r="E1015" s="9"/>
      <c r="F1015" s="96" t="str">
        <f t="shared" si="107"/>
        <v/>
      </c>
      <c r="G1015" s="82"/>
      <c r="H1015" s="99" t="str">
        <f t="shared" si="105"/>
        <v/>
      </c>
      <c r="I1015" s="99" t="str">
        <f t="shared" si="106"/>
        <v/>
      </c>
      <c r="J1015" s="99" t="str">
        <f t="shared" si="108"/>
        <v/>
      </c>
      <c r="K1015" s="100" t="str">
        <f t="shared" si="111"/>
        <v/>
      </c>
      <c r="P1015" s="66"/>
      <c r="Q1015" s="66"/>
      <c r="R1015" s="66"/>
      <c r="S1015" s="67" t="str">
        <f t="shared" si="109"/>
        <v/>
      </c>
      <c r="T1015" s="68" t="str">
        <f t="shared" si="110"/>
        <v/>
      </c>
    </row>
    <row r="1016" spans="2:20">
      <c r="B1016" s="4"/>
      <c r="C1016" s="6"/>
      <c r="D1016" s="8" t="s">
        <v>45</v>
      </c>
      <c r="E1016" s="9"/>
      <c r="F1016" s="96" t="str">
        <f t="shared" si="107"/>
        <v/>
      </c>
      <c r="G1016" s="82"/>
      <c r="H1016" s="99" t="str">
        <f t="shared" si="105"/>
        <v/>
      </c>
      <c r="I1016" s="99" t="str">
        <f t="shared" si="106"/>
        <v/>
      </c>
      <c r="J1016" s="99" t="str">
        <f t="shared" si="108"/>
        <v/>
      </c>
      <c r="K1016" s="100" t="str">
        <f t="shared" si="111"/>
        <v/>
      </c>
      <c r="P1016" s="66"/>
      <c r="Q1016" s="66"/>
      <c r="R1016" s="66"/>
      <c r="S1016" s="67" t="str">
        <f t="shared" si="109"/>
        <v/>
      </c>
      <c r="T1016" s="68" t="str">
        <f t="shared" si="110"/>
        <v/>
      </c>
    </row>
    <row r="1017" spans="2:20">
      <c r="B1017" s="4"/>
      <c r="C1017" s="6"/>
      <c r="D1017" s="8" t="s">
        <v>45</v>
      </c>
      <c r="E1017" s="9"/>
      <c r="F1017" s="96" t="str">
        <f t="shared" si="107"/>
        <v/>
      </c>
      <c r="G1017" s="82"/>
      <c r="H1017" s="99" t="str">
        <f t="shared" si="105"/>
        <v/>
      </c>
      <c r="I1017" s="99" t="str">
        <f t="shared" si="106"/>
        <v/>
      </c>
      <c r="J1017" s="99" t="str">
        <f t="shared" si="108"/>
        <v/>
      </c>
      <c r="K1017" s="100" t="str">
        <f t="shared" si="111"/>
        <v/>
      </c>
      <c r="P1017" s="66"/>
      <c r="Q1017" s="66"/>
      <c r="R1017" s="66"/>
      <c r="S1017" s="67" t="str">
        <f t="shared" si="109"/>
        <v/>
      </c>
      <c r="T1017" s="68" t="str">
        <f t="shared" si="110"/>
        <v/>
      </c>
    </row>
    <row r="1018" spans="2:20">
      <c r="B1018" s="4"/>
      <c r="C1018" s="6"/>
      <c r="D1018" s="8" t="s">
        <v>45</v>
      </c>
      <c r="E1018" s="9"/>
      <c r="F1018" s="96" t="str">
        <f t="shared" si="107"/>
        <v/>
      </c>
      <c r="G1018" s="82"/>
      <c r="H1018" s="99" t="str">
        <f t="shared" si="105"/>
        <v/>
      </c>
      <c r="I1018" s="99" t="str">
        <f t="shared" si="106"/>
        <v/>
      </c>
      <c r="J1018" s="99" t="str">
        <f t="shared" si="108"/>
        <v/>
      </c>
      <c r="K1018" s="100" t="str">
        <f t="shared" si="111"/>
        <v/>
      </c>
      <c r="P1018" s="66"/>
      <c r="Q1018" s="66"/>
      <c r="R1018" s="66"/>
      <c r="S1018" s="67" t="str">
        <f t="shared" si="109"/>
        <v/>
      </c>
      <c r="T1018" s="68" t="str">
        <f t="shared" si="110"/>
        <v/>
      </c>
    </row>
    <row r="1019" spans="2:20">
      <c r="B1019" s="4"/>
      <c r="C1019" s="6"/>
      <c r="D1019" s="8" t="s">
        <v>45</v>
      </c>
      <c r="E1019" s="9"/>
      <c r="F1019" s="96" t="str">
        <f t="shared" si="107"/>
        <v/>
      </c>
      <c r="G1019" s="82"/>
      <c r="H1019" s="99" t="str">
        <f t="shared" si="105"/>
        <v/>
      </c>
      <c r="I1019" s="99" t="str">
        <f t="shared" si="106"/>
        <v/>
      </c>
      <c r="J1019" s="99" t="str">
        <f t="shared" si="108"/>
        <v/>
      </c>
      <c r="K1019" s="100" t="str">
        <f t="shared" si="111"/>
        <v/>
      </c>
      <c r="P1019" s="66"/>
      <c r="Q1019" s="66"/>
      <c r="R1019" s="66"/>
      <c r="S1019" s="67" t="str">
        <f t="shared" si="109"/>
        <v/>
      </c>
      <c r="T1019" s="68" t="str">
        <f t="shared" si="110"/>
        <v/>
      </c>
    </row>
    <row r="1020" spans="2:20">
      <c r="B1020" s="4"/>
      <c r="C1020" s="6"/>
      <c r="D1020" s="8" t="s">
        <v>45</v>
      </c>
      <c r="E1020" s="9"/>
      <c r="F1020" s="96" t="str">
        <f t="shared" si="107"/>
        <v/>
      </c>
      <c r="G1020" s="82"/>
      <c r="H1020" s="99" t="str">
        <f t="shared" si="105"/>
        <v/>
      </c>
      <c r="I1020" s="99" t="str">
        <f t="shared" si="106"/>
        <v/>
      </c>
      <c r="J1020" s="99" t="str">
        <f t="shared" si="108"/>
        <v/>
      </c>
      <c r="K1020" s="100" t="str">
        <f t="shared" si="111"/>
        <v/>
      </c>
      <c r="P1020" s="66"/>
      <c r="Q1020" s="66"/>
      <c r="R1020" s="66"/>
      <c r="S1020" s="67" t="str">
        <f t="shared" si="109"/>
        <v/>
      </c>
      <c r="T1020" s="68" t="str">
        <f t="shared" si="110"/>
        <v/>
      </c>
    </row>
    <row r="1021" spans="2:20">
      <c r="B1021" s="4"/>
      <c r="C1021" s="6"/>
      <c r="D1021" s="8" t="s">
        <v>45</v>
      </c>
      <c r="E1021" s="9"/>
      <c r="F1021" s="96" t="str">
        <f t="shared" si="107"/>
        <v/>
      </c>
      <c r="G1021" s="82"/>
      <c r="H1021" s="99" t="str">
        <f t="shared" si="105"/>
        <v/>
      </c>
      <c r="I1021" s="99" t="str">
        <f t="shared" si="106"/>
        <v/>
      </c>
      <c r="J1021" s="99" t="str">
        <f t="shared" si="108"/>
        <v/>
      </c>
      <c r="K1021" s="100" t="str">
        <f t="shared" si="111"/>
        <v/>
      </c>
      <c r="P1021" s="66"/>
      <c r="Q1021" s="66"/>
      <c r="R1021" s="66"/>
      <c r="S1021" s="67" t="str">
        <f t="shared" si="109"/>
        <v/>
      </c>
      <c r="T1021" s="68" t="str">
        <f t="shared" si="110"/>
        <v/>
      </c>
    </row>
    <row r="1022" spans="2:20">
      <c r="B1022" s="4"/>
      <c r="C1022" s="6"/>
      <c r="D1022" s="8" t="s">
        <v>45</v>
      </c>
      <c r="E1022" s="9"/>
      <c r="F1022" s="96" t="str">
        <f t="shared" si="107"/>
        <v/>
      </c>
      <c r="G1022" s="82"/>
      <c r="H1022" s="99" t="str">
        <f t="shared" si="105"/>
        <v/>
      </c>
      <c r="I1022" s="99" t="str">
        <f t="shared" si="106"/>
        <v/>
      </c>
      <c r="J1022" s="99" t="str">
        <f t="shared" si="108"/>
        <v/>
      </c>
      <c r="K1022" s="100" t="str">
        <f t="shared" si="111"/>
        <v/>
      </c>
      <c r="P1022" s="66"/>
      <c r="Q1022" s="66"/>
      <c r="R1022" s="66"/>
      <c r="S1022" s="67" t="str">
        <f t="shared" si="109"/>
        <v/>
      </c>
      <c r="T1022" s="68" t="str">
        <f t="shared" si="110"/>
        <v/>
      </c>
    </row>
    <row r="1023" spans="2:20">
      <c r="B1023" s="4"/>
      <c r="C1023" s="6"/>
      <c r="D1023" s="8" t="s">
        <v>45</v>
      </c>
      <c r="E1023" s="9"/>
      <c r="F1023" s="96" t="str">
        <f t="shared" si="107"/>
        <v/>
      </c>
      <c r="G1023" s="82"/>
      <c r="H1023" s="99" t="str">
        <f t="shared" si="105"/>
        <v/>
      </c>
      <c r="I1023" s="99" t="str">
        <f t="shared" si="106"/>
        <v/>
      </c>
      <c r="J1023" s="99" t="str">
        <f t="shared" si="108"/>
        <v/>
      </c>
      <c r="K1023" s="100" t="str">
        <f t="shared" si="111"/>
        <v/>
      </c>
      <c r="P1023" s="66"/>
      <c r="Q1023" s="66"/>
      <c r="R1023" s="66"/>
      <c r="S1023" s="67" t="str">
        <f t="shared" si="109"/>
        <v/>
      </c>
      <c r="T1023" s="68" t="str">
        <f t="shared" si="110"/>
        <v/>
      </c>
    </row>
    <row r="1024" spans="2:20">
      <c r="B1024" s="4"/>
      <c r="C1024" s="6"/>
      <c r="D1024" s="8" t="s">
        <v>45</v>
      </c>
      <c r="E1024" s="9"/>
      <c r="F1024" s="96" t="str">
        <f t="shared" si="107"/>
        <v/>
      </c>
      <c r="G1024" s="82"/>
      <c r="H1024" s="99" t="str">
        <f t="shared" si="105"/>
        <v/>
      </c>
      <c r="I1024" s="99" t="str">
        <f t="shared" si="106"/>
        <v/>
      </c>
      <c r="J1024" s="99" t="str">
        <f t="shared" si="108"/>
        <v/>
      </c>
      <c r="K1024" s="100" t="str">
        <f t="shared" si="111"/>
        <v/>
      </c>
      <c r="P1024" s="66"/>
      <c r="Q1024" s="66"/>
      <c r="R1024" s="66"/>
      <c r="S1024" s="67" t="str">
        <f t="shared" si="109"/>
        <v/>
      </c>
      <c r="T1024" s="68" t="str">
        <f t="shared" si="110"/>
        <v/>
      </c>
    </row>
    <row r="1025" spans="2:20">
      <c r="B1025" s="4"/>
      <c r="C1025" s="6"/>
      <c r="D1025" s="8" t="s">
        <v>45</v>
      </c>
      <c r="E1025" s="9"/>
      <c r="F1025" s="96" t="str">
        <f t="shared" si="107"/>
        <v/>
      </c>
      <c r="G1025" s="82"/>
      <c r="H1025" s="99" t="str">
        <f t="shared" si="105"/>
        <v/>
      </c>
      <c r="I1025" s="99" t="str">
        <f t="shared" si="106"/>
        <v/>
      </c>
      <c r="J1025" s="99" t="str">
        <f t="shared" si="108"/>
        <v/>
      </c>
      <c r="K1025" s="100" t="str">
        <f t="shared" si="111"/>
        <v/>
      </c>
      <c r="P1025" s="66"/>
      <c r="Q1025" s="66"/>
      <c r="R1025" s="66"/>
      <c r="S1025" s="67" t="str">
        <f t="shared" si="109"/>
        <v/>
      </c>
      <c r="T1025" s="68" t="str">
        <f t="shared" si="110"/>
        <v/>
      </c>
    </row>
    <row r="1026" spans="2:20">
      <c r="B1026" s="4"/>
      <c r="C1026" s="6"/>
      <c r="D1026" s="8" t="s">
        <v>45</v>
      </c>
      <c r="E1026" s="9"/>
      <c r="F1026" s="96" t="str">
        <f t="shared" si="107"/>
        <v/>
      </c>
      <c r="G1026" s="82"/>
      <c r="H1026" s="99" t="str">
        <f t="shared" si="105"/>
        <v/>
      </c>
      <c r="I1026" s="99" t="str">
        <f t="shared" si="106"/>
        <v/>
      </c>
      <c r="J1026" s="99" t="str">
        <f t="shared" si="108"/>
        <v/>
      </c>
      <c r="K1026" s="100" t="str">
        <f t="shared" si="111"/>
        <v/>
      </c>
      <c r="P1026" s="66"/>
      <c r="Q1026" s="66"/>
      <c r="R1026" s="66"/>
      <c r="S1026" s="67" t="str">
        <f t="shared" si="109"/>
        <v/>
      </c>
      <c r="T1026" s="68" t="str">
        <f t="shared" si="110"/>
        <v/>
      </c>
    </row>
    <row r="1027" spans="2:20">
      <c r="B1027" s="4"/>
      <c r="C1027" s="6"/>
      <c r="D1027" s="8" t="s">
        <v>45</v>
      </c>
      <c r="E1027" s="9"/>
      <c r="F1027" s="96" t="str">
        <f t="shared" si="107"/>
        <v/>
      </c>
      <c r="G1027" s="82"/>
      <c r="H1027" s="99" t="str">
        <f t="shared" si="105"/>
        <v/>
      </c>
      <c r="I1027" s="99" t="str">
        <f t="shared" si="106"/>
        <v/>
      </c>
      <c r="J1027" s="99" t="str">
        <f t="shared" si="108"/>
        <v/>
      </c>
      <c r="K1027" s="100" t="str">
        <f t="shared" si="111"/>
        <v/>
      </c>
      <c r="P1027" s="66"/>
      <c r="Q1027" s="66"/>
      <c r="R1027" s="66"/>
      <c r="S1027" s="67" t="str">
        <f t="shared" si="109"/>
        <v/>
      </c>
      <c r="T1027" s="68" t="str">
        <f t="shared" si="110"/>
        <v/>
      </c>
    </row>
    <row r="1028" spans="2:20">
      <c r="B1028" s="4"/>
      <c r="C1028" s="6"/>
      <c r="D1028" s="8" t="s">
        <v>45</v>
      </c>
      <c r="E1028" s="9"/>
      <c r="F1028" s="96" t="str">
        <f t="shared" si="107"/>
        <v/>
      </c>
      <c r="G1028" s="82"/>
      <c r="H1028" s="99" t="str">
        <f t="shared" si="105"/>
        <v/>
      </c>
      <c r="I1028" s="99" t="str">
        <f t="shared" si="106"/>
        <v/>
      </c>
      <c r="J1028" s="99" t="str">
        <f t="shared" si="108"/>
        <v/>
      </c>
      <c r="K1028" s="100" t="str">
        <f t="shared" si="111"/>
        <v/>
      </c>
      <c r="P1028" s="66"/>
      <c r="Q1028" s="66"/>
      <c r="R1028" s="66"/>
      <c r="S1028" s="67" t="str">
        <f t="shared" si="109"/>
        <v/>
      </c>
      <c r="T1028" s="68" t="str">
        <f t="shared" si="110"/>
        <v/>
      </c>
    </row>
    <row r="1029" spans="2:20">
      <c r="B1029" s="4"/>
      <c r="C1029" s="6"/>
      <c r="D1029" s="8" t="s">
        <v>45</v>
      </c>
      <c r="E1029" s="9"/>
      <c r="F1029" s="96" t="str">
        <f t="shared" si="107"/>
        <v/>
      </c>
      <c r="G1029" s="82"/>
      <c r="H1029" s="99" t="str">
        <f t="shared" si="105"/>
        <v/>
      </c>
      <c r="I1029" s="99" t="str">
        <f t="shared" si="106"/>
        <v/>
      </c>
      <c r="J1029" s="99" t="str">
        <f t="shared" si="108"/>
        <v/>
      </c>
      <c r="K1029" s="100" t="str">
        <f t="shared" si="111"/>
        <v/>
      </c>
      <c r="P1029" s="66"/>
      <c r="Q1029" s="66"/>
      <c r="R1029" s="66"/>
      <c r="S1029" s="67" t="str">
        <f t="shared" si="109"/>
        <v/>
      </c>
      <c r="T1029" s="68" t="str">
        <f t="shared" si="110"/>
        <v/>
      </c>
    </row>
    <row r="1030" spans="2:20">
      <c r="B1030" s="4"/>
      <c r="C1030" s="6"/>
      <c r="D1030" s="8" t="s">
        <v>45</v>
      </c>
      <c r="E1030" s="9"/>
      <c r="F1030" s="96" t="str">
        <f t="shared" si="107"/>
        <v/>
      </c>
      <c r="G1030" s="82"/>
      <c r="H1030" s="99" t="str">
        <f t="shared" si="105"/>
        <v/>
      </c>
      <c r="I1030" s="99" t="str">
        <f t="shared" si="106"/>
        <v/>
      </c>
      <c r="J1030" s="99" t="str">
        <f t="shared" si="108"/>
        <v/>
      </c>
      <c r="K1030" s="100" t="str">
        <f t="shared" si="111"/>
        <v/>
      </c>
      <c r="P1030" s="66"/>
      <c r="Q1030" s="66"/>
      <c r="R1030" s="66"/>
      <c r="S1030" s="67" t="str">
        <f t="shared" si="109"/>
        <v/>
      </c>
      <c r="T1030" s="68" t="str">
        <f t="shared" si="110"/>
        <v/>
      </c>
    </row>
    <row r="1031" spans="2:20">
      <c r="B1031" s="4"/>
      <c r="C1031" s="6"/>
      <c r="D1031" s="8" t="s">
        <v>45</v>
      </c>
      <c r="E1031" s="9"/>
      <c r="F1031" s="96" t="str">
        <f t="shared" si="107"/>
        <v/>
      </c>
      <c r="G1031" s="82"/>
      <c r="H1031" s="99" t="str">
        <f t="shared" si="105"/>
        <v/>
      </c>
      <c r="I1031" s="99" t="str">
        <f t="shared" si="106"/>
        <v/>
      </c>
      <c r="J1031" s="99" t="str">
        <f t="shared" si="108"/>
        <v/>
      </c>
      <c r="K1031" s="100" t="str">
        <f t="shared" si="111"/>
        <v/>
      </c>
      <c r="P1031" s="66"/>
      <c r="Q1031" s="66"/>
      <c r="R1031" s="66"/>
      <c r="S1031" s="67" t="str">
        <f t="shared" si="109"/>
        <v/>
      </c>
      <c r="T1031" s="68" t="str">
        <f t="shared" si="110"/>
        <v/>
      </c>
    </row>
    <row r="1032" spans="2:20">
      <c r="B1032" s="4"/>
      <c r="C1032" s="6"/>
      <c r="D1032" s="8" t="s">
        <v>45</v>
      </c>
      <c r="E1032" s="9"/>
      <c r="F1032" s="96" t="str">
        <f t="shared" si="107"/>
        <v/>
      </c>
      <c r="G1032" s="82"/>
      <c r="H1032" s="99" t="str">
        <f t="shared" si="105"/>
        <v/>
      </c>
      <c r="I1032" s="99" t="str">
        <f t="shared" si="106"/>
        <v/>
      </c>
      <c r="J1032" s="99" t="str">
        <f t="shared" si="108"/>
        <v/>
      </c>
      <c r="K1032" s="100" t="str">
        <f t="shared" si="111"/>
        <v/>
      </c>
      <c r="P1032" s="66"/>
      <c r="Q1032" s="66"/>
      <c r="R1032" s="66"/>
      <c r="S1032" s="67" t="str">
        <f t="shared" si="109"/>
        <v/>
      </c>
      <c r="T1032" s="68" t="str">
        <f t="shared" si="110"/>
        <v/>
      </c>
    </row>
    <row r="1033" spans="2:20">
      <c r="B1033" s="4"/>
      <c r="C1033" s="6"/>
      <c r="D1033" s="8" t="s">
        <v>45</v>
      </c>
      <c r="E1033" s="9"/>
      <c r="F1033" s="96" t="str">
        <f t="shared" si="107"/>
        <v/>
      </c>
      <c r="G1033" s="82"/>
      <c r="H1033" s="99" t="str">
        <f t="shared" si="105"/>
        <v/>
      </c>
      <c r="I1033" s="99" t="str">
        <f t="shared" si="106"/>
        <v/>
      </c>
      <c r="J1033" s="99" t="str">
        <f t="shared" si="108"/>
        <v/>
      </c>
      <c r="K1033" s="100" t="str">
        <f t="shared" si="111"/>
        <v/>
      </c>
      <c r="P1033" s="66"/>
      <c r="Q1033" s="66"/>
      <c r="R1033" s="66"/>
      <c r="S1033" s="67" t="str">
        <f t="shared" si="109"/>
        <v/>
      </c>
      <c r="T1033" s="68" t="str">
        <f t="shared" si="110"/>
        <v/>
      </c>
    </row>
    <row r="1034" spans="2:20">
      <c r="B1034" s="4"/>
      <c r="C1034" s="6"/>
      <c r="D1034" s="8" t="s">
        <v>45</v>
      </c>
      <c r="E1034" s="9"/>
      <c r="F1034" s="96" t="str">
        <f t="shared" si="107"/>
        <v/>
      </c>
      <c r="G1034" s="82"/>
      <c r="H1034" s="99" t="str">
        <f t="shared" si="105"/>
        <v/>
      </c>
      <c r="I1034" s="99" t="str">
        <f t="shared" si="106"/>
        <v/>
      </c>
      <c r="J1034" s="99" t="str">
        <f t="shared" si="108"/>
        <v/>
      </c>
      <c r="K1034" s="100" t="str">
        <f t="shared" si="111"/>
        <v/>
      </c>
      <c r="P1034" s="66"/>
      <c r="Q1034" s="66"/>
      <c r="R1034" s="66"/>
      <c r="S1034" s="67" t="str">
        <f t="shared" si="109"/>
        <v/>
      </c>
      <c r="T1034" s="68" t="str">
        <f t="shared" si="110"/>
        <v/>
      </c>
    </row>
    <row r="1035" spans="2:20">
      <c r="B1035" s="4"/>
      <c r="C1035" s="6"/>
      <c r="D1035" s="8" t="s">
        <v>45</v>
      </c>
      <c r="E1035" s="9"/>
      <c r="F1035" s="96" t="str">
        <f t="shared" si="107"/>
        <v/>
      </c>
      <c r="G1035" s="82"/>
      <c r="H1035" s="99" t="str">
        <f t="shared" si="105"/>
        <v/>
      </c>
      <c r="I1035" s="99" t="str">
        <f t="shared" si="106"/>
        <v/>
      </c>
      <c r="J1035" s="99" t="str">
        <f t="shared" si="108"/>
        <v/>
      </c>
      <c r="K1035" s="100" t="str">
        <f t="shared" si="111"/>
        <v/>
      </c>
      <c r="P1035" s="66"/>
      <c r="Q1035" s="66"/>
      <c r="R1035" s="66"/>
      <c r="S1035" s="67" t="str">
        <f t="shared" si="109"/>
        <v/>
      </c>
      <c r="T1035" s="68" t="str">
        <f t="shared" si="110"/>
        <v/>
      </c>
    </row>
    <row r="1036" spans="2:20">
      <c r="B1036" s="4"/>
      <c r="C1036" s="6"/>
      <c r="D1036" s="8" t="s">
        <v>45</v>
      </c>
      <c r="E1036" s="9"/>
      <c r="F1036" s="96" t="str">
        <f t="shared" si="107"/>
        <v/>
      </c>
      <c r="G1036" s="82"/>
      <c r="H1036" s="99" t="str">
        <f t="shared" si="105"/>
        <v/>
      </c>
      <c r="I1036" s="99" t="str">
        <f t="shared" si="106"/>
        <v/>
      </c>
      <c r="J1036" s="99" t="str">
        <f t="shared" si="108"/>
        <v/>
      </c>
      <c r="K1036" s="100" t="str">
        <f t="shared" si="111"/>
        <v/>
      </c>
      <c r="P1036" s="66"/>
      <c r="Q1036" s="66"/>
      <c r="R1036" s="66"/>
      <c r="S1036" s="67" t="str">
        <f t="shared" si="109"/>
        <v/>
      </c>
      <c r="T1036" s="68" t="str">
        <f t="shared" si="110"/>
        <v/>
      </c>
    </row>
    <row r="1037" spans="2:20">
      <c r="B1037" s="4"/>
      <c r="C1037" s="6"/>
      <c r="D1037" s="8" t="s">
        <v>45</v>
      </c>
      <c r="E1037" s="9"/>
      <c r="F1037" s="96" t="str">
        <f t="shared" si="107"/>
        <v/>
      </c>
      <c r="G1037" s="82"/>
      <c r="H1037" s="99" t="str">
        <f t="shared" si="105"/>
        <v/>
      </c>
      <c r="I1037" s="99" t="str">
        <f t="shared" si="106"/>
        <v/>
      </c>
      <c r="J1037" s="99" t="str">
        <f t="shared" si="108"/>
        <v/>
      </c>
      <c r="K1037" s="100" t="str">
        <f t="shared" si="111"/>
        <v/>
      </c>
      <c r="P1037" s="66"/>
      <c r="Q1037" s="66"/>
      <c r="R1037" s="66"/>
      <c r="S1037" s="67" t="str">
        <f t="shared" si="109"/>
        <v/>
      </c>
      <c r="T1037" s="68" t="str">
        <f t="shared" si="110"/>
        <v/>
      </c>
    </row>
    <row r="1038" spans="2:20">
      <c r="B1038" s="4"/>
      <c r="C1038" s="6"/>
      <c r="D1038" s="8" t="s">
        <v>45</v>
      </c>
      <c r="E1038" s="9"/>
      <c r="F1038" s="96" t="str">
        <f t="shared" si="107"/>
        <v/>
      </c>
      <c r="G1038" s="82"/>
      <c r="H1038" s="99" t="str">
        <f t="shared" si="105"/>
        <v/>
      </c>
      <c r="I1038" s="99" t="str">
        <f t="shared" si="106"/>
        <v/>
      </c>
      <c r="J1038" s="99" t="str">
        <f t="shared" si="108"/>
        <v/>
      </c>
      <c r="K1038" s="100" t="str">
        <f t="shared" si="111"/>
        <v/>
      </c>
      <c r="P1038" s="66"/>
      <c r="Q1038" s="66"/>
      <c r="R1038" s="66"/>
      <c r="S1038" s="67" t="str">
        <f t="shared" si="109"/>
        <v/>
      </c>
      <c r="T1038" s="68" t="str">
        <f t="shared" si="110"/>
        <v/>
      </c>
    </row>
    <row r="1039" spans="2:20">
      <c r="B1039" s="4"/>
      <c r="C1039" s="6"/>
      <c r="D1039" s="8" t="s">
        <v>45</v>
      </c>
      <c r="E1039" s="9"/>
      <c r="F1039" s="96" t="str">
        <f t="shared" si="107"/>
        <v/>
      </c>
      <c r="G1039" s="82"/>
      <c r="H1039" s="99" t="str">
        <f t="shared" ref="H1039:H1102" si="112">IF(E1039="","",F1039-J1039)</f>
        <v/>
      </c>
      <c r="I1039" s="99" t="str">
        <f t="shared" ref="I1039:I1102" si="113">IF(E1039="","",F1039+J1039)</f>
        <v/>
      </c>
      <c r="J1039" s="99" t="str">
        <f t="shared" si="108"/>
        <v/>
      </c>
      <c r="K1039" s="100" t="str">
        <f t="shared" si="111"/>
        <v/>
      </c>
      <c r="P1039" s="66"/>
      <c r="Q1039" s="66"/>
      <c r="R1039" s="66"/>
      <c r="S1039" s="67" t="str">
        <f t="shared" si="109"/>
        <v/>
      </c>
      <c r="T1039" s="68" t="str">
        <f t="shared" si="110"/>
        <v/>
      </c>
    </row>
    <row r="1040" spans="2:20">
      <c r="B1040" s="4"/>
      <c r="C1040" s="6"/>
      <c r="D1040" s="8" t="s">
        <v>45</v>
      </c>
      <c r="E1040" s="9"/>
      <c r="F1040" s="96" t="str">
        <f t="shared" si="107"/>
        <v/>
      </c>
      <c r="G1040" s="82"/>
      <c r="H1040" s="99" t="str">
        <f t="shared" si="112"/>
        <v/>
      </c>
      <c r="I1040" s="99" t="str">
        <f t="shared" si="113"/>
        <v/>
      </c>
      <c r="J1040" s="99" t="str">
        <f t="shared" si="108"/>
        <v/>
      </c>
      <c r="K1040" s="100" t="str">
        <f t="shared" si="111"/>
        <v/>
      </c>
      <c r="P1040" s="66"/>
      <c r="Q1040" s="66"/>
      <c r="R1040" s="66"/>
      <c r="S1040" s="67" t="str">
        <f t="shared" si="109"/>
        <v/>
      </c>
      <c r="T1040" s="68" t="str">
        <f t="shared" si="110"/>
        <v/>
      </c>
    </row>
    <row r="1041" spans="2:20">
      <c r="B1041" s="4"/>
      <c r="C1041" s="6"/>
      <c r="D1041" s="8" t="s">
        <v>45</v>
      </c>
      <c r="E1041" s="9"/>
      <c r="F1041" s="96" t="str">
        <f t="shared" si="107"/>
        <v/>
      </c>
      <c r="G1041" s="82"/>
      <c r="H1041" s="99" t="str">
        <f t="shared" si="112"/>
        <v/>
      </c>
      <c r="I1041" s="99" t="str">
        <f t="shared" si="113"/>
        <v/>
      </c>
      <c r="J1041" s="99" t="str">
        <f t="shared" si="108"/>
        <v/>
      </c>
      <c r="K1041" s="100" t="str">
        <f t="shared" si="111"/>
        <v/>
      </c>
      <c r="P1041" s="66"/>
      <c r="Q1041" s="66"/>
      <c r="R1041" s="66"/>
      <c r="S1041" s="67" t="str">
        <f t="shared" si="109"/>
        <v/>
      </c>
      <c r="T1041" s="68" t="str">
        <f t="shared" si="110"/>
        <v/>
      </c>
    </row>
    <row r="1042" spans="2:20">
      <c r="B1042" s="4"/>
      <c r="C1042" s="6"/>
      <c r="D1042" s="8" t="s">
        <v>45</v>
      </c>
      <c r="E1042" s="9"/>
      <c r="F1042" s="96" t="str">
        <f t="shared" si="107"/>
        <v/>
      </c>
      <c r="G1042" s="82"/>
      <c r="H1042" s="99" t="str">
        <f t="shared" si="112"/>
        <v/>
      </c>
      <c r="I1042" s="99" t="str">
        <f t="shared" si="113"/>
        <v/>
      </c>
      <c r="J1042" s="99" t="str">
        <f t="shared" si="108"/>
        <v/>
      </c>
      <c r="K1042" s="100" t="str">
        <f t="shared" si="111"/>
        <v/>
      </c>
      <c r="P1042" s="66"/>
      <c r="Q1042" s="66"/>
      <c r="R1042" s="66"/>
      <c r="S1042" s="67" t="str">
        <f t="shared" si="109"/>
        <v/>
      </c>
      <c r="T1042" s="68" t="str">
        <f t="shared" si="110"/>
        <v/>
      </c>
    </row>
    <row r="1043" spans="2:20">
      <c r="B1043" s="4"/>
      <c r="C1043" s="6"/>
      <c r="D1043" s="8" t="s">
        <v>45</v>
      </c>
      <c r="E1043" s="9"/>
      <c r="F1043" s="96" t="str">
        <f t="shared" si="107"/>
        <v/>
      </c>
      <c r="G1043" s="82"/>
      <c r="H1043" s="99" t="str">
        <f t="shared" si="112"/>
        <v/>
      </c>
      <c r="I1043" s="99" t="str">
        <f t="shared" si="113"/>
        <v/>
      </c>
      <c r="J1043" s="99" t="str">
        <f t="shared" si="108"/>
        <v/>
      </c>
      <c r="K1043" s="100" t="str">
        <f t="shared" si="111"/>
        <v/>
      </c>
      <c r="P1043" s="66"/>
      <c r="Q1043" s="66"/>
      <c r="R1043" s="66"/>
      <c r="S1043" s="67" t="str">
        <f t="shared" si="109"/>
        <v/>
      </c>
      <c r="T1043" s="68" t="str">
        <f t="shared" si="110"/>
        <v/>
      </c>
    </row>
    <row r="1044" spans="2:20">
      <c r="B1044" s="4"/>
      <c r="C1044" s="6"/>
      <c r="D1044" s="8" t="s">
        <v>45</v>
      </c>
      <c r="E1044" s="9"/>
      <c r="F1044" s="96" t="str">
        <f t="shared" si="107"/>
        <v/>
      </c>
      <c r="G1044" s="82"/>
      <c r="H1044" s="99" t="str">
        <f t="shared" si="112"/>
        <v/>
      </c>
      <c r="I1044" s="99" t="str">
        <f t="shared" si="113"/>
        <v/>
      </c>
      <c r="J1044" s="99" t="str">
        <f t="shared" si="108"/>
        <v/>
      </c>
      <c r="K1044" s="100" t="str">
        <f t="shared" si="111"/>
        <v/>
      </c>
      <c r="P1044" s="66"/>
      <c r="Q1044" s="66"/>
      <c r="R1044" s="66"/>
      <c r="S1044" s="67" t="str">
        <f t="shared" si="109"/>
        <v/>
      </c>
      <c r="T1044" s="68" t="str">
        <f t="shared" si="110"/>
        <v/>
      </c>
    </row>
    <row r="1045" spans="2:20">
      <c r="B1045" s="4"/>
      <c r="C1045" s="6"/>
      <c r="D1045" s="8" t="s">
        <v>45</v>
      </c>
      <c r="E1045" s="9"/>
      <c r="F1045" s="96" t="str">
        <f t="shared" si="107"/>
        <v/>
      </c>
      <c r="G1045" s="82"/>
      <c r="H1045" s="99" t="str">
        <f t="shared" si="112"/>
        <v/>
      </c>
      <c r="I1045" s="99" t="str">
        <f t="shared" si="113"/>
        <v/>
      </c>
      <c r="J1045" s="99" t="str">
        <f t="shared" si="108"/>
        <v/>
      </c>
      <c r="K1045" s="100" t="str">
        <f t="shared" si="111"/>
        <v/>
      </c>
      <c r="P1045" s="66"/>
      <c r="Q1045" s="66"/>
      <c r="R1045" s="66"/>
      <c r="S1045" s="67" t="str">
        <f t="shared" si="109"/>
        <v/>
      </c>
      <c r="T1045" s="68" t="str">
        <f t="shared" si="110"/>
        <v/>
      </c>
    </row>
    <row r="1046" spans="2:20">
      <c r="B1046" s="4"/>
      <c r="C1046" s="6"/>
      <c r="D1046" s="8" t="s">
        <v>45</v>
      </c>
      <c r="E1046" s="9"/>
      <c r="F1046" s="96" t="str">
        <f t="shared" si="107"/>
        <v/>
      </c>
      <c r="G1046" s="82"/>
      <c r="H1046" s="99" t="str">
        <f t="shared" si="112"/>
        <v/>
      </c>
      <c r="I1046" s="99" t="str">
        <f t="shared" si="113"/>
        <v/>
      </c>
      <c r="J1046" s="99" t="str">
        <f t="shared" si="108"/>
        <v/>
      </c>
      <c r="K1046" s="100" t="str">
        <f t="shared" si="111"/>
        <v/>
      </c>
      <c r="P1046" s="66"/>
      <c r="Q1046" s="66"/>
      <c r="R1046" s="66"/>
      <c r="S1046" s="67" t="str">
        <f t="shared" si="109"/>
        <v/>
      </c>
      <c r="T1046" s="68" t="str">
        <f t="shared" si="110"/>
        <v/>
      </c>
    </row>
    <row r="1047" spans="2:20">
      <c r="B1047" s="4"/>
      <c r="C1047" s="6"/>
      <c r="D1047" s="8" t="s">
        <v>45</v>
      </c>
      <c r="E1047" s="9"/>
      <c r="F1047" s="96" t="str">
        <f t="shared" si="107"/>
        <v/>
      </c>
      <c r="G1047" s="82"/>
      <c r="H1047" s="99" t="str">
        <f t="shared" si="112"/>
        <v/>
      </c>
      <c r="I1047" s="99" t="str">
        <f t="shared" si="113"/>
        <v/>
      </c>
      <c r="J1047" s="99" t="str">
        <f t="shared" si="108"/>
        <v/>
      </c>
      <c r="K1047" s="100" t="str">
        <f t="shared" si="111"/>
        <v/>
      </c>
      <c r="P1047" s="66"/>
      <c r="Q1047" s="66"/>
      <c r="R1047" s="66"/>
      <c r="S1047" s="67" t="str">
        <f t="shared" si="109"/>
        <v/>
      </c>
      <c r="T1047" s="68" t="str">
        <f t="shared" si="110"/>
        <v/>
      </c>
    </row>
    <row r="1048" spans="2:20">
      <c r="B1048" s="4"/>
      <c r="C1048" s="6"/>
      <c r="D1048" s="8" t="s">
        <v>45</v>
      </c>
      <c r="E1048" s="9"/>
      <c r="F1048" s="96" t="str">
        <f t="shared" si="107"/>
        <v/>
      </c>
      <c r="G1048" s="82"/>
      <c r="H1048" s="99" t="str">
        <f t="shared" si="112"/>
        <v/>
      </c>
      <c r="I1048" s="99" t="str">
        <f t="shared" si="113"/>
        <v/>
      </c>
      <c r="J1048" s="99" t="str">
        <f t="shared" si="108"/>
        <v/>
      </c>
      <c r="K1048" s="100" t="str">
        <f t="shared" si="111"/>
        <v/>
      </c>
      <c r="P1048" s="66"/>
      <c r="Q1048" s="66"/>
      <c r="R1048" s="66"/>
      <c r="S1048" s="67" t="str">
        <f t="shared" si="109"/>
        <v/>
      </c>
      <c r="T1048" s="68" t="str">
        <f t="shared" si="110"/>
        <v/>
      </c>
    </row>
    <row r="1049" spans="2:20">
      <c r="B1049" s="4"/>
      <c r="C1049" s="6"/>
      <c r="D1049" s="8" t="s">
        <v>45</v>
      </c>
      <c r="E1049" s="9"/>
      <c r="F1049" s="96" t="str">
        <f t="shared" si="107"/>
        <v/>
      </c>
      <c r="G1049" s="82"/>
      <c r="H1049" s="99" t="str">
        <f t="shared" si="112"/>
        <v/>
      </c>
      <c r="I1049" s="99" t="str">
        <f t="shared" si="113"/>
        <v/>
      </c>
      <c r="J1049" s="99" t="str">
        <f t="shared" si="108"/>
        <v/>
      </c>
      <c r="K1049" s="100" t="str">
        <f t="shared" si="111"/>
        <v/>
      </c>
      <c r="P1049" s="66"/>
      <c r="Q1049" s="66"/>
      <c r="R1049" s="66"/>
      <c r="S1049" s="67" t="str">
        <f t="shared" si="109"/>
        <v/>
      </c>
      <c r="T1049" s="68" t="str">
        <f t="shared" si="110"/>
        <v/>
      </c>
    </row>
    <row r="1050" spans="2:20">
      <c r="B1050" s="4"/>
      <c r="C1050" s="6"/>
      <c r="D1050" s="8" t="s">
        <v>45</v>
      </c>
      <c r="E1050" s="9"/>
      <c r="F1050" s="96" t="str">
        <f t="shared" si="107"/>
        <v/>
      </c>
      <c r="G1050" s="82"/>
      <c r="H1050" s="99" t="str">
        <f t="shared" si="112"/>
        <v/>
      </c>
      <c r="I1050" s="99" t="str">
        <f t="shared" si="113"/>
        <v/>
      </c>
      <c r="J1050" s="99" t="str">
        <f t="shared" si="108"/>
        <v/>
      </c>
      <c r="K1050" s="100" t="str">
        <f t="shared" si="111"/>
        <v/>
      </c>
      <c r="P1050" s="66"/>
      <c r="Q1050" s="66"/>
      <c r="R1050" s="66"/>
      <c r="S1050" s="67" t="str">
        <f t="shared" si="109"/>
        <v/>
      </c>
      <c r="T1050" s="68" t="str">
        <f t="shared" si="110"/>
        <v/>
      </c>
    </row>
    <row r="1051" spans="2:20">
      <c r="B1051" s="4"/>
      <c r="C1051" s="6"/>
      <c r="D1051" s="8" t="s">
        <v>45</v>
      </c>
      <c r="E1051" s="9"/>
      <c r="F1051" s="96" t="str">
        <f t="shared" si="107"/>
        <v/>
      </c>
      <c r="G1051" s="82"/>
      <c r="H1051" s="99" t="str">
        <f t="shared" si="112"/>
        <v/>
      </c>
      <c r="I1051" s="99" t="str">
        <f t="shared" si="113"/>
        <v/>
      </c>
      <c r="J1051" s="99" t="str">
        <f t="shared" si="108"/>
        <v/>
      </c>
      <c r="K1051" s="100" t="str">
        <f t="shared" si="111"/>
        <v/>
      </c>
      <c r="P1051" s="66"/>
      <c r="Q1051" s="66"/>
      <c r="R1051" s="66"/>
      <c r="S1051" s="67" t="str">
        <f t="shared" si="109"/>
        <v/>
      </c>
      <c r="T1051" s="68" t="str">
        <f t="shared" si="110"/>
        <v/>
      </c>
    </row>
    <row r="1052" spans="2:20">
      <c r="B1052" s="4"/>
      <c r="C1052" s="6"/>
      <c r="D1052" s="8" t="s">
        <v>45</v>
      </c>
      <c r="E1052" s="9"/>
      <c r="F1052" s="96" t="str">
        <f t="shared" si="107"/>
        <v/>
      </c>
      <c r="G1052" s="82"/>
      <c r="H1052" s="99" t="str">
        <f t="shared" si="112"/>
        <v/>
      </c>
      <c r="I1052" s="99" t="str">
        <f t="shared" si="113"/>
        <v/>
      </c>
      <c r="J1052" s="99" t="str">
        <f t="shared" si="108"/>
        <v/>
      </c>
      <c r="K1052" s="100" t="str">
        <f t="shared" si="111"/>
        <v/>
      </c>
      <c r="P1052" s="66"/>
      <c r="Q1052" s="66"/>
      <c r="R1052" s="66"/>
      <c r="S1052" s="67" t="str">
        <f t="shared" si="109"/>
        <v/>
      </c>
      <c r="T1052" s="68" t="str">
        <f t="shared" si="110"/>
        <v/>
      </c>
    </row>
    <row r="1053" spans="2:20">
      <c r="B1053" s="4"/>
      <c r="C1053" s="6"/>
      <c r="D1053" s="8" t="s">
        <v>45</v>
      </c>
      <c r="E1053" s="9"/>
      <c r="F1053" s="96" t="str">
        <f t="shared" si="107"/>
        <v/>
      </c>
      <c r="G1053" s="82"/>
      <c r="H1053" s="99" t="str">
        <f t="shared" si="112"/>
        <v/>
      </c>
      <c r="I1053" s="99" t="str">
        <f t="shared" si="113"/>
        <v/>
      </c>
      <c r="J1053" s="99" t="str">
        <f t="shared" si="108"/>
        <v/>
      </c>
      <c r="K1053" s="100" t="str">
        <f t="shared" si="111"/>
        <v/>
      </c>
      <c r="P1053" s="66"/>
      <c r="Q1053" s="66"/>
      <c r="R1053" s="66"/>
      <c r="S1053" s="67" t="str">
        <f t="shared" si="109"/>
        <v/>
      </c>
      <c r="T1053" s="68" t="str">
        <f t="shared" si="110"/>
        <v/>
      </c>
    </row>
    <row r="1054" spans="2:20">
      <c r="B1054" s="4"/>
      <c r="C1054" s="6"/>
      <c r="D1054" s="8" t="s">
        <v>45</v>
      </c>
      <c r="E1054" s="9"/>
      <c r="F1054" s="96" t="str">
        <f t="shared" si="107"/>
        <v/>
      </c>
      <c r="G1054" s="82"/>
      <c r="H1054" s="99" t="str">
        <f t="shared" si="112"/>
        <v/>
      </c>
      <c r="I1054" s="99" t="str">
        <f t="shared" si="113"/>
        <v/>
      </c>
      <c r="J1054" s="99" t="str">
        <f t="shared" si="108"/>
        <v/>
      </c>
      <c r="K1054" s="100" t="str">
        <f t="shared" si="111"/>
        <v/>
      </c>
      <c r="P1054" s="66"/>
      <c r="Q1054" s="66"/>
      <c r="R1054" s="66"/>
      <c r="S1054" s="67" t="str">
        <f t="shared" si="109"/>
        <v/>
      </c>
      <c r="T1054" s="68" t="str">
        <f t="shared" si="110"/>
        <v/>
      </c>
    </row>
    <row r="1055" spans="2:20">
      <c r="B1055" s="4"/>
      <c r="C1055" s="6"/>
      <c r="D1055" s="8" t="s">
        <v>45</v>
      </c>
      <c r="E1055" s="9"/>
      <c r="F1055" s="96" t="str">
        <f t="shared" si="107"/>
        <v/>
      </c>
      <c r="G1055" s="82"/>
      <c r="H1055" s="99" t="str">
        <f t="shared" si="112"/>
        <v/>
      </c>
      <c r="I1055" s="99" t="str">
        <f t="shared" si="113"/>
        <v/>
      </c>
      <c r="J1055" s="99" t="str">
        <f t="shared" si="108"/>
        <v/>
      </c>
      <c r="K1055" s="100" t="str">
        <f t="shared" si="111"/>
        <v/>
      </c>
      <c r="P1055" s="66"/>
      <c r="Q1055" s="66"/>
      <c r="R1055" s="66"/>
      <c r="S1055" s="67" t="str">
        <f t="shared" si="109"/>
        <v/>
      </c>
      <c r="T1055" s="68" t="str">
        <f t="shared" si="110"/>
        <v/>
      </c>
    </row>
    <row r="1056" spans="2:20">
      <c r="B1056" s="4"/>
      <c r="C1056" s="6"/>
      <c r="D1056" s="8" t="s">
        <v>45</v>
      </c>
      <c r="E1056" s="9"/>
      <c r="F1056" s="96" t="str">
        <f t="shared" si="107"/>
        <v/>
      </c>
      <c r="G1056" s="82"/>
      <c r="H1056" s="99" t="str">
        <f t="shared" si="112"/>
        <v/>
      </c>
      <c r="I1056" s="99" t="str">
        <f t="shared" si="113"/>
        <v/>
      </c>
      <c r="J1056" s="99" t="str">
        <f t="shared" si="108"/>
        <v/>
      </c>
      <c r="K1056" s="100" t="str">
        <f t="shared" si="111"/>
        <v/>
      </c>
      <c r="P1056" s="66"/>
      <c r="Q1056" s="66"/>
      <c r="R1056" s="66"/>
      <c r="S1056" s="67" t="str">
        <f t="shared" si="109"/>
        <v/>
      </c>
      <c r="T1056" s="68" t="str">
        <f t="shared" si="110"/>
        <v/>
      </c>
    </row>
    <row r="1057" spans="2:20">
      <c r="B1057" s="4"/>
      <c r="C1057" s="6"/>
      <c r="D1057" s="8" t="s">
        <v>45</v>
      </c>
      <c r="E1057" s="9"/>
      <c r="F1057" s="96" t="str">
        <f t="shared" si="107"/>
        <v/>
      </c>
      <c r="G1057" s="82"/>
      <c r="H1057" s="99" t="str">
        <f t="shared" si="112"/>
        <v/>
      </c>
      <c r="I1057" s="99" t="str">
        <f t="shared" si="113"/>
        <v/>
      </c>
      <c r="J1057" s="99" t="str">
        <f t="shared" si="108"/>
        <v/>
      </c>
      <c r="K1057" s="100" t="str">
        <f t="shared" si="111"/>
        <v/>
      </c>
      <c r="P1057" s="66"/>
      <c r="Q1057" s="66"/>
      <c r="R1057" s="66"/>
      <c r="S1057" s="67" t="str">
        <f t="shared" si="109"/>
        <v/>
      </c>
      <c r="T1057" s="68" t="str">
        <f t="shared" si="110"/>
        <v/>
      </c>
    </row>
    <row r="1058" spans="2:20">
      <c r="B1058" s="4"/>
      <c r="C1058" s="6"/>
      <c r="D1058" s="8" t="s">
        <v>45</v>
      </c>
      <c r="E1058" s="9"/>
      <c r="F1058" s="96" t="str">
        <f t="shared" si="107"/>
        <v/>
      </c>
      <c r="G1058" s="82"/>
      <c r="H1058" s="99" t="str">
        <f t="shared" si="112"/>
        <v/>
      </c>
      <c r="I1058" s="99" t="str">
        <f t="shared" si="113"/>
        <v/>
      </c>
      <c r="J1058" s="99" t="str">
        <f t="shared" si="108"/>
        <v/>
      </c>
      <c r="K1058" s="100" t="str">
        <f t="shared" si="111"/>
        <v/>
      </c>
      <c r="P1058" s="66"/>
      <c r="Q1058" s="66"/>
      <c r="R1058" s="66"/>
      <c r="S1058" s="67" t="str">
        <f t="shared" si="109"/>
        <v/>
      </c>
      <c r="T1058" s="68" t="str">
        <f t="shared" si="110"/>
        <v/>
      </c>
    </row>
    <row r="1059" spans="2:20">
      <c r="B1059" s="4"/>
      <c r="C1059" s="6"/>
      <c r="D1059" s="8" t="s">
        <v>45</v>
      </c>
      <c r="E1059" s="9"/>
      <c r="F1059" s="96" t="str">
        <f t="shared" si="107"/>
        <v/>
      </c>
      <c r="G1059" s="82"/>
      <c r="H1059" s="99" t="str">
        <f t="shared" si="112"/>
        <v/>
      </c>
      <c r="I1059" s="99" t="str">
        <f t="shared" si="113"/>
        <v/>
      </c>
      <c r="J1059" s="99" t="str">
        <f t="shared" si="108"/>
        <v/>
      </c>
      <c r="K1059" s="100" t="str">
        <f t="shared" si="111"/>
        <v/>
      </c>
      <c r="P1059" s="66"/>
      <c r="Q1059" s="66"/>
      <c r="R1059" s="66"/>
      <c r="S1059" s="67" t="str">
        <f t="shared" si="109"/>
        <v/>
      </c>
      <c r="T1059" s="68" t="str">
        <f t="shared" si="110"/>
        <v/>
      </c>
    </row>
    <row r="1060" spans="2:20">
      <c r="B1060" s="4"/>
      <c r="C1060" s="6"/>
      <c r="D1060" s="8" t="s">
        <v>45</v>
      </c>
      <c r="E1060" s="9"/>
      <c r="F1060" s="96" t="str">
        <f t="shared" si="107"/>
        <v/>
      </c>
      <c r="G1060" s="82"/>
      <c r="H1060" s="99" t="str">
        <f t="shared" si="112"/>
        <v/>
      </c>
      <c r="I1060" s="99" t="str">
        <f t="shared" si="113"/>
        <v/>
      </c>
      <c r="J1060" s="99" t="str">
        <f t="shared" si="108"/>
        <v/>
      </c>
      <c r="K1060" s="100" t="str">
        <f t="shared" si="111"/>
        <v/>
      </c>
      <c r="P1060" s="66"/>
      <c r="Q1060" s="66"/>
      <c r="R1060" s="66"/>
      <c r="S1060" s="67" t="str">
        <f t="shared" si="109"/>
        <v/>
      </c>
      <c r="T1060" s="68" t="str">
        <f t="shared" si="110"/>
        <v/>
      </c>
    </row>
    <row r="1061" spans="2:20">
      <c r="B1061" s="4"/>
      <c r="C1061" s="6"/>
      <c r="D1061" s="8" t="s">
        <v>45</v>
      </c>
      <c r="E1061" s="9"/>
      <c r="F1061" s="96" t="str">
        <f t="shared" si="107"/>
        <v/>
      </c>
      <c r="G1061" s="82"/>
      <c r="H1061" s="99" t="str">
        <f t="shared" si="112"/>
        <v/>
      </c>
      <c r="I1061" s="99" t="str">
        <f t="shared" si="113"/>
        <v/>
      </c>
      <c r="J1061" s="99" t="str">
        <f t="shared" si="108"/>
        <v/>
      </c>
      <c r="K1061" s="100" t="str">
        <f t="shared" si="111"/>
        <v/>
      </c>
      <c r="P1061" s="66"/>
      <c r="Q1061" s="66"/>
      <c r="R1061" s="66"/>
      <c r="S1061" s="67" t="str">
        <f t="shared" si="109"/>
        <v/>
      </c>
      <c r="T1061" s="68" t="str">
        <f t="shared" si="110"/>
        <v/>
      </c>
    </row>
    <row r="1062" spans="2:20">
      <c r="B1062" s="4"/>
      <c r="C1062" s="6"/>
      <c r="D1062" s="8" t="s">
        <v>45</v>
      </c>
      <c r="E1062" s="9"/>
      <c r="F1062" s="96" t="str">
        <f t="shared" si="107"/>
        <v/>
      </c>
      <c r="G1062" s="82"/>
      <c r="H1062" s="99" t="str">
        <f t="shared" si="112"/>
        <v/>
      </c>
      <c r="I1062" s="99" t="str">
        <f t="shared" si="113"/>
        <v/>
      </c>
      <c r="J1062" s="99" t="str">
        <f t="shared" si="108"/>
        <v/>
      </c>
      <c r="K1062" s="100" t="str">
        <f t="shared" si="111"/>
        <v/>
      </c>
      <c r="P1062" s="66"/>
      <c r="Q1062" s="66"/>
      <c r="R1062" s="66"/>
      <c r="S1062" s="67" t="str">
        <f t="shared" si="109"/>
        <v/>
      </c>
      <c r="T1062" s="68" t="str">
        <f t="shared" si="110"/>
        <v/>
      </c>
    </row>
    <row r="1063" spans="2:20">
      <c r="B1063" s="4"/>
      <c r="C1063" s="6"/>
      <c r="D1063" s="8" t="s">
        <v>45</v>
      </c>
      <c r="E1063" s="9"/>
      <c r="F1063" s="96" t="str">
        <f t="shared" si="107"/>
        <v/>
      </c>
      <c r="G1063" s="82"/>
      <c r="H1063" s="99" t="str">
        <f t="shared" si="112"/>
        <v/>
      </c>
      <c r="I1063" s="99" t="str">
        <f t="shared" si="113"/>
        <v/>
      </c>
      <c r="J1063" s="99" t="str">
        <f t="shared" si="108"/>
        <v/>
      </c>
      <c r="K1063" s="100" t="str">
        <f t="shared" si="111"/>
        <v/>
      </c>
      <c r="P1063" s="66"/>
      <c r="Q1063" s="66"/>
      <c r="R1063" s="66"/>
      <c r="S1063" s="67" t="str">
        <f t="shared" si="109"/>
        <v/>
      </c>
      <c r="T1063" s="68" t="str">
        <f t="shared" si="110"/>
        <v/>
      </c>
    </row>
    <row r="1064" spans="2:20">
      <c r="B1064" s="4"/>
      <c r="C1064" s="6"/>
      <c r="D1064" s="8" t="s">
        <v>45</v>
      </c>
      <c r="E1064" s="9"/>
      <c r="F1064" s="96" t="str">
        <f t="shared" si="107"/>
        <v/>
      </c>
      <c r="G1064" s="82"/>
      <c r="H1064" s="99" t="str">
        <f t="shared" si="112"/>
        <v/>
      </c>
      <c r="I1064" s="99" t="str">
        <f t="shared" si="113"/>
        <v/>
      </c>
      <c r="J1064" s="99" t="str">
        <f t="shared" si="108"/>
        <v/>
      </c>
      <c r="K1064" s="100" t="str">
        <f t="shared" si="111"/>
        <v/>
      </c>
      <c r="P1064" s="66"/>
      <c r="Q1064" s="66"/>
      <c r="R1064" s="66"/>
      <c r="S1064" s="67" t="str">
        <f t="shared" si="109"/>
        <v/>
      </c>
      <c r="T1064" s="68" t="str">
        <f t="shared" si="110"/>
        <v/>
      </c>
    </row>
    <row r="1065" spans="2:20">
      <c r="B1065" s="4"/>
      <c r="C1065" s="6"/>
      <c r="D1065" s="8" t="s">
        <v>45</v>
      </c>
      <c r="E1065" s="9"/>
      <c r="F1065" s="96" t="str">
        <f t="shared" si="107"/>
        <v/>
      </c>
      <c r="G1065" s="82"/>
      <c r="H1065" s="99" t="str">
        <f t="shared" si="112"/>
        <v/>
      </c>
      <c r="I1065" s="99" t="str">
        <f t="shared" si="113"/>
        <v/>
      </c>
      <c r="J1065" s="99" t="str">
        <f t="shared" si="108"/>
        <v/>
      </c>
      <c r="K1065" s="100" t="str">
        <f t="shared" si="111"/>
        <v/>
      </c>
      <c r="P1065" s="66"/>
      <c r="Q1065" s="66"/>
      <c r="R1065" s="66"/>
      <c r="S1065" s="67" t="str">
        <f t="shared" si="109"/>
        <v/>
      </c>
      <c r="T1065" s="68" t="str">
        <f t="shared" si="110"/>
        <v/>
      </c>
    </row>
    <row r="1066" spans="2:20">
      <c r="B1066" s="4"/>
      <c r="C1066" s="6"/>
      <c r="D1066" s="8" t="s">
        <v>45</v>
      </c>
      <c r="E1066" s="9"/>
      <c r="F1066" s="96" t="str">
        <f t="shared" si="107"/>
        <v/>
      </c>
      <c r="G1066" s="82"/>
      <c r="H1066" s="99" t="str">
        <f t="shared" si="112"/>
        <v/>
      </c>
      <c r="I1066" s="99" t="str">
        <f t="shared" si="113"/>
        <v/>
      </c>
      <c r="J1066" s="99" t="str">
        <f t="shared" si="108"/>
        <v/>
      </c>
      <c r="K1066" s="100" t="str">
        <f t="shared" si="111"/>
        <v/>
      </c>
      <c r="P1066" s="66"/>
      <c r="Q1066" s="66"/>
      <c r="R1066" s="66"/>
      <c r="S1066" s="67" t="str">
        <f t="shared" si="109"/>
        <v/>
      </c>
      <c r="T1066" s="68" t="str">
        <f t="shared" si="110"/>
        <v/>
      </c>
    </row>
    <row r="1067" spans="2:20">
      <c r="B1067" s="4"/>
      <c r="C1067" s="6"/>
      <c r="D1067" s="8" t="s">
        <v>45</v>
      </c>
      <c r="E1067" s="9"/>
      <c r="F1067" s="96" t="str">
        <f t="shared" si="107"/>
        <v/>
      </c>
      <c r="G1067" s="82"/>
      <c r="H1067" s="99" t="str">
        <f t="shared" si="112"/>
        <v/>
      </c>
      <c r="I1067" s="99" t="str">
        <f t="shared" si="113"/>
        <v/>
      </c>
      <c r="J1067" s="99" t="str">
        <f t="shared" si="108"/>
        <v/>
      </c>
      <c r="K1067" s="100" t="str">
        <f t="shared" si="111"/>
        <v/>
      </c>
      <c r="P1067" s="66"/>
      <c r="Q1067" s="66"/>
      <c r="R1067" s="66"/>
      <c r="S1067" s="67" t="str">
        <f t="shared" si="109"/>
        <v/>
      </c>
      <c r="T1067" s="68" t="str">
        <f t="shared" si="110"/>
        <v/>
      </c>
    </row>
    <row r="1068" spans="2:20">
      <c r="B1068" s="4"/>
      <c r="C1068" s="6"/>
      <c r="D1068" s="8" t="s">
        <v>45</v>
      </c>
      <c r="E1068" s="9"/>
      <c r="F1068" s="96" t="str">
        <f t="shared" si="107"/>
        <v/>
      </c>
      <c r="G1068" s="82"/>
      <c r="H1068" s="99" t="str">
        <f t="shared" si="112"/>
        <v/>
      </c>
      <c r="I1068" s="99" t="str">
        <f t="shared" si="113"/>
        <v/>
      </c>
      <c r="J1068" s="99" t="str">
        <f t="shared" si="108"/>
        <v/>
      </c>
      <c r="K1068" s="100" t="str">
        <f t="shared" si="111"/>
        <v/>
      </c>
      <c r="P1068" s="66"/>
      <c r="Q1068" s="66"/>
      <c r="R1068" s="66"/>
      <c r="S1068" s="67" t="str">
        <f t="shared" si="109"/>
        <v/>
      </c>
      <c r="T1068" s="68" t="str">
        <f t="shared" si="110"/>
        <v/>
      </c>
    </row>
    <row r="1069" spans="2:20">
      <c r="B1069" s="4"/>
      <c r="C1069" s="6"/>
      <c r="D1069" s="8" t="s">
        <v>45</v>
      </c>
      <c r="E1069" s="9"/>
      <c r="F1069" s="96" t="str">
        <f t="shared" si="107"/>
        <v/>
      </c>
      <c r="G1069" s="82"/>
      <c r="H1069" s="99" t="str">
        <f t="shared" si="112"/>
        <v/>
      </c>
      <c r="I1069" s="99" t="str">
        <f t="shared" si="113"/>
        <v/>
      </c>
      <c r="J1069" s="99" t="str">
        <f t="shared" si="108"/>
        <v/>
      </c>
      <c r="K1069" s="100" t="str">
        <f t="shared" si="111"/>
        <v/>
      </c>
      <c r="P1069" s="66"/>
      <c r="Q1069" s="66"/>
      <c r="R1069" s="66"/>
      <c r="S1069" s="67" t="str">
        <f t="shared" si="109"/>
        <v/>
      </c>
      <c r="T1069" s="68" t="str">
        <f t="shared" si="110"/>
        <v/>
      </c>
    </row>
    <row r="1070" spans="2:20">
      <c r="B1070" s="4"/>
      <c r="C1070" s="6"/>
      <c r="D1070" s="8" t="s">
        <v>45</v>
      </c>
      <c r="E1070" s="9"/>
      <c r="F1070" s="96" t="str">
        <f t="shared" si="107"/>
        <v/>
      </c>
      <c r="G1070" s="82"/>
      <c r="H1070" s="99" t="str">
        <f t="shared" si="112"/>
        <v/>
      </c>
      <c r="I1070" s="99" t="str">
        <f t="shared" si="113"/>
        <v/>
      </c>
      <c r="J1070" s="99" t="str">
        <f t="shared" si="108"/>
        <v/>
      </c>
      <c r="K1070" s="100" t="str">
        <f t="shared" si="111"/>
        <v/>
      </c>
      <c r="P1070" s="66"/>
      <c r="Q1070" s="66"/>
      <c r="R1070" s="66"/>
      <c r="S1070" s="67" t="str">
        <f t="shared" si="109"/>
        <v/>
      </c>
      <c r="T1070" s="68" t="str">
        <f t="shared" si="110"/>
        <v/>
      </c>
    </row>
    <row r="1071" spans="2:20">
      <c r="B1071" s="4"/>
      <c r="C1071" s="6"/>
      <c r="D1071" s="8" t="s">
        <v>45</v>
      </c>
      <c r="E1071" s="9"/>
      <c r="F1071" s="96" t="str">
        <f t="shared" si="107"/>
        <v/>
      </c>
      <c r="G1071" s="82"/>
      <c r="H1071" s="99" t="str">
        <f t="shared" si="112"/>
        <v/>
      </c>
      <c r="I1071" s="99" t="str">
        <f t="shared" si="113"/>
        <v/>
      </c>
      <c r="J1071" s="99" t="str">
        <f t="shared" si="108"/>
        <v/>
      </c>
      <c r="K1071" s="100" t="str">
        <f t="shared" si="111"/>
        <v/>
      </c>
      <c r="P1071" s="66"/>
      <c r="Q1071" s="66"/>
      <c r="R1071" s="66"/>
      <c r="S1071" s="67" t="str">
        <f t="shared" si="109"/>
        <v/>
      </c>
      <c r="T1071" s="68" t="str">
        <f t="shared" si="110"/>
        <v/>
      </c>
    </row>
    <row r="1072" spans="2:20">
      <c r="B1072" s="4"/>
      <c r="C1072" s="6"/>
      <c r="D1072" s="8" t="s">
        <v>45</v>
      </c>
      <c r="E1072" s="9"/>
      <c r="F1072" s="96" t="str">
        <f t="shared" si="107"/>
        <v/>
      </c>
      <c r="G1072" s="82"/>
      <c r="H1072" s="99" t="str">
        <f t="shared" si="112"/>
        <v/>
      </c>
      <c r="I1072" s="99" t="str">
        <f t="shared" si="113"/>
        <v/>
      </c>
      <c r="J1072" s="99" t="str">
        <f t="shared" si="108"/>
        <v/>
      </c>
      <c r="K1072" s="100" t="str">
        <f t="shared" si="111"/>
        <v/>
      </c>
      <c r="P1072" s="66"/>
      <c r="Q1072" s="66"/>
      <c r="R1072" s="66"/>
      <c r="S1072" s="67" t="str">
        <f t="shared" si="109"/>
        <v/>
      </c>
      <c r="T1072" s="68" t="str">
        <f t="shared" si="110"/>
        <v/>
      </c>
    </row>
    <row r="1073" spans="2:20">
      <c r="B1073" s="4"/>
      <c r="C1073" s="6"/>
      <c r="D1073" s="8" t="s">
        <v>45</v>
      </c>
      <c r="E1073" s="9"/>
      <c r="F1073" s="96" t="str">
        <f t="shared" si="107"/>
        <v/>
      </c>
      <c r="G1073" s="82"/>
      <c r="H1073" s="99" t="str">
        <f t="shared" si="112"/>
        <v/>
      </c>
      <c r="I1073" s="99" t="str">
        <f t="shared" si="113"/>
        <v/>
      </c>
      <c r="J1073" s="99" t="str">
        <f t="shared" si="108"/>
        <v/>
      </c>
      <c r="K1073" s="100" t="str">
        <f t="shared" si="111"/>
        <v/>
      </c>
      <c r="P1073" s="66"/>
      <c r="Q1073" s="66"/>
      <c r="R1073" s="66"/>
      <c r="S1073" s="67" t="str">
        <f t="shared" si="109"/>
        <v/>
      </c>
      <c r="T1073" s="68" t="str">
        <f t="shared" si="110"/>
        <v/>
      </c>
    </row>
    <row r="1074" spans="2:20">
      <c r="B1074" s="4"/>
      <c r="C1074" s="6"/>
      <c r="D1074" s="8" t="s">
        <v>45</v>
      </c>
      <c r="E1074" s="9"/>
      <c r="F1074" s="96" t="str">
        <f t="shared" si="107"/>
        <v/>
      </c>
      <c r="G1074" s="82"/>
      <c r="H1074" s="99" t="str">
        <f t="shared" si="112"/>
        <v/>
      </c>
      <c r="I1074" s="99" t="str">
        <f t="shared" si="113"/>
        <v/>
      </c>
      <c r="J1074" s="99" t="str">
        <f t="shared" si="108"/>
        <v/>
      </c>
      <c r="K1074" s="100" t="str">
        <f t="shared" si="111"/>
        <v/>
      </c>
      <c r="P1074" s="66"/>
      <c r="Q1074" s="66"/>
      <c r="R1074" s="66"/>
      <c r="S1074" s="67" t="str">
        <f t="shared" si="109"/>
        <v/>
      </c>
      <c r="T1074" s="68" t="str">
        <f t="shared" si="110"/>
        <v/>
      </c>
    </row>
    <row r="1075" spans="2:20">
      <c r="B1075" s="4"/>
      <c r="C1075" s="6"/>
      <c r="D1075" s="8" t="s">
        <v>45</v>
      </c>
      <c r="E1075" s="9"/>
      <c r="F1075" s="96" t="str">
        <f t="shared" si="107"/>
        <v/>
      </c>
      <c r="G1075" s="82"/>
      <c r="H1075" s="99" t="str">
        <f t="shared" si="112"/>
        <v/>
      </c>
      <c r="I1075" s="99" t="str">
        <f t="shared" si="113"/>
        <v/>
      </c>
      <c r="J1075" s="99" t="str">
        <f t="shared" si="108"/>
        <v/>
      </c>
      <c r="K1075" s="100" t="str">
        <f t="shared" si="111"/>
        <v/>
      </c>
      <c r="P1075" s="66"/>
      <c r="Q1075" s="66"/>
      <c r="R1075" s="66"/>
      <c r="S1075" s="67" t="str">
        <f t="shared" si="109"/>
        <v/>
      </c>
      <c r="T1075" s="68" t="str">
        <f t="shared" si="110"/>
        <v/>
      </c>
    </row>
    <row r="1076" spans="2:20">
      <c r="B1076" s="4"/>
      <c r="C1076" s="6"/>
      <c r="D1076" s="8" t="s">
        <v>45</v>
      </c>
      <c r="E1076" s="9"/>
      <c r="F1076" s="96" t="str">
        <f t="shared" ref="F1076:F1139" si="114">IF(E1076="","",inclinação*E1076+intercepção)</f>
        <v/>
      </c>
      <c r="G1076" s="82"/>
      <c r="H1076" s="99" t="str">
        <f t="shared" si="112"/>
        <v/>
      </c>
      <c r="I1076" s="99" t="str">
        <f t="shared" si="113"/>
        <v/>
      </c>
      <c r="J1076" s="99" t="str">
        <f t="shared" ref="J1076:J1139" si="115">IF(E1076="","",TINV((erro),gl)*errop_estimativa*SQRT(1+1/N+((E1076-mediaX)^2)/(SUMSQ(B:B)-(SUM(B:B)^2)/N)))</f>
        <v/>
      </c>
      <c r="K1076" s="100" t="str">
        <f t="shared" si="111"/>
        <v/>
      </c>
      <c r="P1076" s="66"/>
      <c r="Q1076" s="66"/>
      <c r="R1076" s="66"/>
      <c r="S1076" s="67" t="str">
        <f t="shared" ref="S1076:S1139" si="116">IF(B1069="","",inclinação*B1069+intercepção)</f>
        <v/>
      </c>
      <c r="T1076" s="68" t="str">
        <f t="shared" ref="T1076:T1139" si="117">IF(B1069="","",(C1069-S1076)^2)</f>
        <v/>
      </c>
    </row>
    <row r="1077" spans="2:20">
      <c r="B1077" s="4"/>
      <c r="C1077" s="6"/>
      <c r="D1077" s="8" t="s">
        <v>45</v>
      </c>
      <c r="E1077" s="9"/>
      <c r="F1077" s="96" t="str">
        <f t="shared" si="114"/>
        <v/>
      </c>
      <c r="G1077" s="82"/>
      <c r="H1077" s="99" t="str">
        <f t="shared" si="112"/>
        <v/>
      </c>
      <c r="I1077" s="99" t="str">
        <f t="shared" si="113"/>
        <v/>
      </c>
      <c r="J1077" s="99" t="str">
        <f t="shared" si="115"/>
        <v/>
      </c>
      <c r="K1077" s="100" t="str">
        <f t="shared" ref="K1077:K1140" si="118">IF(F1077="","",J1077/F1077)</f>
        <v/>
      </c>
      <c r="P1077" s="66"/>
      <c r="Q1077" s="66"/>
      <c r="R1077" s="66"/>
      <c r="S1077" s="67" t="str">
        <f t="shared" si="116"/>
        <v/>
      </c>
      <c r="T1077" s="68" t="str">
        <f t="shared" si="117"/>
        <v/>
      </c>
    </row>
    <row r="1078" spans="2:20">
      <c r="B1078" s="4"/>
      <c r="C1078" s="6"/>
      <c r="D1078" s="8" t="s">
        <v>45</v>
      </c>
      <c r="E1078" s="9"/>
      <c r="F1078" s="96" t="str">
        <f t="shared" si="114"/>
        <v/>
      </c>
      <c r="G1078" s="82"/>
      <c r="H1078" s="99" t="str">
        <f t="shared" si="112"/>
        <v/>
      </c>
      <c r="I1078" s="99" t="str">
        <f t="shared" si="113"/>
        <v/>
      </c>
      <c r="J1078" s="99" t="str">
        <f t="shared" si="115"/>
        <v/>
      </c>
      <c r="K1078" s="100" t="str">
        <f t="shared" si="118"/>
        <v/>
      </c>
      <c r="P1078" s="66"/>
      <c r="Q1078" s="66"/>
      <c r="R1078" s="66"/>
      <c r="S1078" s="67" t="str">
        <f t="shared" si="116"/>
        <v/>
      </c>
      <c r="T1078" s="68" t="str">
        <f t="shared" si="117"/>
        <v/>
      </c>
    </row>
    <row r="1079" spans="2:20">
      <c r="B1079" s="4"/>
      <c r="C1079" s="6"/>
      <c r="D1079" s="8" t="s">
        <v>45</v>
      </c>
      <c r="E1079" s="9"/>
      <c r="F1079" s="96" t="str">
        <f t="shared" si="114"/>
        <v/>
      </c>
      <c r="G1079" s="82"/>
      <c r="H1079" s="99" t="str">
        <f t="shared" si="112"/>
        <v/>
      </c>
      <c r="I1079" s="99" t="str">
        <f t="shared" si="113"/>
        <v/>
      </c>
      <c r="J1079" s="99" t="str">
        <f t="shared" si="115"/>
        <v/>
      </c>
      <c r="K1079" s="100" t="str">
        <f t="shared" si="118"/>
        <v/>
      </c>
      <c r="P1079" s="66"/>
      <c r="Q1079" s="66"/>
      <c r="R1079" s="66"/>
      <c r="S1079" s="67" t="str">
        <f t="shared" si="116"/>
        <v/>
      </c>
      <c r="T1079" s="68" t="str">
        <f t="shared" si="117"/>
        <v/>
      </c>
    </row>
    <row r="1080" spans="2:20">
      <c r="B1080" s="4"/>
      <c r="C1080" s="6"/>
      <c r="D1080" s="8" t="s">
        <v>45</v>
      </c>
      <c r="E1080" s="9"/>
      <c r="F1080" s="96" t="str">
        <f t="shared" si="114"/>
        <v/>
      </c>
      <c r="G1080" s="82"/>
      <c r="H1080" s="99" t="str">
        <f t="shared" si="112"/>
        <v/>
      </c>
      <c r="I1080" s="99" t="str">
        <f t="shared" si="113"/>
        <v/>
      </c>
      <c r="J1080" s="99" t="str">
        <f t="shared" si="115"/>
        <v/>
      </c>
      <c r="K1080" s="100" t="str">
        <f t="shared" si="118"/>
        <v/>
      </c>
      <c r="P1080" s="66"/>
      <c r="Q1080" s="66"/>
      <c r="R1080" s="66"/>
      <c r="S1080" s="67" t="str">
        <f t="shared" si="116"/>
        <v/>
      </c>
      <c r="T1080" s="68" t="str">
        <f t="shared" si="117"/>
        <v/>
      </c>
    </row>
    <row r="1081" spans="2:20">
      <c r="B1081" s="4"/>
      <c r="C1081" s="6"/>
      <c r="D1081" s="8" t="s">
        <v>45</v>
      </c>
      <c r="E1081" s="9"/>
      <c r="F1081" s="96" t="str">
        <f t="shared" si="114"/>
        <v/>
      </c>
      <c r="G1081" s="82"/>
      <c r="H1081" s="99" t="str">
        <f t="shared" si="112"/>
        <v/>
      </c>
      <c r="I1081" s="99" t="str">
        <f t="shared" si="113"/>
        <v/>
      </c>
      <c r="J1081" s="99" t="str">
        <f t="shared" si="115"/>
        <v/>
      </c>
      <c r="K1081" s="100" t="str">
        <f t="shared" si="118"/>
        <v/>
      </c>
      <c r="P1081" s="66"/>
      <c r="Q1081" s="66"/>
      <c r="R1081" s="66"/>
      <c r="S1081" s="67" t="str">
        <f t="shared" si="116"/>
        <v/>
      </c>
      <c r="T1081" s="68" t="str">
        <f t="shared" si="117"/>
        <v/>
      </c>
    </row>
    <row r="1082" spans="2:20">
      <c r="B1082" s="4"/>
      <c r="C1082" s="6"/>
      <c r="D1082" s="8" t="s">
        <v>45</v>
      </c>
      <c r="E1082" s="9"/>
      <c r="F1082" s="96" t="str">
        <f t="shared" si="114"/>
        <v/>
      </c>
      <c r="G1082" s="82"/>
      <c r="H1082" s="99" t="str">
        <f t="shared" si="112"/>
        <v/>
      </c>
      <c r="I1082" s="99" t="str">
        <f t="shared" si="113"/>
        <v/>
      </c>
      <c r="J1082" s="99" t="str">
        <f t="shared" si="115"/>
        <v/>
      </c>
      <c r="K1082" s="100" t="str">
        <f t="shared" si="118"/>
        <v/>
      </c>
      <c r="P1082" s="66"/>
      <c r="Q1082" s="66"/>
      <c r="R1082" s="66"/>
      <c r="S1082" s="67" t="str">
        <f t="shared" si="116"/>
        <v/>
      </c>
      <c r="T1082" s="68" t="str">
        <f t="shared" si="117"/>
        <v/>
      </c>
    </row>
    <row r="1083" spans="2:20">
      <c r="B1083" s="4"/>
      <c r="C1083" s="6"/>
      <c r="D1083" s="8" t="s">
        <v>45</v>
      </c>
      <c r="E1083" s="9"/>
      <c r="F1083" s="96" t="str">
        <f t="shared" si="114"/>
        <v/>
      </c>
      <c r="G1083" s="82"/>
      <c r="H1083" s="99" t="str">
        <f t="shared" si="112"/>
        <v/>
      </c>
      <c r="I1083" s="99" t="str">
        <f t="shared" si="113"/>
        <v/>
      </c>
      <c r="J1083" s="99" t="str">
        <f t="shared" si="115"/>
        <v/>
      </c>
      <c r="K1083" s="100" t="str">
        <f t="shared" si="118"/>
        <v/>
      </c>
      <c r="P1083" s="66"/>
      <c r="Q1083" s="66"/>
      <c r="R1083" s="66"/>
      <c r="S1083" s="67" t="str">
        <f t="shared" si="116"/>
        <v/>
      </c>
      <c r="T1083" s="68" t="str">
        <f t="shared" si="117"/>
        <v/>
      </c>
    </row>
    <row r="1084" spans="2:20">
      <c r="B1084" s="4"/>
      <c r="C1084" s="6"/>
      <c r="D1084" s="8" t="s">
        <v>45</v>
      </c>
      <c r="E1084" s="9"/>
      <c r="F1084" s="96" t="str">
        <f t="shared" si="114"/>
        <v/>
      </c>
      <c r="G1084" s="82"/>
      <c r="H1084" s="99" t="str">
        <f t="shared" si="112"/>
        <v/>
      </c>
      <c r="I1084" s="99" t="str">
        <f t="shared" si="113"/>
        <v/>
      </c>
      <c r="J1084" s="99" t="str">
        <f t="shared" si="115"/>
        <v/>
      </c>
      <c r="K1084" s="100" t="str">
        <f t="shared" si="118"/>
        <v/>
      </c>
      <c r="P1084" s="66"/>
      <c r="Q1084" s="66"/>
      <c r="R1084" s="66"/>
      <c r="S1084" s="67" t="str">
        <f t="shared" si="116"/>
        <v/>
      </c>
      <c r="T1084" s="68" t="str">
        <f t="shared" si="117"/>
        <v/>
      </c>
    </row>
    <row r="1085" spans="2:20">
      <c r="B1085" s="4"/>
      <c r="C1085" s="6"/>
      <c r="D1085" s="8" t="s">
        <v>45</v>
      </c>
      <c r="E1085" s="9"/>
      <c r="F1085" s="96" t="str">
        <f t="shared" si="114"/>
        <v/>
      </c>
      <c r="G1085" s="82"/>
      <c r="H1085" s="99" t="str">
        <f t="shared" si="112"/>
        <v/>
      </c>
      <c r="I1085" s="99" t="str">
        <f t="shared" si="113"/>
        <v/>
      </c>
      <c r="J1085" s="99" t="str">
        <f t="shared" si="115"/>
        <v/>
      </c>
      <c r="K1085" s="100" t="str">
        <f t="shared" si="118"/>
        <v/>
      </c>
      <c r="P1085" s="66"/>
      <c r="Q1085" s="66"/>
      <c r="R1085" s="66"/>
      <c r="S1085" s="67" t="str">
        <f t="shared" si="116"/>
        <v/>
      </c>
      <c r="T1085" s="68" t="str">
        <f t="shared" si="117"/>
        <v/>
      </c>
    </row>
    <row r="1086" spans="2:20">
      <c r="B1086" s="4"/>
      <c r="C1086" s="6"/>
      <c r="D1086" s="8" t="s">
        <v>45</v>
      </c>
      <c r="E1086" s="9"/>
      <c r="F1086" s="96" t="str">
        <f t="shared" si="114"/>
        <v/>
      </c>
      <c r="G1086" s="82"/>
      <c r="H1086" s="99" t="str">
        <f t="shared" si="112"/>
        <v/>
      </c>
      <c r="I1086" s="99" t="str">
        <f t="shared" si="113"/>
        <v/>
      </c>
      <c r="J1086" s="99" t="str">
        <f t="shared" si="115"/>
        <v/>
      </c>
      <c r="K1086" s="100" t="str">
        <f t="shared" si="118"/>
        <v/>
      </c>
      <c r="P1086" s="66"/>
      <c r="Q1086" s="66"/>
      <c r="R1086" s="66"/>
      <c r="S1086" s="67" t="str">
        <f t="shared" si="116"/>
        <v/>
      </c>
      <c r="T1086" s="68" t="str">
        <f t="shared" si="117"/>
        <v/>
      </c>
    </row>
    <row r="1087" spans="2:20">
      <c r="B1087" s="4"/>
      <c r="C1087" s="6"/>
      <c r="D1087" s="8" t="s">
        <v>45</v>
      </c>
      <c r="E1087" s="9"/>
      <c r="F1087" s="96" t="str">
        <f t="shared" si="114"/>
        <v/>
      </c>
      <c r="G1087" s="82"/>
      <c r="H1087" s="99" t="str">
        <f t="shared" si="112"/>
        <v/>
      </c>
      <c r="I1087" s="99" t="str">
        <f t="shared" si="113"/>
        <v/>
      </c>
      <c r="J1087" s="99" t="str">
        <f t="shared" si="115"/>
        <v/>
      </c>
      <c r="K1087" s="100" t="str">
        <f t="shared" si="118"/>
        <v/>
      </c>
      <c r="P1087" s="66"/>
      <c r="Q1087" s="66"/>
      <c r="R1087" s="66"/>
      <c r="S1087" s="67" t="str">
        <f t="shared" si="116"/>
        <v/>
      </c>
      <c r="T1087" s="68" t="str">
        <f t="shared" si="117"/>
        <v/>
      </c>
    </row>
    <row r="1088" spans="2:20">
      <c r="B1088" s="4"/>
      <c r="C1088" s="6"/>
      <c r="D1088" s="8" t="s">
        <v>45</v>
      </c>
      <c r="E1088" s="9"/>
      <c r="F1088" s="96" t="str">
        <f t="shared" si="114"/>
        <v/>
      </c>
      <c r="G1088" s="82"/>
      <c r="H1088" s="99" t="str">
        <f t="shared" si="112"/>
        <v/>
      </c>
      <c r="I1088" s="99" t="str">
        <f t="shared" si="113"/>
        <v/>
      </c>
      <c r="J1088" s="99" t="str">
        <f t="shared" si="115"/>
        <v/>
      </c>
      <c r="K1088" s="100" t="str">
        <f t="shared" si="118"/>
        <v/>
      </c>
      <c r="P1088" s="66"/>
      <c r="Q1088" s="66"/>
      <c r="R1088" s="66"/>
      <c r="S1088" s="67" t="str">
        <f t="shared" si="116"/>
        <v/>
      </c>
      <c r="T1088" s="68" t="str">
        <f t="shared" si="117"/>
        <v/>
      </c>
    </row>
    <row r="1089" spans="2:20">
      <c r="B1089" s="4"/>
      <c r="C1089" s="6"/>
      <c r="D1089" s="8" t="s">
        <v>45</v>
      </c>
      <c r="E1089" s="9"/>
      <c r="F1089" s="96" t="str">
        <f t="shared" si="114"/>
        <v/>
      </c>
      <c r="G1089" s="82"/>
      <c r="H1089" s="99" t="str">
        <f t="shared" si="112"/>
        <v/>
      </c>
      <c r="I1089" s="99" t="str">
        <f t="shared" si="113"/>
        <v/>
      </c>
      <c r="J1089" s="99" t="str">
        <f t="shared" si="115"/>
        <v/>
      </c>
      <c r="K1089" s="100" t="str">
        <f t="shared" si="118"/>
        <v/>
      </c>
      <c r="P1089" s="66"/>
      <c r="Q1089" s="66"/>
      <c r="R1089" s="66"/>
      <c r="S1089" s="67" t="str">
        <f t="shared" si="116"/>
        <v/>
      </c>
      <c r="T1089" s="68" t="str">
        <f t="shared" si="117"/>
        <v/>
      </c>
    </row>
    <row r="1090" spans="2:20">
      <c r="B1090" s="4"/>
      <c r="C1090" s="6"/>
      <c r="D1090" s="8" t="s">
        <v>45</v>
      </c>
      <c r="E1090" s="9"/>
      <c r="F1090" s="96" t="str">
        <f t="shared" si="114"/>
        <v/>
      </c>
      <c r="G1090" s="82"/>
      <c r="H1090" s="99" t="str">
        <f t="shared" si="112"/>
        <v/>
      </c>
      <c r="I1090" s="99" t="str">
        <f t="shared" si="113"/>
        <v/>
      </c>
      <c r="J1090" s="99" t="str">
        <f t="shared" si="115"/>
        <v/>
      </c>
      <c r="K1090" s="100" t="str">
        <f t="shared" si="118"/>
        <v/>
      </c>
      <c r="P1090" s="66"/>
      <c r="Q1090" s="66"/>
      <c r="R1090" s="66"/>
      <c r="S1090" s="67" t="str">
        <f t="shared" si="116"/>
        <v/>
      </c>
      <c r="T1090" s="68" t="str">
        <f t="shared" si="117"/>
        <v/>
      </c>
    </row>
    <row r="1091" spans="2:20">
      <c r="B1091" s="4"/>
      <c r="C1091" s="6"/>
      <c r="D1091" s="8" t="s">
        <v>45</v>
      </c>
      <c r="E1091" s="9"/>
      <c r="F1091" s="96" t="str">
        <f t="shared" si="114"/>
        <v/>
      </c>
      <c r="G1091" s="82"/>
      <c r="H1091" s="99" t="str">
        <f t="shared" si="112"/>
        <v/>
      </c>
      <c r="I1091" s="99" t="str">
        <f t="shared" si="113"/>
        <v/>
      </c>
      <c r="J1091" s="99" t="str">
        <f t="shared" si="115"/>
        <v/>
      </c>
      <c r="K1091" s="100" t="str">
        <f t="shared" si="118"/>
        <v/>
      </c>
      <c r="P1091" s="66"/>
      <c r="Q1091" s="66"/>
      <c r="R1091" s="66"/>
      <c r="S1091" s="67" t="str">
        <f t="shared" si="116"/>
        <v/>
      </c>
      <c r="T1091" s="68" t="str">
        <f t="shared" si="117"/>
        <v/>
      </c>
    </row>
    <row r="1092" spans="2:20">
      <c r="B1092" s="4"/>
      <c r="C1092" s="6"/>
      <c r="D1092" s="8" t="s">
        <v>45</v>
      </c>
      <c r="E1092" s="9"/>
      <c r="F1092" s="96" t="str">
        <f t="shared" si="114"/>
        <v/>
      </c>
      <c r="G1092" s="82"/>
      <c r="H1092" s="99" t="str">
        <f t="shared" si="112"/>
        <v/>
      </c>
      <c r="I1092" s="99" t="str">
        <f t="shared" si="113"/>
        <v/>
      </c>
      <c r="J1092" s="99" t="str">
        <f t="shared" si="115"/>
        <v/>
      </c>
      <c r="K1092" s="100" t="str">
        <f t="shared" si="118"/>
        <v/>
      </c>
      <c r="P1092" s="66"/>
      <c r="Q1092" s="66"/>
      <c r="R1092" s="66"/>
      <c r="S1092" s="67" t="str">
        <f t="shared" si="116"/>
        <v/>
      </c>
      <c r="T1092" s="68" t="str">
        <f t="shared" si="117"/>
        <v/>
      </c>
    </row>
    <row r="1093" spans="2:20">
      <c r="B1093" s="4"/>
      <c r="C1093" s="6"/>
      <c r="D1093" s="8" t="s">
        <v>45</v>
      </c>
      <c r="E1093" s="9"/>
      <c r="F1093" s="96" t="str">
        <f t="shared" si="114"/>
        <v/>
      </c>
      <c r="G1093" s="82"/>
      <c r="H1093" s="99" t="str">
        <f t="shared" si="112"/>
        <v/>
      </c>
      <c r="I1093" s="99" t="str">
        <f t="shared" si="113"/>
        <v/>
      </c>
      <c r="J1093" s="99" t="str">
        <f t="shared" si="115"/>
        <v/>
      </c>
      <c r="K1093" s="100" t="str">
        <f t="shared" si="118"/>
        <v/>
      </c>
      <c r="P1093" s="66"/>
      <c r="Q1093" s="66"/>
      <c r="R1093" s="66"/>
      <c r="S1093" s="67" t="str">
        <f t="shared" si="116"/>
        <v/>
      </c>
      <c r="T1093" s="68" t="str">
        <f t="shared" si="117"/>
        <v/>
      </c>
    </row>
    <row r="1094" spans="2:20">
      <c r="B1094" s="4"/>
      <c r="C1094" s="6"/>
      <c r="D1094" s="8" t="s">
        <v>45</v>
      </c>
      <c r="E1094" s="9"/>
      <c r="F1094" s="96" t="str">
        <f t="shared" si="114"/>
        <v/>
      </c>
      <c r="G1094" s="82"/>
      <c r="H1094" s="99" t="str">
        <f t="shared" si="112"/>
        <v/>
      </c>
      <c r="I1094" s="99" t="str">
        <f t="shared" si="113"/>
        <v/>
      </c>
      <c r="J1094" s="99" t="str">
        <f t="shared" si="115"/>
        <v/>
      </c>
      <c r="K1094" s="100" t="str">
        <f t="shared" si="118"/>
        <v/>
      </c>
      <c r="P1094" s="66"/>
      <c r="Q1094" s="66"/>
      <c r="R1094" s="66"/>
      <c r="S1094" s="67" t="str">
        <f t="shared" si="116"/>
        <v/>
      </c>
      <c r="T1094" s="68" t="str">
        <f t="shared" si="117"/>
        <v/>
      </c>
    </row>
    <row r="1095" spans="2:20">
      <c r="B1095" s="4"/>
      <c r="C1095" s="6"/>
      <c r="D1095" s="8" t="s">
        <v>45</v>
      </c>
      <c r="E1095" s="9"/>
      <c r="F1095" s="96" t="str">
        <f t="shared" si="114"/>
        <v/>
      </c>
      <c r="G1095" s="82"/>
      <c r="H1095" s="99" t="str">
        <f t="shared" si="112"/>
        <v/>
      </c>
      <c r="I1095" s="99" t="str">
        <f t="shared" si="113"/>
        <v/>
      </c>
      <c r="J1095" s="99" t="str">
        <f t="shared" si="115"/>
        <v/>
      </c>
      <c r="K1095" s="100" t="str">
        <f t="shared" si="118"/>
        <v/>
      </c>
      <c r="P1095" s="66"/>
      <c r="Q1095" s="66"/>
      <c r="R1095" s="66"/>
      <c r="S1095" s="67" t="str">
        <f t="shared" si="116"/>
        <v/>
      </c>
      <c r="T1095" s="68" t="str">
        <f t="shared" si="117"/>
        <v/>
      </c>
    </row>
    <row r="1096" spans="2:20">
      <c r="B1096" s="4"/>
      <c r="C1096" s="6"/>
      <c r="D1096" s="8" t="s">
        <v>45</v>
      </c>
      <c r="E1096" s="9"/>
      <c r="F1096" s="96" t="str">
        <f t="shared" si="114"/>
        <v/>
      </c>
      <c r="G1096" s="82"/>
      <c r="H1096" s="99" t="str">
        <f t="shared" si="112"/>
        <v/>
      </c>
      <c r="I1096" s="99" t="str">
        <f t="shared" si="113"/>
        <v/>
      </c>
      <c r="J1096" s="99" t="str">
        <f t="shared" si="115"/>
        <v/>
      </c>
      <c r="K1096" s="100" t="str">
        <f t="shared" si="118"/>
        <v/>
      </c>
      <c r="P1096" s="66"/>
      <c r="Q1096" s="66"/>
      <c r="R1096" s="66"/>
      <c r="S1096" s="67" t="str">
        <f t="shared" si="116"/>
        <v/>
      </c>
      <c r="T1096" s="68" t="str">
        <f t="shared" si="117"/>
        <v/>
      </c>
    </row>
    <row r="1097" spans="2:20">
      <c r="B1097" s="4"/>
      <c r="C1097" s="6"/>
      <c r="D1097" s="8" t="s">
        <v>45</v>
      </c>
      <c r="E1097" s="9"/>
      <c r="F1097" s="96" t="str">
        <f t="shared" si="114"/>
        <v/>
      </c>
      <c r="G1097" s="82"/>
      <c r="H1097" s="99" t="str">
        <f t="shared" si="112"/>
        <v/>
      </c>
      <c r="I1097" s="99" t="str">
        <f t="shared" si="113"/>
        <v/>
      </c>
      <c r="J1097" s="99" t="str">
        <f t="shared" si="115"/>
        <v/>
      </c>
      <c r="K1097" s="100" t="str">
        <f t="shared" si="118"/>
        <v/>
      </c>
      <c r="P1097" s="66"/>
      <c r="Q1097" s="66"/>
      <c r="R1097" s="66"/>
      <c r="S1097" s="67" t="str">
        <f t="shared" si="116"/>
        <v/>
      </c>
      <c r="T1097" s="68" t="str">
        <f t="shared" si="117"/>
        <v/>
      </c>
    </row>
    <row r="1098" spans="2:20">
      <c r="B1098" s="4"/>
      <c r="C1098" s="6"/>
      <c r="D1098" s="8" t="s">
        <v>45</v>
      </c>
      <c r="E1098" s="9"/>
      <c r="F1098" s="96" t="str">
        <f t="shared" si="114"/>
        <v/>
      </c>
      <c r="G1098" s="82"/>
      <c r="H1098" s="99" t="str">
        <f t="shared" si="112"/>
        <v/>
      </c>
      <c r="I1098" s="99" t="str">
        <f t="shared" si="113"/>
        <v/>
      </c>
      <c r="J1098" s="99" t="str">
        <f t="shared" si="115"/>
        <v/>
      </c>
      <c r="K1098" s="100" t="str">
        <f t="shared" si="118"/>
        <v/>
      </c>
      <c r="P1098" s="66"/>
      <c r="Q1098" s="66"/>
      <c r="R1098" s="66"/>
      <c r="S1098" s="67" t="str">
        <f t="shared" si="116"/>
        <v/>
      </c>
      <c r="T1098" s="68" t="str">
        <f t="shared" si="117"/>
        <v/>
      </c>
    </row>
    <row r="1099" spans="2:20">
      <c r="B1099" s="4"/>
      <c r="C1099" s="6"/>
      <c r="D1099" s="8" t="s">
        <v>45</v>
      </c>
      <c r="E1099" s="9"/>
      <c r="F1099" s="96" t="str">
        <f t="shared" si="114"/>
        <v/>
      </c>
      <c r="G1099" s="82"/>
      <c r="H1099" s="99" t="str">
        <f t="shared" si="112"/>
        <v/>
      </c>
      <c r="I1099" s="99" t="str">
        <f t="shared" si="113"/>
        <v/>
      </c>
      <c r="J1099" s="99" t="str">
        <f t="shared" si="115"/>
        <v/>
      </c>
      <c r="K1099" s="100" t="str">
        <f t="shared" si="118"/>
        <v/>
      </c>
      <c r="P1099" s="66"/>
      <c r="Q1099" s="66"/>
      <c r="R1099" s="66"/>
      <c r="S1099" s="67" t="str">
        <f t="shared" si="116"/>
        <v/>
      </c>
      <c r="T1099" s="68" t="str">
        <f t="shared" si="117"/>
        <v/>
      </c>
    </row>
    <row r="1100" spans="2:20">
      <c r="B1100" s="4"/>
      <c r="C1100" s="6"/>
      <c r="D1100" s="8" t="s">
        <v>45</v>
      </c>
      <c r="E1100" s="9"/>
      <c r="F1100" s="96" t="str">
        <f t="shared" si="114"/>
        <v/>
      </c>
      <c r="G1100" s="82"/>
      <c r="H1100" s="99" t="str">
        <f t="shared" si="112"/>
        <v/>
      </c>
      <c r="I1100" s="99" t="str">
        <f t="shared" si="113"/>
        <v/>
      </c>
      <c r="J1100" s="99" t="str">
        <f t="shared" si="115"/>
        <v/>
      </c>
      <c r="K1100" s="100" t="str">
        <f t="shared" si="118"/>
        <v/>
      </c>
      <c r="P1100" s="66"/>
      <c r="Q1100" s="66"/>
      <c r="R1100" s="66"/>
      <c r="S1100" s="67" t="str">
        <f t="shared" si="116"/>
        <v/>
      </c>
      <c r="T1100" s="68" t="str">
        <f t="shared" si="117"/>
        <v/>
      </c>
    </row>
    <row r="1101" spans="2:20">
      <c r="B1101" s="4"/>
      <c r="C1101" s="6"/>
      <c r="D1101" s="8" t="s">
        <v>45</v>
      </c>
      <c r="E1101" s="9"/>
      <c r="F1101" s="96" t="str">
        <f t="shared" si="114"/>
        <v/>
      </c>
      <c r="G1101" s="82"/>
      <c r="H1101" s="99" t="str">
        <f t="shared" si="112"/>
        <v/>
      </c>
      <c r="I1101" s="99" t="str">
        <f t="shared" si="113"/>
        <v/>
      </c>
      <c r="J1101" s="99" t="str">
        <f t="shared" si="115"/>
        <v/>
      </c>
      <c r="K1101" s="100" t="str">
        <f t="shared" si="118"/>
        <v/>
      </c>
      <c r="P1101" s="66"/>
      <c r="Q1101" s="66"/>
      <c r="R1101" s="66"/>
      <c r="S1101" s="67" t="str">
        <f t="shared" si="116"/>
        <v/>
      </c>
      <c r="T1101" s="68" t="str">
        <f t="shared" si="117"/>
        <v/>
      </c>
    </row>
    <row r="1102" spans="2:20">
      <c r="B1102" s="4"/>
      <c r="C1102" s="6"/>
      <c r="D1102" s="8" t="s">
        <v>45</v>
      </c>
      <c r="E1102" s="9"/>
      <c r="F1102" s="96" t="str">
        <f t="shared" si="114"/>
        <v/>
      </c>
      <c r="G1102" s="82"/>
      <c r="H1102" s="99" t="str">
        <f t="shared" si="112"/>
        <v/>
      </c>
      <c r="I1102" s="99" t="str">
        <f t="shared" si="113"/>
        <v/>
      </c>
      <c r="J1102" s="99" t="str">
        <f t="shared" si="115"/>
        <v/>
      </c>
      <c r="K1102" s="100" t="str">
        <f t="shared" si="118"/>
        <v/>
      </c>
      <c r="P1102" s="66"/>
      <c r="Q1102" s="66"/>
      <c r="R1102" s="66"/>
      <c r="S1102" s="67" t="str">
        <f t="shared" si="116"/>
        <v/>
      </c>
      <c r="T1102" s="68" t="str">
        <f t="shared" si="117"/>
        <v/>
      </c>
    </row>
    <row r="1103" spans="2:20">
      <c r="B1103" s="4"/>
      <c r="C1103" s="6"/>
      <c r="D1103" s="8" t="s">
        <v>45</v>
      </c>
      <c r="E1103" s="9"/>
      <c r="F1103" s="96" t="str">
        <f t="shared" si="114"/>
        <v/>
      </c>
      <c r="G1103" s="82"/>
      <c r="H1103" s="99" t="str">
        <f t="shared" ref="H1103:H1166" si="119">IF(E1103="","",F1103-J1103)</f>
        <v/>
      </c>
      <c r="I1103" s="99" t="str">
        <f t="shared" ref="I1103:I1166" si="120">IF(E1103="","",F1103+J1103)</f>
        <v/>
      </c>
      <c r="J1103" s="99" t="str">
        <f t="shared" si="115"/>
        <v/>
      </c>
      <c r="K1103" s="100" t="str">
        <f t="shared" si="118"/>
        <v/>
      </c>
      <c r="P1103" s="66"/>
      <c r="Q1103" s="66"/>
      <c r="R1103" s="66"/>
      <c r="S1103" s="67" t="str">
        <f t="shared" si="116"/>
        <v/>
      </c>
      <c r="T1103" s="68" t="str">
        <f t="shared" si="117"/>
        <v/>
      </c>
    </row>
    <row r="1104" spans="2:20">
      <c r="B1104" s="4"/>
      <c r="C1104" s="6"/>
      <c r="D1104" s="8" t="s">
        <v>45</v>
      </c>
      <c r="E1104" s="9"/>
      <c r="F1104" s="96" t="str">
        <f t="shared" si="114"/>
        <v/>
      </c>
      <c r="G1104" s="82"/>
      <c r="H1104" s="99" t="str">
        <f t="shared" si="119"/>
        <v/>
      </c>
      <c r="I1104" s="99" t="str">
        <f t="shared" si="120"/>
        <v/>
      </c>
      <c r="J1104" s="99" t="str">
        <f t="shared" si="115"/>
        <v/>
      </c>
      <c r="K1104" s="100" t="str">
        <f t="shared" si="118"/>
        <v/>
      </c>
      <c r="P1104" s="66"/>
      <c r="Q1104" s="66"/>
      <c r="R1104" s="66"/>
      <c r="S1104" s="67" t="str">
        <f t="shared" si="116"/>
        <v/>
      </c>
      <c r="T1104" s="68" t="str">
        <f t="shared" si="117"/>
        <v/>
      </c>
    </row>
    <row r="1105" spans="2:20">
      <c r="B1105" s="4"/>
      <c r="C1105" s="6"/>
      <c r="D1105" s="8" t="s">
        <v>45</v>
      </c>
      <c r="E1105" s="9"/>
      <c r="F1105" s="96" t="str">
        <f t="shared" si="114"/>
        <v/>
      </c>
      <c r="G1105" s="82"/>
      <c r="H1105" s="99" t="str">
        <f t="shared" si="119"/>
        <v/>
      </c>
      <c r="I1105" s="99" t="str">
        <f t="shared" si="120"/>
        <v/>
      </c>
      <c r="J1105" s="99" t="str">
        <f t="shared" si="115"/>
        <v/>
      </c>
      <c r="K1105" s="100" t="str">
        <f t="shared" si="118"/>
        <v/>
      </c>
      <c r="P1105" s="66"/>
      <c r="Q1105" s="66"/>
      <c r="R1105" s="66"/>
      <c r="S1105" s="67" t="str">
        <f t="shared" si="116"/>
        <v/>
      </c>
      <c r="T1105" s="68" t="str">
        <f t="shared" si="117"/>
        <v/>
      </c>
    </row>
    <row r="1106" spans="2:20">
      <c r="B1106" s="4"/>
      <c r="C1106" s="6"/>
      <c r="D1106" s="8" t="s">
        <v>45</v>
      </c>
      <c r="E1106" s="9"/>
      <c r="F1106" s="96" t="str">
        <f t="shared" si="114"/>
        <v/>
      </c>
      <c r="G1106" s="82"/>
      <c r="H1106" s="99" t="str">
        <f t="shared" si="119"/>
        <v/>
      </c>
      <c r="I1106" s="99" t="str">
        <f t="shared" si="120"/>
        <v/>
      </c>
      <c r="J1106" s="99" t="str">
        <f t="shared" si="115"/>
        <v/>
      </c>
      <c r="K1106" s="100" t="str">
        <f t="shared" si="118"/>
        <v/>
      </c>
      <c r="P1106" s="66"/>
      <c r="Q1106" s="66"/>
      <c r="R1106" s="66"/>
      <c r="S1106" s="67" t="str">
        <f t="shared" si="116"/>
        <v/>
      </c>
      <c r="T1106" s="68" t="str">
        <f t="shared" si="117"/>
        <v/>
      </c>
    </row>
    <row r="1107" spans="2:20">
      <c r="B1107" s="4"/>
      <c r="C1107" s="6"/>
      <c r="D1107" s="8" t="s">
        <v>45</v>
      </c>
      <c r="E1107" s="9"/>
      <c r="F1107" s="96" t="str">
        <f t="shared" si="114"/>
        <v/>
      </c>
      <c r="G1107" s="82"/>
      <c r="H1107" s="99" t="str">
        <f t="shared" si="119"/>
        <v/>
      </c>
      <c r="I1107" s="99" t="str">
        <f t="shared" si="120"/>
        <v/>
      </c>
      <c r="J1107" s="99" t="str">
        <f t="shared" si="115"/>
        <v/>
      </c>
      <c r="K1107" s="100" t="str">
        <f t="shared" si="118"/>
        <v/>
      </c>
      <c r="P1107" s="66"/>
      <c r="Q1107" s="66"/>
      <c r="R1107" s="66"/>
      <c r="S1107" s="67" t="str">
        <f t="shared" si="116"/>
        <v/>
      </c>
      <c r="T1107" s="68" t="str">
        <f t="shared" si="117"/>
        <v/>
      </c>
    </row>
    <row r="1108" spans="2:20">
      <c r="B1108" s="4"/>
      <c r="C1108" s="6"/>
      <c r="D1108" s="8" t="s">
        <v>45</v>
      </c>
      <c r="E1108" s="9"/>
      <c r="F1108" s="96" t="str">
        <f t="shared" si="114"/>
        <v/>
      </c>
      <c r="G1108" s="82"/>
      <c r="H1108" s="99" t="str">
        <f t="shared" si="119"/>
        <v/>
      </c>
      <c r="I1108" s="99" t="str">
        <f t="shared" si="120"/>
        <v/>
      </c>
      <c r="J1108" s="99" t="str">
        <f t="shared" si="115"/>
        <v/>
      </c>
      <c r="K1108" s="100" t="str">
        <f t="shared" si="118"/>
        <v/>
      </c>
      <c r="P1108" s="66"/>
      <c r="Q1108" s="66"/>
      <c r="R1108" s="66"/>
      <c r="S1108" s="67" t="str">
        <f t="shared" si="116"/>
        <v/>
      </c>
      <c r="T1108" s="68" t="str">
        <f t="shared" si="117"/>
        <v/>
      </c>
    </row>
    <row r="1109" spans="2:20">
      <c r="B1109" s="4"/>
      <c r="C1109" s="6"/>
      <c r="D1109" s="8" t="s">
        <v>45</v>
      </c>
      <c r="E1109" s="9"/>
      <c r="F1109" s="96" t="str">
        <f t="shared" si="114"/>
        <v/>
      </c>
      <c r="G1109" s="82"/>
      <c r="H1109" s="99" t="str">
        <f t="shared" si="119"/>
        <v/>
      </c>
      <c r="I1109" s="99" t="str">
        <f t="shared" si="120"/>
        <v/>
      </c>
      <c r="J1109" s="99" t="str">
        <f t="shared" si="115"/>
        <v/>
      </c>
      <c r="K1109" s="100" t="str">
        <f t="shared" si="118"/>
        <v/>
      </c>
      <c r="P1109" s="66"/>
      <c r="Q1109" s="66"/>
      <c r="R1109" s="66"/>
      <c r="S1109" s="67" t="str">
        <f t="shared" si="116"/>
        <v/>
      </c>
      <c r="T1109" s="68" t="str">
        <f t="shared" si="117"/>
        <v/>
      </c>
    </row>
    <row r="1110" spans="2:20">
      <c r="B1110" s="4"/>
      <c r="C1110" s="6"/>
      <c r="D1110" s="8" t="s">
        <v>45</v>
      </c>
      <c r="E1110" s="9"/>
      <c r="F1110" s="96" t="str">
        <f t="shared" si="114"/>
        <v/>
      </c>
      <c r="G1110" s="82"/>
      <c r="H1110" s="99" t="str">
        <f t="shared" si="119"/>
        <v/>
      </c>
      <c r="I1110" s="99" t="str">
        <f t="shared" si="120"/>
        <v/>
      </c>
      <c r="J1110" s="99" t="str">
        <f t="shared" si="115"/>
        <v/>
      </c>
      <c r="K1110" s="100" t="str">
        <f t="shared" si="118"/>
        <v/>
      </c>
      <c r="P1110" s="66"/>
      <c r="Q1110" s="66"/>
      <c r="R1110" s="66"/>
      <c r="S1110" s="67" t="str">
        <f t="shared" si="116"/>
        <v/>
      </c>
      <c r="T1110" s="68" t="str">
        <f t="shared" si="117"/>
        <v/>
      </c>
    </row>
    <row r="1111" spans="2:20">
      <c r="B1111" s="4"/>
      <c r="C1111" s="6"/>
      <c r="D1111" s="8" t="s">
        <v>45</v>
      </c>
      <c r="E1111" s="9"/>
      <c r="F1111" s="96" t="str">
        <f t="shared" si="114"/>
        <v/>
      </c>
      <c r="G1111" s="82"/>
      <c r="H1111" s="99" t="str">
        <f t="shared" si="119"/>
        <v/>
      </c>
      <c r="I1111" s="99" t="str">
        <f t="shared" si="120"/>
        <v/>
      </c>
      <c r="J1111" s="99" t="str">
        <f t="shared" si="115"/>
        <v/>
      </c>
      <c r="K1111" s="100" t="str">
        <f t="shared" si="118"/>
        <v/>
      </c>
      <c r="P1111" s="66"/>
      <c r="Q1111" s="66"/>
      <c r="R1111" s="66"/>
      <c r="S1111" s="67" t="str">
        <f t="shared" si="116"/>
        <v/>
      </c>
      <c r="T1111" s="68" t="str">
        <f t="shared" si="117"/>
        <v/>
      </c>
    </row>
    <row r="1112" spans="2:20">
      <c r="B1112" s="4"/>
      <c r="C1112" s="6"/>
      <c r="D1112" s="8" t="s">
        <v>45</v>
      </c>
      <c r="E1112" s="9"/>
      <c r="F1112" s="96" t="str">
        <f t="shared" si="114"/>
        <v/>
      </c>
      <c r="G1112" s="82"/>
      <c r="H1112" s="99" t="str">
        <f t="shared" si="119"/>
        <v/>
      </c>
      <c r="I1112" s="99" t="str">
        <f t="shared" si="120"/>
        <v/>
      </c>
      <c r="J1112" s="99" t="str">
        <f t="shared" si="115"/>
        <v/>
      </c>
      <c r="K1112" s="100" t="str">
        <f t="shared" si="118"/>
        <v/>
      </c>
      <c r="P1112" s="66"/>
      <c r="Q1112" s="66"/>
      <c r="R1112" s="66"/>
      <c r="S1112" s="67" t="str">
        <f t="shared" si="116"/>
        <v/>
      </c>
      <c r="T1112" s="68" t="str">
        <f t="shared" si="117"/>
        <v/>
      </c>
    </row>
    <row r="1113" spans="2:20">
      <c r="B1113" s="4"/>
      <c r="C1113" s="6"/>
      <c r="D1113" s="8" t="s">
        <v>45</v>
      </c>
      <c r="E1113" s="9"/>
      <c r="F1113" s="96" t="str">
        <f t="shared" si="114"/>
        <v/>
      </c>
      <c r="G1113" s="82"/>
      <c r="H1113" s="99" t="str">
        <f t="shared" si="119"/>
        <v/>
      </c>
      <c r="I1113" s="99" t="str">
        <f t="shared" si="120"/>
        <v/>
      </c>
      <c r="J1113" s="99" t="str">
        <f t="shared" si="115"/>
        <v/>
      </c>
      <c r="K1113" s="100" t="str">
        <f t="shared" si="118"/>
        <v/>
      </c>
      <c r="P1113" s="66"/>
      <c r="Q1113" s="66"/>
      <c r="R1113" s="66"/>
      <c r="S1113" s="67" t="str">
        <f t="shared" si="116"/>
        <v/>
      </c>
      <c r="T1113" s="68" t="str">
        <f t="shared" si="117"/>
        <v/>
      </c>
    </row>
    <row r="1114" spans="2:20">
      <c r="B1114" s="4"/>
      <c r="C1114" s="6"/>
      <c r="D1114" s="8" t="s">
        <v>45</v>
      </c>
      <c r="E1114" s="9"/>
      <c r="F1114" s="96" t="str">
        <f t="shared" si="114"/>
        <v/>
      </c>
      <c r="G1114" s="82"/>
      <c r="H1114" s="99" t="str">
        <f t="shared" si="119"/>
        <v/>
      </c>
      <c r="I1114" s="99" t="str">
        <f t="shared" si="120"/>
        <v/>
      </c>
      <c r="J1114" s="99" t="str">
        <f t="shared" si="115"/>
        <v/>
      </c>
      <c r="K1114" s="100" t="str">
        <f t="shared" si="118"/>
        <v/>
      </c>
      <c r="P1114" s="66"/>
      <c r="Q1114" s="66"/>
      <c r="R1114" s="66"/>
      <c r="S1114" s="67" t="str">
        <f t="shared" si="116"/>
        <v/>
      </c>
      <c r="T1114" s="68" t="str">
        <f t="shared" si="117"/>
        <v/>
      </c>
    </row>
    <row r="1115" spans="2:20">
      <c r="B1115" s="4"/>
      <c r="C1115" s="6"/>
      <c r="D1115" s="8" t="s">
        <v>45</v>
      </c>
      <c r="E1115" s="9"/>
      <c r="F1115" s="96" t="str">
        <f t="shared" si="114"/>
        <v/>
      </c>
      <c r="G1115" s="82"/>
      <c r="H1115" s="99" t="str">
        <f t="shared" si="119"/>
        <v/>
      </c>
      <c r="I1115" s="99" t="str">
        <f t="shared" si="120"/>
        <v/>
      </c>
      <c r="J1115" s="99" t="str">
        <f t="shared" si="115"/>
        <v/>
      </c>
      <c r="K1115" s="100" t="str">
        <f t="shared" si="118"/>
        <v/>
      </c>
      <c r="P1115" s="66"/>
      <c r="Q1115" s="66"/>
      <c r="R1115" s="66"/>
      <c r="S1115" s="67" t="str">
        <f t="shared" si="116"/>
        <v/>
      </c>
      <c r="T1115" s="68" t="str">
        <f t="shared" si="117"/>
        <v/>
      </c>
    </row>
    <row r="1116" spans="2:20">
      <c r="B1116" s="4"/>
      <c r="C1116" s="6"/>
      <c r="D1116" s="8" t="s">
        <v>45</v>
      </c>
      <c r="E1116" s="9"/>
      <c r="F1116" s="96" t="str">
        <f t="shared" si="114"/>
        <v/>
      </c>
      <c r="G1116" s="82"/>
      <c r="H1116" s="99" t="str">
        <f t="shared" si="119"/>
        <v/>
      </c>
      <c r="I1116" s="99" t="str">
        <f t="shared" si="120"/>
        <v/>
      </c>
      <c r="J1116" s="99" t="str">
        <f t="shared" si="115"/>
        <v/>
      </c>
      <c r="K1116" s="100" t="str">
        <f t="shared" si="118"/>
        <v/>
      </c>
      <c r="P1116" s="66"/>
      <c r="Q1116" s="66"/>
      <c r="R1116" s="66"/>
      <c r="S1116" s="67" t="str">
        <f t="shared" si="116"/>
        <v/>
      </c>
      <c r="T1116" s="68" t="str">
        <f t="shared" si="117"/>
        <v/>
      </c>
    </row>
    <row r="1117" spans="2:20">
      <c r="B1117" s="4"/>
      <c r="C1117" s="6"/>
      <c r="D1117" s="8" t="s">
        <v>45</v>
      </c>
      <c r="E1117" s="9"/>
      <c r="F1117" s="96" t="str">
        <f t="shared" si="114"/>
        <v/>
      </c>
      <c r="G1117" s="82"/>
      <c r="H1117" s="99" t="str">
        <f t="shared" si="119"/>
        <v/>
      </c>
      <c r="I1117" s="99" t="str">
        <f t="shared" si="120"/>
        <v/>
      </c>
      <c r="J1117" s="99" t="str">
        <f t="shared" si="115"/>
        <v/>
      </c>
      <c r="K1117" s="100" t="str">
        <f t="shared" si="118"/>
        <v/>
      </c>
      <c r="P1117" s="66"/>
      <c r="Q1117" s="66"/>
      <c r="R1117" s="66"/>
      <c r="S1117" s="67" t="str">
        <f t="shared" si="116"/>
        <v/>
      </c>
      <c r="T1117" s="68" t="str">
        <f t="shared" si="117"/>
        <v/>
      </c>
    </row>
    <row r="1118" spans="2:20">
      <c r="B1118" s="4"/>
      <c r="C1118" s="6"/>
      <c r="D1118" s="8" t="s">
        <v>45</v>
      </c>
      <c r="E1118" s="9"/>
      <c r="F1118" s="96" t="str">
        <f t="shared" si="114"/>
        <v/>
      </c>
      <c r="G1118" s="82"/>
      <c r="H1118" s="99" t="str">
        <f t="shared" si="119"/>
        <v/>
      </c>
      <c r="I1118" s="99" t="str">
        <f t="shared" si="120"/>
        <v/>
      </c>
      <c r="J1118" s="99" t="str">
        <f t="shared" si="115"/>
        <v/>
      </c>
      <c r="K1118" s="100" t="str">
        <f t="shared" si="118"/>
        <v/>
      </c>
      <c r="P1118" s="66"/>
      <c r="Q1118" s="66"/>
      <c r="R1118" s="66"/>
      <c r="S1118" s="67" t="str">
        <f t="shared" si="116"/>
        <v/>
      </c>
      <c r="T1118" s="68" t="str">
        <f t="shared" si="117"/>
        <v/>
      </c>
    </row>
    <row r="1119" spans="2:20">
      <c r="B1119" s="4"/>
      <c r="C1119" s="6"/>
      <c r="D1119" s="8" t="s">
        <v>45</v>
      </c>
      <c r="E1119" s="9"/>
      <c r="F1119" s="96" t="str">
        <f t="shared" si="114"/>
        <v/>
      </c>
      <c r="G1119" s="82"/>
      <c r="H1119" s="99" t="str">
        <f t="shared" si="119"/>
        <v/>
      </c>
      <c r="I1119" s="99" t="str">
        <f t="shared" si="120"/>
        <v/>
      </c>
      <c r="J1119" s="99" t="str">
        <f t="shared" si="115"/>
        <v/>
      </c>
      <c r="K1119" s="100" t="str">
        <f t="shared" si="118"/>
        <v/>
      </c>
      <c r="P1119" s="66"/>
      <c r="Q1119" s="66"/>
      <c r="R1119" s="66"/>
      <c r="S1119" s="67" t="str">
        <f t="shared" si="116"/>
        <v/>
      </c>
      <c r="T1119" s="68" t="str">
        <f t="shared" si="117"/>
        <v/>
      </c>
    </row>
    <row r="1120" spans="2:20">
      <c r="B1120" s="4"/>
      <c r="C1120" s="6"/>
      <c r="D1120" s="8" t="s">
        <v>45</v>
      </c>
      <c r="E1120" s="9"/>
      <c r="F1120" s="96" t="str">
        <f t="shared" si="114"/>
        <v/>
      </c>
      <c r="G1120" s="82"/>
      <c r="H1120" s="99" t="str">
        <f t="shared" si="119"/>
        <v/>
      </c>
      <c r="I1120" s="99" t="str">
        <f t="shared" si="120"/>
        <v/>
      </c>
      <c r="J1120" s="99" t="str">
        <f t="shared" si="115"/>
        <v/>
      </c>
      <c r="K1120" s="100" t="str">
        <f t="shared" si="118"/>
        <v/>
      </c>
      <c r="P1120" s="66"/>
      <c r="Q1120" s="66"/>
      <c r="R1120" s="66"/>
      <c r="S1120" s="67" t="str">
        <f t="shared" si="116"/>
        <v/>
      </c>
      <c r="T1120" s="68" t="str">
        <f t="shared" si="117"/>
        <v/>
      </c>
    </row>
    <row r="1121" spans="2:20">
      <c r="B1121" s="4"/>
      <c r="C1121" s="6"/>
      <c r="D1121" s="8" t="s">
        <v>45</v>
      </c>
      <c r="E1121" s="9"/>
      <c r="F1121" s="96" t="str">
        <f t="shared" si="114"/>
        <v/>
      </c>
      <c r="G1121" s="82"/>
      <c r="H1121" s="99" t="str">
        <f t="shared" si="119"/>
        <v/>
      </c>
      <c r="I1121" s="99" t="str">
        <f t="shared" si="120"/>
        <v/>
      </c>
      <c r="J1121" s="99" t="str">
        <f t="shared" si="115"/>
        <v/>
      </c>
      <c r="K1121" s="100" t="str">
        <f t="shared" si="118"/>
        <v/>
      </c>
      <c r="P1121" s="66"/>
      <c r="Q1121" s="66"/>
      <c r="R1121" s="66"/>
      <c r="S1121" s="67" t="str">
        <f t="shared" si="116"/>
        <v/>
      </c>
      <c r="T1121" s="68" t="str">
        <f t="shared" si="117"/>
        <v/>
      </c>
    </row>
    <row r="1122" spans="2:20">
      <c r="B1122" s="4"/>
      <c r="C1122" s="6"/>
      <c r="D1122" s="8" t="s">
        <v>45</v>
      </c>
      <c r="E1122" s="9"/>
      <c r="F1122" s="96" t="str">
        <f t="shared" si="114"/>
        <v/>
      </c>
      <c r="G1122" s="82"/>
      <c r="H1122" s="99" t="str">
        <f t="shared" si="119"/>
        <v/>
      </c>
      <c r="I1122" s="99" t="str">
        <f t="shared" si="120"/>
        <v/>
      </c>
      <c r="J1122" s="99" t="str">
        <f t="shared" si="115"/>
        <v/>
      </c>
      <c r="K1122" s="100" t="str">
        <f t="shared" si="118"/>
        <v/>
      </c>
      <c r="P1122" s="66"/>
      <c r="Q1122" s="66"/>
      <c r="R1122" s="66"/>
      <c r="S1122" s="67" t="str">
        <f t="shared" si="116"/>
        <v/>
      </c>
      <c r="T1122" s="68" t="str">
        <f t="shared" si="117"/>
        <v/>
      </c>
    </row>
    <row r="1123" spans="2:20">
      <c r="B1123" s="4"/>
      <c r="C1123" s="6"/>
      <c r="D1123" s="8" t="s">
        <v>45</v>
      </c>
      <c r="E1123" s="9"/>
      <c r="F1123" s="96" t="str">
        <f t="shared" si="114"/>
        <v/>
      </c>
      <c r="G1123" s="82"/>
      <c r="H1123" s="99" t="str">
        <f t="shared" si="119"/>
        <v/>
      </c>
      <c r="I1123" s="99" t="str">
        <f t="shared" si="120"/>
        <v/>
      </c>
      <c r="J1123" s="99" t="str">
        <f t="shared" si="115"/>
        <v/>
      </c>
      <c r="K1123" s="100" t="str">
        <f t="shared" si="118"/>
        <v/>
      </c>
      <c r="P1123" s="66"/>
      <c r="Q1123" s="66"/>
      <c r="R1123" s="66"/>
      <c r="S1123" s="67" t="str">
        <f t="shared" si="116"/>
        <v/>
      </c>
      <c r="T1123" s="68" t="str">
        <f t="shared" si="117"/>
        <v/>
      </c>
    </row>
    <row r="1124" spans="2:20">
      <c r="B1124" s="4"/>
      <c r="C1124" s="6"/>
      <c r="D1124" s="8" t="s">
        <v>45</v>
      </c>
      <c r="E1124" s="9"/>
      <c r="F1124" s="96" t="str">
        <f t="shared" si="114"/>
        <v/>
      </c>
      <c r="G1124" s="82"/>
      <c r="H1124" s="99" t="str">
        <f t="shared" si="119"/>
        <v/>
      </c>
      <c r="I1124" s="99" t="str">
        <f t="shared" si="120"/>
        <v/>
      </c>
      <c r="J1124" s="99" t="str">
        <f t="shared" si="115"/>
        <v/>
      </c>
      <c r="K1124" s="100" t="str">
        <f t="shared" si="118"/>
        <v/>
      </c>
      <c r="P1124" s="66"/>
      <c r="Q1124" s="66"/>
      <c r="R1124" s="66"/>
      <c r="S1124" s="67" t="str">
        <f t="shared" si="116"/>
        <v/>
      </c>
      <c r="T1124" s="68" t="str">
        <f t="shared" si="117"/>
        <v/>
      </c>
    </row>
    <row r="1125" spans="2:20">
      <c r="B1125" s="4"/>
      <c r="C1125" s="6"/>
      <c r="D1125" s="8" t="s">
        <v>45</v>
      </c>
      <c r="E1125" s="9"/>
      <c r="F1125" s="96" t="str">
        <f t="shared" si="114"/>
        <v/>
      </c>
      <c r="G1125" s="82"/>
      <c r="H1125" s="99" t="str">
        <f t="shared" si="119"/>
        <v/>
      </c>
      <c r="I1125" s="99" t="str">
        <f t="shared" si="120"/>
        <v/>
      </c>
      <c r="J1125" s="99" t="str">
        <f t="shared" si="115"/>
        <v/>
      </c>
      <c r="K1125" s="100" t="str">
        <f t="shared" si="118"/>
        <v/>
      </c>
      <c r="P1125" s="66"/>
      <c r="Q1125" s="66"/>
      <c r="R1125" s="66"/>
      <c r="S1125" s="67" t="str">
        <f t="shared" si="116"/>
        <v/>
      </c>
      <c r="T1125" s="68" t="str">
        <f t="shared" si="117"/>
        <v/>
      </c>
    </row>
    <row r="1126" spans="2:20">
      <c r="B1126" s="4"/>
      <c r="C1126" s="6"/>
      <c r="D1126" s="8" t="s">
        <v>45</v>
      </c>
      <c r="E1126" s="9"/>
      <c r="F1126" s="96" t="str">
        <f t="shared" si="114"/>
        <v/>
      </c>
      <c r="G1126" s="82"/>
      <c r="H1126" s="99" t="str">
        <f t="shared" si="119"/>
        <v/>
      </c>
      <c r="I1126" s="99" t="str">
        <f t="shared" si="120"/>
        <v/>
      </c>
      <c r="J1126" s="99" t="str">
        <f t="shared" si="115"/>
        <v/>
      </c>
      <c r="K1126" s="100" t="str">
        <f t="shared" si="118"/>
        <v/>
      </c>
      <c r="P1126" s="66"/>
      <c r="Q1126" s="66"/>
      <c r="R1126" s="66"/>
      <c r="S1126" s="67" t="str">
        <f t="shared" si="116"/>
        <v/>
      </c>
      <c r="T1126" s="68" t="str">
        <f t="shared" si="117"/>
        <v/>
      </c>
    </row>
    <row r="1127" spans="2:20">
      <c r="B1127" s="4"/>
      <c r="C1127" s="6"/>
      <c r="D1127" s="8" t="s">
        <v>45</v>
      </c>
      <c r="E1127" s="9"/>
      <c r="F1127" s="96" t="str">
        <f t="shared" si="114"/>
        <v/>
      </c>
      <c r="G1127" s="82"/>
      <c r="H1127" s="99" t="str">
        <f t="shared" si="119"/>
        <v/>
      </c>
      <c r="I1127" s="99" t="str">
        <f t="shared" si="120"/>
        <v/>
      </c>
      <c r="J1127" s="99" t="str">
        <f t="shared" si="115"/>
        <v/>
      </c>
      <c r="K1127" s="100" t="str">
        <f t="shared" si="118"/>
        <v/>
      </c>
      <c r="P1127" s="66"/>
      <c r="Q1127" s="66"/>
      <c r="R1127" s="66"/>
      <c r="S1127" s="67" t="str">
        <f t="shared" si="116"/>
        <v/>
      </c>
      <c r="T1127" s="68" t="str">
        <f t="shared" si="117"/>
        <v/>
      </c>
    </row>
    <row r="1128" spans="2:20">
      <c r="B1128" s="4"/>
      <c r="C1128" s="6"/>
      <c r="D1128" s="8" t="s">
        <v>45</v>
      </c>
      <c r="E1128" s="9"/>
      <c r="F1128" s="96" t="str">
        <f t="shared" si="114"/>
        <v/>
      </c>
      <c r="G1128" s="82"/>
      <c r="H1128" s="99" t="str">
        <f t="shared" si="119"/>
        <v/>
      </c>
      <c r="I1128" s="99" t="str">
        <f t="shared" si="120"/>
        <v/>
      </c>
      <c r="J1128" s="99" t="str">
        <f t="shared" si="115"/>
        <v/>
      </c>
      <c r="K1128" s="100" t="str">
        <f t="shared" si="118"/>
        <v/>
      </c>
      <c r="P1128" s="66"/>
      <c r="Q1128" s="66"/>
      <c r="R1128" s="66"/>
      <c r="S1128" s="67" t="str">
        <f t="shared" si="116"/>
        <v/>
      </c>
      <c r="T1128" s="68" t="str">
        <f t="shared" si="117"/>
        <v/>
      </c>
    </row>
    <row r="1129" spans="2:20">
      <c r="B1129" s="4"/>
      <c r="C1129" s="6"/>
      <c r="D1129" s="8" t="s">
        <v>45</v>
      </c>
      <c r="E1129" s="9"/>
      <c r="F1129" s="96" t="str">
        <f t="shared" si="114"/>
        <v/>
      </c>
      <c r="G1129" s="82"/>
      <c r="H1129" s="99" t="str">
        <f t="shared" si="119"/>
        <v/>
      </c>
      <c r="I1129" s="99" t="str">
        <f t="shared" si="120"/>
        <v/>
      </c>
      <c r="J1129" s="99" t="str">
        <f t="shared" si="115"/>
        <v/>
      </c>
      <c r="K1129" s="100" t="str">
        <f t="shared" si="118"/>
        <v/>
      </c>
      <c r="P1129" s="66"/>
      <c r="Q1129" s="66"/>
      <c r="R1129" s="66"/>
      <c r="S1129" s="67" t="str">
        <f t="shared" si="116"/>
        <v/>
      </c>
      <c r="T1129" s="68" t="str">
        <f t="shared" si="117"/>
        <v/>
      </c>
    </row>
    <row r="1130" spans="2:20">
      <c r="B1130" s="4"/>
      <c r="C1130" s="6"/>
      <c r="D1130" s="8" t="s">
        <v>45</v>
      </c>
      <c r="E1130" s="9"/>
      <c r="F1130" s="96" t="str">
        <f t="shared" si="114"/>
        <v/>
      </c>
      <c r="G1130" s="82"/>
      <c r="H1130" s="99" t="str">
        <f t="shared" si="119"/>
        <v/>
      </c>
      <c r="I1130" s="99" t="str">
        <f t="shared" si="120"/>
        <v/>
      </c>
      <c r="J1130" s="99" t="str">
        <f t="shared" si="115"/>
        <v/>
      </c>
      <c r="K1130" s="100" t="str">
        <f t="shared" si="118"/>
        <v/>
      </c>
      <c r="P1130" s="66"/>
      <c r="Q1130" s="66"/>
      <c r="R1130" s="66"/>
      <c r="S1130" s="67" t="str">
        <f t="shared" si="116"/>
        <v/>
      </c>
      <c r="T1130" s="68" t="str">
        <f t="shared" si="117"/>
        <v/>
      </c>
    </row>
    <row r="1131" spans="2:20">
      <c r="B1131" s="4"/>
      <c r="C1131" s="6"/>
      <c r="D1131" s="8" t="s">
        <v>45</v>
      </c>
      <c r="E1131" s="9"/>
      <c r="F1131" s="96" t="str">
        <f t="shared" si="114"/>
        <v/>
      </c>
      <c r="G1131" s="82"/>
      <c r="H1131" s="99" t="str">
        <f t="shared" si="119"/>
        <v/>
      </c>
      <c r="I1131" s="99" t="str">
        <f t="shared" si="120"/>
        <v/>
      </c>
      <c r="J1131" s="99" t="str">
        <f t="shared" si="115"/>
        <v/>
      </c>
      <c r="K1131" s="100" t="str">
        <f t="shared" si="118"/>
        <v/>
      </c>
      <c r="P1131" s="66"/>
      <c r="Q1131" s="66"/>
      <c r="R1131" s="66"/>
      <c r="S1131" s="67" t="str">
        <f t="shared" si="116"/>
        <v/>
      </c>
      <c r="T1131" s="68" t="str">
        <f t="shared" si="117"/>
        <v/>
      </c>
    </row>
    <row r="1132" spans="2:20">
      <c r="B1132" s="4"/>
      <c r="C1132" s="6"/>
      <c r="D1132" s="8" t="s">
        <v>45</v>
      </c>
      <c r="E1132" s="9"/>
      <c r="F1132" s="96" t="str">
        <f t="shared" si="114"/>
        <v/>
      </c>
      <c r="G1132" s="82"/>
      <c r="H1132" s="99" t="str">
        <f t="shared" si="119"/>
        <v/>
      </c>
      <c r="I1132" s="99" t="str">
        <f t="shared" si="120"/>
        <v/>
      </c>
      <c r="J1132" s="99" t="str">
        <f t="shared" si="115"/>
        <v/>
      </c>
      <c r="K1132" s="100" t="str">
        <f t="shared" si="118"/>
        <v/>
      </c>
      <c r="P1132" s="66"/>
      <c r="Q1132" s="66"/>
      <c r="R1132" s="66"/>
      <c r="S1132" s="67" t="str">
        <f t="shared" si="116"/>
        <v/>
      </c>
      <c r="T1132" s="68" t="str">
        <f t="shared" si="117"/>
        <v/>
      </c>
    </row>
    <row r="1133" spans="2:20">
      <c r="B1133" s="4"/>
      <c r="C1133" s="6"/>
      <c r="D1133" s="8" t="s">
        <v>45</v>
      </c>
      <c r="E1133" s="9"/>
      <c r="F1133" s="96" t="str">
        <f t="shared" si="114"/>
        <v/>
      </c>
      <c r="G1133" s="82"/>
      <c r="H1133" s="99" t="str">
        <f t="shared" si="119"/>
        <v/>
      </c>
      <c r="I1133" s="99" t="str">
        <f t="shared" si="120"/>
        <v/>
      </c>
      <c r="J1133" s="99" t="str">
        <f t="shared" si="115"/>
        <v/>
      </c>
      <c r="K1133" s="100" t="str">
        <f t="shared" si="118"/>
        <v/>
      </c>
      <c r="P1133" s="66"/>
      <c r="Q1133" s="66"/>
      <c r="R1133" s="66"/>
      <c r="S1133" s="67" t="str">
        <f t="shared" si="116"/>
        <v/>
      </c>
      <c r="T1133" s="68" t="str">
        <f t="shared" si="117"/>
        <v/>
      </c>
    </row>
    <row r="1134" spans="2:20">
      <c r="B1134" s="4"/>
      <c r="C1134" s="6"/>
      <c r="D1134" s="8" t="s">
        <v>45</v>
      </c>
      <c r="E1134" s="9"/>
      <c r="F1134" s="96" t="str">
        <f t="shared" si="114"/>
        <v/>
      </c>
      <c r="G1134" s="82"/>
      <c r="H1134" s="99" t="str">
        <f t="shared" si="119"/>
        <v/>
      </c>
      <c r="I1134" s="99" t="str">
        <f t="shared" si="120"/>
        <v/>
      </c>
      <c r="J1134" s="99" t="str">
        <f t="shared" si="115"/>
        <v/>
      </c>
      <c r="K1134" s="100" t="str">
        <f t="shared" si="118"/>
        <v/>
      </c>
      <c r="P1134" s="66"/>
      <c r="Q1134" s="66"/>
      <c r="R1134" s="66"/>
      <c r="S1134" s="67" t="str">
        <f t="shared" si="116"/>
        <v/>
      </c>
      <c r="T1134" s="68" t="str">
        <f t="shared" si="117"/>
        <v/>
      </c>
    </row>
    <row r="1135" spans="2:20">
      <c r="B1135" s="4"/>
      <c r="C1135" s="6"/>
      <c r="D1135" s="8" t="s">
        <v>45</v>
      </c>
      <c r="E1135" s="9"/>
      <c r="F1135" s="96" t="str">
        <f t="shared" si="114"/>
        <v/>
      </c>
      <c r="G1135" s="82"/>
      <c r="H1135" s="99" t="str">
        <f t="shared" si="119"/>
        <v/>
      </c>
      <c r="I1135" s="99" t="str">
        <f t="shared" si="120"/>
        <v/>
      </c>
      <c r="J1135" s="99" t="str">
        <f t="shared" si="115"/>
        <v/>
      </c>
      <c r="K1135" s="100" t="str">
        <f t="shared" si="118"/>
        <v/>
      </c>
      <c r="P1135" s="66"/>
      <c r="Q1135" s="66"/>
      <c r="R1135" s="66"/>
      <c r="S1135" s="67" t="str">
        <f t="shared" si="116"/>
        <v/>
      </c>
      <c r="T1135" s="68" t="str">
        <f t="shared" si="117"/>
        <v/>
      </c>
    </row>
    <row r="1136" spans="2:20">
      <c r="B1136" s="4"/>
      <c r="C1136" s="6"/>
      <c r="D1136" s="8" t="s">
        <v>45</v>
      </c>
      <c r="E1136" s="9"/>
      <c r="F1136" s="96" t="str">
        <f t="shared" si="114"/>
        <v/>
      </c>
      <c r="G1136" s="82"/>
      <c r="H1136" s="99" t="str">
        <f t="shared" si="119"/>
        <v/>
      </c>
      <c r="I1136" s="99" t="str">
        <f t="shared" si="120"/>
        <v/>
      </c>
      <c r="J1136" s="99" t="str">
        <f t="shared" si="115"/>
        <v/>
      </c>
      <c r="K1136" s="100" t="str">
        <f t="shared" si="118"/>
        <v/>
      </c>
      <c r="P1136" s="66"/>
      <c r="Q1136" s="66"/>
      <c r="R1136" s="66"/>
      <c r="S1136" s="67" t="str">
        <f t="shared" si="116"/>
        <v/>
      </c>
      <c r="T1136" s="68" t="str">
        <f t="shared" si="117"/>
        <v/>
      </c>
    </row>
    <row r="1137" spans="2:20">
      <c r="B1137" s="4"/>
      <c r="C1137" s="6"/>
      <c r="D1137" s="8" t="s">
        <v>45</v>
      </c>
      <c r="E1137" s="9"/>
      <c r="F1137" s="96" t="str">
        <f t="shared" si="114"/>
        <v/>
      </c>
      <c r="G1137" s="82"/>
      <c r="H1137" s="99" t="str">
        <f t="shared" si="119"/>
        <v/>
      </c>
      <c r="I1137" s="99" t="str">
        <f t="shared" si="120"/>
        <v/>
      </c>
      <c r="J1137" s="99" t="str">
        <f t="shared" si="115"/>
        <v/>
      </c>
      <c r="K1137" s="100" t="str">
        <f t="shared" si="118"/>
        <v/>
      </c>
      <c r="P1137" s="66"/>
      <c r="Q1137" s="66"/>
      <c r="R1137" s="66"/>
      <c r="S1137" s="67" t="str">
        <f t="shared" si="116"/>
        <v/>
      </c>
      <c r="T1137" s="68" t="str">
        <f t="shared" si="117"/>
        <v/>
      </c>
    </row>
    <row r="1138" spans="2:20">
      <c r="B1138" s="4"/>
      <c r="C1138" s="6"/>
      <c r="D1138" s="8" t="s">
        <v>45</v>
      </c>
      <c r="E1138" s="9"/>
      <c r="F1138" s="96" t="str">
        <f t="shared" si="114"/>
        <v/>
      </c>
      <c r="G1138" s="82"/>
      <c r="H1138" s="99" t="str">
        <f t="shared" si="119"/>
        <v/>
      </c>
      <c r="I1138" s="99" t="str">
        <f t="shared" si="120"/>
        <v/>
      </c>
      <c r="J1138" s="99" t="str">
        <f t="shared" si="115"/>
        <v/>
      </c>
      <c r="K1138" s="100" t="str">
        <f t="shared" si="118"/>
        <v/>
      </c>
      <c r="P1138" s="66"/>
      <c r="Q1138" s="66"/>
      <c r="R1138" s="66"/>
      <c r="S1138" s="67" t="str">
        <f t="shared" si="116"/>
        <v/>
      </c>
      <c r="T1138" s="68" t="str">
        <f t="shared" si="117"/>
        <v/>
      </c>
    </row>
    <row r="1139" spans="2:20">
      <c r="B1139" s="4"/>
      <c r="C1139" s="6"/>
      <c r="D1139" s="8" t="s">
        <v>45</v>
      </c>
      <c r="E1139" s="9"/>
      <c r="F1139" s="96" t="str">
        <f t="shared" si="114"/>
        <v/>
      </c>
      <c r="G1139" s="82"/>
      <c r="H1139" s="99" t="str">
        <f t="shared" si="119"/>
        <v/>
      </c>
      <c r="I1139" s="99" t="str">
        <f t="shared" si="120"/>
        <v/>
      </c>
      <c r="J1139" s="99" t="str">
        <f t="shared" si="115"/>
        <v/>
      </c>
      <c r="K1139" s="100" t="str">
        <f t="shared" si="118"/>
        <v/>
      </c>
      <c r="P1139" s="66"/>
      <c r="Q1139" s="66"/>
      <c r="R1139" s="66"/>
      <c r="S1139" s="67" t="str">
        <f t="shared" si="116"/>
        <v/>
      </c>
      <c r="T1139" s="68" t="str">
        <f t="shared" si="117"/>
        <v/>
      </c>
    </row>
    <row r="1140" spans="2:20">
      <c r="B1140" s="4"/>
      <c r="C1140" s="6"/>
      <c r="D1140" s="8" t="s">
        <v>45</v>
      </c>
      <c r="E1140" s="9"/>
      <c r="F1140" s="96" t="str">
        <f t="shared" ref="F1140:F1203" si="121">IF(E1140="","",inclinação*E1140+intercepção)</f>
        <v/>
      </c>
      <c r="G1140" s="82"/>
      <c r="H1140" s="99" t="str">
        <f t="shared" si="119"/>
        <v/>
      </c>
      <c r="I1140" s="99" t="str">
        <f t="shared" si="120"/>
        <v/>
      </c>
      <c r="J1140" s="99" t="str">
        <f t="shared" ref="J1140:J1203" si="122">IF(E1140="","",TINV((erro),gl)*errop_estimativa*SQRT(1+1/N+((E1140-mediaX)^2)/(SUMSQ(B:B)-(SUM(B:B)^2)/N)))</f>
        <v/>
      </c>
      <c r="K1140" s="100" t="str">
        <f t="shared" si="118"/>
        <v/>
      </c>
      <c r="P1140" s="66"/>
      <c r="Q1140" s="66"/>
      <c r="R1140" s="66"/>
      <c r="S1140" s="67" t="str">
        <f t="shared" ref="S1140:S1203" si="123">IF(B1133="","",inclinação*B1133+intercepção)</f>
        <v/>
      </c>
      <c r="T1140" s="68" t="str">
        <f t="shared" ref="T1140:T1203" si="124">IF(B1133="","",(C1133-S1140)^2)</f>
        <v/>
      </c>
    </row>
    <row r="1141" spans="2:20">
      <c r="B1141" s="4"/>
      <c r="C1141" s="6"/>
      <c r="D1141" s="8" t="s">
        <v>45</v>
      </c>
      <c r="E1141" s="9"/>
      <c r="F1141" s="96" t="str">
        <f t="shared" si="121"/>
        <v/>
      </c>
      <c r="G1141" s="82"/>
      <c r="H1141" s="99" t="str">
        <f t="shared" si="119"/>
        <v/>
      </c>
      <c r="I1141" s="99" t="str">
        <f t="shared" si="120"/>
        <v/>
      </c>
      <c r="J1141" s="99" t="str">
        <f t="shared" si="122"/>
        <v/>
      </c>
      <c r="K1141" s="100" t="str">
        <f t="shared" ref="K1141:K1204" si="125">IF(F1141="","",J1141/F1141)</f>
        <v/>
      </c>
      <c r="P1141" s="66"/>
      <c r="Q1141" s="66"/>
      <c r="R1141" s="66"/>
      <c r="S1141" s="67" t="str">
        <f t="shared" si="123"/>
        <v/>
      </c>
      <c r="T1141" s="68" t="str">
        <f t="shared" si="124"/>
        <v/>
      </c>
    </row>
    <row r="1142" spans="2:20">
      <c r="B1142" s="4"/>
      <c r="C1142" s="6"/>
      <c r="D1142" s="8" t="s">
        <v>45</v>
      </c>
      <c r="E1142" s="9"/>
      <c r="F1142" s="96" t="str">
        <f t="shared" si="121"/>
        <v/>
      </c>
      <c r="G1142" s="82"/>
      <c r="H1142" s="99" t="str">
        <f t="shared" si="119"/>
        <v/>
      </c>
      <c r="I1142" s="99" t="str">
        <f t="shared" si="120"/>
        <v/>
      </c>
      <c r="J1142" s="99" t="str">
        <f t="shared" si="122"/>
        <v/>
      </c>
      <c r="K1142" s="100" t="str">
        <f t="shared" si="125"/>
        <v/>
      </c>
      <c r="P1142" s="66"/>
      <c r="Q1142" s="66"/>
      <c r="R1142" s="66"/>
      <c r="S1142" s="67" t="str">
        <f t="shared" si="123"/>
        <v/>
      </c>
      <c r="T1142" s="68" t="str">
        <f t="shared" si="124"/>
        <v/>
      </c>
    </row>
    <row r="1143" spans="2:20">
      <c r="B1143" s="4"/>
      <c r="C1143" s="6"/>
      <c r="D1143" s="8" t="s">
        <v>45</v>
      </c>
      <c r="E1143" s="9"/>
      <c r="F1143" s="96" t="str">
        <f t="shared" si="121"/>
        <v/>
      </c>
      <c r="G1143" s="82"/>
      <c r="H1143" s="99" t="str">
        <f t="shared" si="119"/>
        <v/>
      </c>
      <c r="I1143" s="99" t="str">
        <f t="shared" si="120"/>
        <v/>
      </c>
      <c r="J1143" s="99" t="str">
        <f t="shared" si="122"/>
        <v/>
      </c>
      <c r="K1143" s="100" t="str">
        <f t="shared" si="125"/>
        <v/>
      </c>
      <c r="P1143" s="66"/>
      <c r="Q1143" s="66"/>
      <c r="R1143" s="66"/>
      <c r="S1143" s="67" t="str">
        <f t="shared" si="123"/>
        <v/>
      </c>
      <c r="T1143" s="68" t="str">
        <f t="shared" si="124"/>
        <v/>
      </c>
    </row>
    <row r="1144" spans="2:20">
      <c r="B1144" s="4"/>
      <c r="C1144" s="6"/>
      <c r="D1144" s="8" t="s">
        <v>45</v>
      </c>
      <c r="E1144" s="9"/>
      <c r="F1144" s="96" t="str">
        <f t="shared" si="121"/>
        <v/>
      </c>
      <c r="G1144" s="82"/>
      <c r="H1144" s="99" t="str">
        <f t="shared" si="119"/>
        <v/>
      </c>
      <c r="I1144" s="99" t="str">
        <f t="shared" si="120"/>
        <v/>
      </c>
      <c r="J1144" s="99" t="str">
        <f t="shared" si="122"/>
        <v/>
      </c>
      <c r="K1144" s="100" t="str">
        <f t="shared" si="125"/>
        <v/>
      </c>
      <c r="P1144" s="66"/>
      <c r="Q1144" s="66"/>
      <c r="R1144" s="66"/>
      <c r="S1144" s="67" t="str">
        <f t="shared" si="123"/>
        <v/>
      </c>
      <c r="T1144" s="68" t="str">
        <f t="shared" si="124"/>
        <v/>
      </c>
    </row>
    <row r="1145" spans="2:20">
      <c r="B1145" s="4"/>
      <c r="C1145" s="6"/>
      <c r="D1145" s="8" t="s">
        <v>45</v>
      </c>
      <c r="E1145" s="9"/>
      <c r="F1145" s="96" t="str">
        <f t="shared" si="121"/>
        <v/>
      </c>
      <c r="G1145" s="82"/>
      <c r="H1145" s="99" t="str">
        <f t="shared" si="119"/>
        <v/>
      </c>
      <c r="I1145" s="99" t="str">
        <f t="shared" si="120"/>
        <v/>
      </c>
      <c r="J1145" s="99" t="str">
        <f t="shared" si="122"/>
        <v/>
      </c>
      <c r="K1145" s="100" t="str">
        <f t="shared" si="125"/>
        <v/>
      </c>
      <c r="P1145" s="66"/>
      <c r="Q1145" s="66"/>
      <c r="R1145" s="66"/>
      <c r="S1145" s="67" t="str">
        <f t="shared" si="123"/>
        <v/>
      </c>
      <c r="T1145" s="68" t="str">
        <f t="shared" si="124"/>
        <v/>
      </c>
    </row>
    <row r="1146" spans="2:20">
      <c r="B1146" s="4"/>
      <c r="C1146" s="6"/>
      <c r="D1146" s="8" t="s">
        <v>45</v>
      </c>
      <c r="E1146" s="9"/>
      <c r="F1146" s="96" t="str">
        <f t="shared" si="121"/>
        <v/>
      </c>
      <c r="G1146" s="82"/>
      <c r="H1146" s="99" t="str">
        <f t="shared" si="119"/>
        <v/>
      </c>
      <c r="I1146" s="99" t="str">
        <f t="shared" si="120"/>
        <v/>
      </c>
      <c r="J1146" s="99" t="str">
        <f t="shared" si="122"/>
        <v/>
      </c>
      <c r="K1146" s="100" t="str">
        <f t="shared" si="125"/>
        <v/>
      </c>
      <c r="P1146" s="66"/>
      <c r="Q1146" s="66"/>
      <c r="R1146" s="66"/>
      <c r="S1146" s="67" t="str">
        <f t="shared" si="123"/>
        <v/>
      </c>
      <c r="T1146" s="68" t="str">
        <f t="shared" si="124"/>
        <v/>
      </c>
    </row>
    <row r="1147" spans="2:20">
      <c r="B1147" s="4"/>
      <c r="C1147" s="6"/>
      <c r="D1147" s="8" t="s">
        <v>45</v>
      </c>
      <c r="E1147" s="9"/>
      <c r="F1147" s="96" t="str">
        <f t="shared" si="121"/>
        <v/>
      </c>
      <c r="G1147" s="82"/>
      <c r="H1147" s="99" t="str">
        <f t="shared" si="119"/>
        <v/>
      </c>
      <c r="I1147" s="99" t="str">
        <f t="shared" si="120"/>
        <v/>
      </c>
      <c r="J1147" s="99" t="str">
        <f t="shared" si="122"/>
        <v/>
      </c>
      <c r="K1147" s="100" t="str">
        <f t="shared" si="125"/>
        <v/>
      </c>
      <c r="P1147" s="66"/>
      <c r="Q1147" s="66"/>
      <c r="R1147" s="66"/>
      <c r="S1147" s="67" t="str">
        <f t="shared" si="123"/>
        <v/>
      </c>
      <c r="T1147" s="68" t="str">
        <f t="shared" si="124"/>
        <v/>
      </c>
    </row>
    <row r="1148" spans="2:20">
      <c r="B1148" s="4"/>
      <c r="C1148" s="6"/>
      <c r="D1148" s="8" t="s">
        <v>45</v>
      </c>
      <c r="E1148" s="9"/>
      <c r="F1148" s="96" t="str">
        <f t="shared" si="121"/>
        <v/>
      </c>
      <c r="G1148" s="82"/>
      <c r="H1148" s="99" t="str">
        <f t="shared" si="119"/>
        <v/>
      </c>
      <c r="I1148" s="99" t="str">
        <f t="shared" si="120"/>
        <v/>
      </c>
      <c r="J1148" s="99" t="str">
        <f t="shared" si="122"/>
        <v/>
      </c>
      <c r="K1148" s="100" t="str">
        <f t="shared" si="125"/>
        <v/>
      </c>
      <c r="P1148" s="66"/>
      <c r="Q1148" s="66"/>
      <c r="R1148" s="66"/>
      <c r="S1148" s="67" t="str">
        <f t="shared" si="123"/>
        <v/>
      </c>
      <c r="T1148" s="68" t="str">
        <f t="shared" si="124"/>
        <v/>
      </c>
    </row>
    <row r="1149" spans="2:20">
      <c r="B1149" s="4"/>
      <c r="C1149" s="6"/>
      <c r="D1149" s="8" t="s">
        <v>45</v>
      </c>
      <c r="E1149" s="9"/>
      <c r="F1149" s="96" t="str">
        <f t="shared" si="121"/>
        <v/>
      </c>
      <c r="G1149" s="82"/>
      <c r="H1149" s="99" t="str">
        <f t="shared" si="119"/>
        <v/>
      </c>
      <c r="I1149" s="99" t="str">
        <f t="shared" si="120"/>
        <v/>
      </c>
      <c r="J1149" s="99" t="str">
        <f t="shared" si="122"/>
        <v/>
      </c>
      <c r="K1149" s="100" t="str">
        <f t="shared" si="125"/>
        <v/>
      </c>
      <c r="P1149" s="66"/>
      <c r="Q1149" s="66"/>
      <c r="R1149" s="66"/>
      <c r="S1149" s="67" t="str">
        <f t="shared" si="123"/>
        <v/>
      </c>
      <c r="T1149" s="68" t="str">
        <f t="shared" si="124"/>
        <v/>
      </c>
    </row>
    <row r="1150" spans="2:20">
      <c r="B1150" s="4"/>
      <c r="C1150" s="6"/>
      <c r="D1150" s="8" t="s">
        <v>45</v>
      </c>
      <c r="E1150" s="9"/>
      <c r="F1150" s="96" t="str">
        <f t="shared" si="121"/>
        <v/>
      </c>
      <c r="G1150" s="82"/>
      <c r="H1150" s="99" t="str">
        <f t="shared" si="119"/>
        <v/>
      </c>
      <c r="I1150" s="99" t="str">
        <f t="shared" si="120"/>
        <v/>
      </c>
      <c r="J1150" s="99" t="str">
        <f t="shared" si="122"/>
        <v/>
      </c>
      <c r="K1150" s="100" t="str">
        <f t="shared" si="125"/>
        <v/>
      </c>
      <c r="P1150" s="66"/>
      <c r="Q1150" s="66"/>
      <c r="R1150" s="66"/>
      <c r="S1150" s="67" t="str">
        <f t="shared" si="123"/>
        <v/>
      </c>
      <c r="T1150" s="68" t="str">
        <f t="shared" si="124"/>
        <v/>
      </c>
    </row>
    <row r="1151" spans="2:20">
      <c r="B1151" s="4"/>
      <c r="C1151" s="6"/>
      <c r="D1151" s="8" t="s">
        <v>45</v>
      </c>
      <c r="E1151" s="9"/>
      <c r="F1151" s="96" t="str">
        <f t="shared" si="121"/>
        <v/>
      </c>
      <c r="G1151" s="82"/>
      <c r="H1151" s="99" t="str">
        <f t="shared" si="119"/>
        <v/>
      </c>
      <c r="I1151" s="99" t="str">
        <f t="shared" si="120"/>
        <v/>
      </c>
      <c r="J1151" s="99" t="str">
        <f t="shared" si="122"/>
        <v/>
      </c>
      <c r="K1151" s="100" t="str">
        <f t="shared" si="125"/>
        <v/>
      </c>
      <c r="P1151" s="66"/>
      <c r="Q1151" s="66"/>
      <c r="R1151" s="66"/>
      <c r="S1151" s="67" t="str">
        <f t="shared" si="123"/>
        <v/>
      </c>
      <c r="T1151" s="68" t="str">
        <f t="shared" si="124"/>
        <v/>
      </c>
    </row>
    <row r="1152" spans="2:20">
      <c r="B1152" s="4"/>
      <c r="C1152" s="6"/>
      <c r="D1152" s="8" t="s">
        <v>45</v>
      </c>
      <c r="E1152" s="9"/>
      <c r="F1152" s="96" t="str">
        <f t="shared" si="121"/>
        <v/>
      </c>
      <c r="G1152" s="82"/>
      <c r="H1152" s="99" t="str">
        <f t="shared" si="119"/>
        <v/>
      </c>
      <c r="I1152" s="99" t="str">
        <f t="shared" si="120"/>
        <v/>
      </c>
      <c r="J1152" s="99" t="str">
        <f t="shared" si="122"/>
        <v/>
      </c>
      <c r="K1152" s="100" t="str">
        <f t="shared" si="125"/>
        <v/>
      </c>
      <c r="P1152" s="66"/>
      <c r="Q1152" s="66"/>
      <c r="R1152" s="66"/>
      <c r="S1152" s="67" t="str">
        <f t="shared" si="123"/>
        <v/>
      </c>
      <c r="T1152" s="68" t="str">
        <f t="shared" si="124"/>
        <v/>
      </c>
    </row>
    <row r="1153" spans="2:20">
      <c r="B1153" s="4"/>
      <c r="C1153" s="6"/>
      <c r="D1153" s="8" t="s">
        <v>45</v>
      </c>
      <c r="E1153" s="9"/>
      <c r="F1153" s="96" t="str">
        <f t="shared" si="121"/>
        <v/>
      </c>
      <c r="G1153" s="82"/>
      <c r="H1153" s="99" t="str">
        <f t="shared" si="119"/>
        <v/>
      </c>
      <c r="I1153" s="99" t="str">
        <f t="shared" si="120"/>
        <v/>
      </c>
      <c r="J1153" s="99" t="str">
        <f t="shared" si="122"/>
        <v/>
      </c>
      <c r="K1153" s="100" t="str">
        <f t="shared" si="125"/>
        <v/>
      </c>
      <c r="P1153" s="66"/>
      <c r="Q1153" s="66"/>
      <c r="R1153" s="66"/>
      <c r="S1153" s="67" t="str">
        <f t="shared" si="123"/>
        <v/>
      </c>
      <c r="T1153" s="68" t="str">
        <f t="shared" si="124"/>
        <v/>
      </c>
    </row>
    <row r="1154" spans="2:20">
      <c r="B1154" s="4"/>
      <c r="C1154" s="6"/>
      <c r="D1154" s="8" t="s">
        <v>45</v>
      </c>
      <c r="E1154" s="9"/>
      <c r="F1154" s="96" t="str">
        <f t="shared" si="121"/>
        <v/>
      </c>
      <c r="G1154" s="82"/>
      <c r="H1154" s="99" t="str">
        <f t="shared" si="119"/>
        <v/>
      </c>
      <c r="I1154" s="99" t="str">
        <f t="shared" si="120"/>
        <v/>
      </c>
      <c r="J1154" s="99" t="str">
        <f t="shared" si="122"/>
        <v/>
      </c>
      <c r="K1154" s="100" t="str">
        <f t="shared" si="125"/>
        <v/>
      </c>
      <c r="P1154" s="66"/>
      <c r="Q1154" s="66"/>
      <c r="R1154" s="66"/>
      <c r="S1154" s="67" t="str">
        <f t="shared" si="123"/>
        <v/>
      </c>
      <c r="T1154" s="68" t="str">
        <f t="shared" si="124"/>
        <v/>
      </c>
    </row>
    <row r="1155" spans="2:20">
      <c r="B1155" s="4"/>
      <c r="C1155" s="6"/>
      <c r="D1155" s="8" t="s">
        <v>45</v>
      </c>
      <c r="E1155" s="9"/>
      <c r="F1155" s="96" t="str">
        <f t="shared" si="121"/>
        <v/>
      </c>
      <c r="G1155" s="82"/>
      <c r="H1155" s="99" t="str">
        <f t="shared" si="119"/>
        <v/>
      </c>
      <c r="I1155" s="99" t="str">
        <f t="shared" si="120"/>
        <v/>
      </c>
      <c r="J1155" s="99" t="str">
        <f t="shared" si="122"/>
        <v/>
      </c>
      <c r="K1155" s="100" t="str">
        <f t="shared" si="125"/>
        <v/>
      </c>
      <c r="P1155" s="66"/>
      <c r="Q1155" s="66"/>
      <c r="R1155" s="66"/>
      <c r="S1155" s="67" t="str">
        <f t="shared" si="123"/>
        <v/>
      </c>
      <c r="T1155" s="68" t="str">
        <f t="shared" si="124"/>
        <v/>
      </c>
    </row>
    <row r="1156" spans="2:20">
      <c r="B1156" s="4"/>
      <c r="C1156" s="6"/>
      <c r="D1156" s="8" t="s">
        <v>45</v>
      </c>
      <c r="E1156" s="9"/>
      <c r="F1156" s="96" t="str">
        <f t="shared" si="121"/>
        <v/>
      </c>
      <c r="G1156" s="82"/>
      <c r="H1156" s="99" t="str">
        <f t="shared" si="119"/>
        <v/>
      </c>
      <c r="I1156" s="99" t="str">
        <f t="shared" si="120"/>
        <v/>
      </c>
      <c r="J1156" s="99" t="str">
        <f t="shared" si="122"/>
        <v/>
      </c>
      <c r="K1156" s="100" t="str">
        <f t="shared" si="125"/>
        <v/>
      </c>
      <c r="P1156" s="66"/>
      <c r="Q1156" s="66"/>
      <c r="R1156" s="66"/>
      <c r="S1156" s="67" t="str">
        <f t="shared" si="123"/>
        <v/>
      </c>
      <c r="T1156" s="68" t="str">
        <f t="shared" si="124"/>
        <v/>
      </c>
    </row>
    <row r="1157" spans="2:20">
      <c r="B1157" s="4"/>
      <c r="C1157" s="6"/>
      <c r="D1157" s="8" t="s">
        <v>45</v>
      </c>
      <c r="E1157" s="9"/>
      <c r="F1157" s="96" t="str">
        <f t="shared" si="121"/>
        <v/>
      </c>
      <c r="G1157" s="82"/>
      <c r="H1157" s="99" t="str">
        <f t="shared" si="119"/>
        <v/>
      </c>
      <c r="I1157" s="99" t="str">
        <f t="shared" si="120"/>
        <v/>
      </c>
      <c r="J1157" s="99" t="str">
        <f t="shared" si="122"/>
        <v/>
      </c>
      <c r="K1157" s="100" t="str">
        <f t="shared" si="125"/>
        <v/>
      </c>
      <c r="P1157" s="66"/>
      <c r="Q1157" s="66"/>
      <c r="R1157" s="66"/>
      <c r="S1157" s="67" t="str">
        <f t="shared" si="123"/>
        <v/>
      </c>
      <c r="T1157" s="68" t="str">
        <f t="shared" si="124"/>
        <v/>
      </c>
    </row>
    <row r="1158" spans="2:20">
      <c r="B1158" s="4"/>
      <c r="C1158" s="6"/>
      <c r="D1158" s="8" t="s">
        <v>45</v>
      </c>
      <c r="E1158" s="9"/>
      <c r="F1158" s="96" t="str">
        <f t="shared" si="121"/>
        <v/>
      </c>
      <c r="G1158" s="82"/>
      <c r="H1158" s="99" t="str">
        <f t="shared" si="119"/>
        <v/>
      </c>
      <c r="I1158" s="99" t="str">
        <f t="shared" si="120"/>
        <v/>
      </c>
      <c r="J1158" s="99" t="str">
        <f t="shared" si="122"/>
        <v/>
      </c>
      <c r="K1158" s="100" t="str">
        <f t="shared" si="125"/>
        <v/>
      </c>
      <c r="P1158" s="66"/>
      <c r="Q1158" s="66"/>
      <c r="R1158" s="66"/>
      <c r="S1158" s="67" t="str">
        <f t="shared" si="123"/>
        <v/>
      </c>
      <c r="T1158" s="68" t="str">
        <f t="shared" si="124"/>
        <v/>
      </c>
    </row>
    <row r="1159" spans="2:20">
      <c r="B1159" s="4"/>
      <c r="C1159" s="6"/>
      <c r="D1159" s="8" t="s">
        <v>45</v>
      </c>
      <c r="E1159" s="9"/>
      <c r="F1159" s="96" t="str">
        <f t="shared" si="121"/>
        <v/>
      </c>
      <c r="G1159" s="82"/>
      <c r="H1159" s="99" t="str">
        <f t="shared" si="119"/>
        <v/>
      </c>
      <c r="I1159" s="99" t="str">
        <f t="shared" si="120"/>
        <v/>
      </c>
      <c r="J1159" s="99" t="str">
        <f t="shared" si="122"/>
        <v/>
      </c>
      <c r="K1159" s="100" t="str">
        <f t="shared" si="125"/>
        <v/>
      </c>
      <c r="P1159" s="66"/>
      <c r="Q1159" s="66"/>
      <c r="R1159" s="66"/>
      <c r="S1159" s="67" t="str">
        <f t="shared" si="123"/>
        <v/>
      </c>
      <c r="T1159" s="68" t="str">
        <f t="shared" si="124"/>
        <v/>
      </c>
    </row>
    <row r="1160" spans="2:20">
      <c r="B1160" s="4"/>
      <c r="C1160" s="6"/>
      <c r="D1160" s="8" t="s">
        <v>45</v>
      </c>
      <c r="E1160" s="9"/>
      <c r="F1160" s="96" t="str">
        <f t="shared" si="121"/>
        <v/>
      </c>
      <c r="G1160" s="82"/>
      <c r="H1160" s="99" t="str">
        <f t="shared" si="119"/>
        <v/>
      </c>
      <c r="I1160" s="99" t="str">
        <f t="shared" si="120"/>
        <v/>
      </c>
      <c r="J1160" s="99" t="str">
        <f t="shared" si="122"/>
        <v/>
      </c>
      <c r="K1160" s="100" t="str">
        <f t="shared" si="125"/>
        <v/>
      </c>
      <c r="P1160" s="66"/>
      <c r="Q1160" s="66"/>
      <c r="R1160" s="66"/>
      <c r="S1160" s="67" t="str">
        <f t="shared" si="123"/>
        <v/>
      </c>
      <c r="T1160" s="68" t="str">
        <f t="shared" si="124"/>
        <v/>
      </c>
    </row>
    <row r="1161" spans="2:20">
      <c r="B1161" s="4"/>
      <c r="C1161" s="6"/>
      <c r="D1161" s="8" t="s">
        <v>45</v>
      </c>
      <c r="E1161" s="9"/>
      <c r="F1161" s="96" t="str">
        <f t="shared" si="121"/>
        <v/>
      </c>
      <c r="G1161" s="82"/>
      <c r="H1161" s="99" t="str">
        <f t="shared" si="119"/>
        <v/>
      </c>
      <c r="I1161" s="99" t="str">
        <f t="shared" si="120"/>
        <v/>
      </c>
      <c r="J1161" s="99" t="str">
        <f t="shared" si="122"/>
        <v/>
      </c>
      <c r="K1161" s="100" t="str">
        <f t="shared" si="125"/>
        <v/>
      </c>
      <c r="P1161" s="66"/>
      <c r="Q1161" s="66"/>
      <c r="R1161" s="66"/>
      <c r="S1161" s="67" t="str">
        <f t="shared" si="123"/>
        <v/>
      </c>
      <c r="T1161" s="68" t="str">
        <f t="shared" si="124"/>
        <v/>
      </c>
    </row>
    <row r="1162" spans="2:20">
      <c r="B1162" s="4"/>
      <c r="C1162" s="6"/>
      <c r="D1162" s="8" t="s">
        <v>45</v>
      </c>
      <c r="E1162" s="9"/>
      <c r="F1162" s="96" t="str">
        <f t="shared" si="121"/>
        <v/>
      </c>
      <c r="G1162" s="82"/>
      <c r="H1162" s="99" t="str">
        <f t="shared" si="119"/>
        <v/>
      </c>
      <c r="I1162" s="99" t="str">
        <f t="shared" si="120"/>
        <v/>
      </c>
      <c r="J1162" s="99" t="str">
        <f t="shared" si="122"/>
        <v/>
      </c>
      <c r="K1162" s="100" t="str">
        <f t="shared" si="125"/>
        <v/>
      </c>
      <c r="P1162" s="66"/>
      <c r="Q1162" s="66"/>
      <c r="R1162" s="66"/>
      <c r="S1162" s="67" t="str">
        <f t="shared" si="123"/>
        <v/>
      </c>
      <c r="T1162" s="68" t="str">
        <f t="shared" si="124"/>
        <v/>
      </c>
    </row>
    <row r="1163" spans="2:20">
      <c r="B1163" s="4"/>
      <c r="C1163" s="6"/>
      <c r="D1163" s="8" t="s">
        <v>45</v>
      </c>
      <c r="E1163" s="9"/>
      <c r="F1163" s="96" t="str">
        <f t="shared" si="121"/>
        <v/>
      </c>
      <c r="G1163" s="82"/>
      <c r="H1163" s="99" t="str">
        <f t="shared" si="119"/>
        <v/>
      </c>
      <c r="I1163" s="99" t="str">
        <f t="shared" si="120"/>
        <v/>
      </c>
      <c r="J1163" s="99" t="str">
        <f t="shared" si="122"/>
        <v/>
      </c>
      <c r="K1163" s="100" t="str">
        <f t="shared" si="125"/>
        <v/>
      </c>
      <c r="P1163" s="66"/>
      <c r="Q1163" s="66"/>
      <c r="R1163" s="66"/>
      <c r="S1163" s="67" t="str">
        <f t="shared" si="123"/>
        <v/>
      </c>
      <c r="T1163" s="68" t="str">
        <f t="shared" si="124"/>
        <v/>
      </c>
    </row>
    <row r="1164" spans="2:20">
      <c r="B1164" s="4"/>
      <c r="C1164" s="6"/>
      <c r="D1164" s="8" t="s">
        <v>45</v>
      </c>
      <c r="E1164" s="9"/>
      <c r="F1164" s="96" t="str">
        <f t="shared" si="121"/>
        <v/>
      </c>
      <c r="G1164" s="82"/>
      <c r="H1164" s="99" t="str">
        <f t="shared" si="119"/>
        <v/>
      </c>
      <c r="I1164" s="99" t="str">
        <f t="shared" si="120"/>
        <v/>
      </c>
      <c r="J1164" s="99" t="str">
        <f t="shared" si="122"/>
        <v/>
      </c>
      <c r="K1164" s="100" t="str">
        <f t="shared" si="125"/>
        <v/>
      </c>
      <c r="P1164" s="66"/>
      <c r="Q1164" s="66"/>
      <c r="R1164" s="66"/>
      <c r="S1164" s="67" t="str">
        <f t="shared" si="123"/>
        <v/>
      </c>
      <c r="T1164" s="68" t="str">
        <f t="shared" si="124"/>
        <v/>
      </c>
    </row>
    <row r="1165" spans="2:20">
      <c r="B1165" s="4"/>
      <c r="C1165" s="6"/>
      <c r="D1165" s="8" t="s">
        <v>45</v>
      </c>
      <c r="E1165" s="9"/>
      <c r="F1165" s="96" t="str">
        <f t="shared" si="121"/>
        <v/>
      </c>
      <c r="G1165" s="82"/>
      <c r="H1165" s="99" t="str">
        <f t="shared" si="119"/>
        <v/>
      </c>
      <c r="I1165" s="99" t="str">
        <f t="shared" si="120"/>
        <v/>
      </c>
      <c r="J1165" s="99" t="str">
        <f t="shared" si="122"/>
        <v/>
      </c>
      <c r="K1165" s="100" t="str">
        <f t="shared" si="125"/>
        <v/>
      </c>
      <c r="P1165" s="66"/>
      <c r="Q1165" s="66"/>
      <c r="R1165" s="66"/>
      <c r="S1165" s="67" t="str">
        <f t="shared" si="123"/>
        <v/>
      </c>
      <c r="T1165" s="68" t="str">
        <f t="shared" si="124"/>
        <v/>
      </c>
    </row>
    <row r="1166" spans="2:20">
      <c r="B1166" s="4"/>
      <c r="C1166" s="6"/>
      <c r="D1166" s="8" t="s">
        <v>45</v>
      </c>
      <c r="E1166" s="9"/>
      <c r="F1166" s="96" t="str">
        <f t="shared" si="121"/>
        <v/>
      </c>
      <c r="G1166" s="82"/>
      <c r="H1166" s="99" t="str">
        <f t="shared" si="119"/>
        <v/>
      </c>
      <c r="I1166" s="99" t="str">
        <f t="shared" si="120"/>
        <v/>
      </c>
      <c r="J1166" s="99" t="str">
        <f t="shared" si="122"/>
        <v/>
      </c>
      <c r="K1166" s="100" t="str">
        <f t="shared" si="125"/>
        <v/>
      </c>
      <c r="P1166" s="66"/>
      <c r="Q1166" s="66"/>
      <c r="R1166" s="66"/>
      <c r="S1166" s="67" t="str">
        <f t="shared" si="123"/>
        <v/>
      </c>
      <c r="T1166" s="68" t="str">
        <f t="shared" si="124"/>
        <v/>
      </c>
    </row>
    <row r="1167" spans="2:20">
      <c r="B1167" s="4"/>
      <c r="C1167" s="6"/>
      <c r="D1167" s="8" t="s">
        <v>45</v>
      </c>
      <c r="E1167" s="9"/>
      <c r="F1167" s="96" t="str">
        <f t="shared" si="121"/>
        <v/>
      </c>
      <c r="G1167" s="82"/>
      <c r="H1167" s="99" t="str">
        <f t="shared" ref="H1167:H1230" si="126">IF(E1167="","",F1167-J1167)</f>
        <v/>
      </c>
      <c r="I1167" s="99" t="str">
        <f t="shared" ref="I1167:I1230" si="127">IF(E1167="","",F1167+J1167)</f>
        <v/>
      </c>
      <c r="J1167" s="99" t="str">
        <f t="shared" si="122"/>
        <v/>
      </c>
      <c r="K1167" s="100" t="str">
        <f t="shared" si="125"/>
        <v/>
      </c>
      <c r="P1167" s="66"/>
      <c r="Q1167" s="66"/>
      <c r="R1167" s="66"/>
      <c r="S1167" s="67" t="str">
        <f t="shared" si="123"/>
        <v/>
      </c>
      <c r="T1167" s="68" t="str">
        <f t="shared" si="124"/>
        <v/>
      </c>
    </row>
    <row r="1168" spans="2:20">
      <c r="B1168" s="4"/>
      <c r="C1168" s="6"/>
      <c r="D1168" s="8" t="s">
        <v>45</v>
      </c>
      <c r="E1168" s="9"/>
      <c r="F1168" s="96" t="str">
        <f t="shared" si="121"/>
        <v/>
      </c>
      <c r="G1168" s="82"/>
      <c r="H1168" s="99" t="str">
        <f t="shared" si="126"/>
        <v/>
      </c>
      <c r="I1168" s="99" t="str">
        <f t="shared" si="127"/>
        <v/>
      </c>
      <c r="J1168" s="99" t="str">
        <f t="shared" si="122"/>
        <v/>
      </c>
      <c r="K1168" s="100" t="str">
        <f t="shared" si="125"/>
        <v/>
      </c>
      <c r="P1168" s="66"/>
      <c r="Q1168" s="66"/>
      <c r="R1168" s="66"/>
      <c r="S1168" s="67" t="str">
        <f t="shared" si="123"/>
        <v/>
      </c>
      <c r="T1168" s="68" t="str">
        <f t="shared" si="124"/>
        <v/>
      </c>
    </row>
    <row r="1169" spans="2:20">
      <c r="B1169" s="4"/>
      <c r="C1169" s="6"/>
      <c r="D1169" s="8" t="s">
        <v>45</v>
      </c>
      <c r="E1169" s="9"/>
      <c r="F1169" s="96" t="str">
        <f t="shared" si="121"/>
        <v/>
      </c>
      <c r="G1169" s="82"/>
      <c r="H1169" s="99" t="str">
        <f t="shared" si="126"/>
        <v/>
      </c>
      <c r="I1169" s="99" t="str">
        <f t="shared" si="127"/>
        <v/>
      </c>
      <c r="J1169" s="99" t="str">
        <f t="shared" si="122"/>
        <v/>
      </c>
      <c r="K1169" s="100" t="str">
        <f t="shared" si="125"/>
        <v/>
      </c>
      <c r="P1169" s="66"/>
      <c r="Q1169" s="66"/>
      <c r="R1169" s="66"/>
      <c r="S1169" s="67" t="str">
        <f t="shared" si="123"/>
        <v/>
      </c>
      <c r="T1169" s="68" t="str">
        <f t="shared" si="124"/>
        <v/>
      </c>
    </row>
    <row r="1170" spans="2:20">
      <c r="B1170" s="4"/>
      <c r="C1170" s="6"/>
      <c r="D1170" s="8" t="s">
        <v>45</v>
      </c>
      <c r="E1170" s="9"/>
      <c r="F1170" s="96" t="str">
        <f t="shared" si="121"/>
        <v/>
      </c>
      <c r="G1170" s="82"/>
      <c r="H1170" s="99" t="str">
        <f t="shared" si="126"/>
        <v/>
      </c>
      <c r="I1170" s="99" t="str">
        <f t="shared" si="127"/>
        <v/>
      </c>
      <c r="J1170" s="99" t="str">
        <f t="shared" si="122"/>
        <v/>
      </c>
      <c r="K1170" s="100" t="str">
        <f t="shared" si="125"/>
        <v/>
      </c>
      <c r="P1170" s="66"/>
      <c r="Q1170" s="66"/>
      <c r="R1170" s="66"/>
      <c r="S1170" s="67" t="str">
        <f t="shared" si="123"/>
        <v/>
      </c>
      <c r="T1170" s="68" t="str">
        <f t="shared" si="124"/>
        <v/>
      </c>
    </row>
    <row r="1171" spans="2:20">
      <c r="B1171" s="4"/>
      <c r="C1171" s="6"/>
      <c r="D1171" s="8" t="s">
        <v>45</v>
      </c>
      <c r="E1171" s="9"/>
      <c r="F1171" s="96" t="str">
        <f t="shared" si="121"/>
        <v/>
      </c>
      <c r="G1171" s="82"/>
      <c r="H1171" s="99" t="str">
        <f t="shared" si="126"/>
        <v/>
      </c>
      <c r="I1171" s="99" t="str">
        <f t="shared" si="127"/>
        <v/>
      </c>
      <c r="J1171" s="99" t="str">
        <f t="shared" si="122"/>
        <v/>
      </c>
      <c r="K1171" s="100" t="str">
        <f t="shared" si="125"/>
        <v/>
      </c>
      <c r="P1171" s="66"/>
      <c r="Q1171" s="66"/>
      <c r="R1171" s="66"/>
      <c r="S1171" s="67" t="str">
        <f t="shared" si="123"/>
        <v/>
      </c>
      <c r="T1171" s="68" t="str">
        <f t="shared" si="124"/>
        <v/>
      </c>
    </row>
    <row r="1172" spans="2:20">
      <c r="B1172" s="4"/>
      <c r="C1172" s="6"/>
      <c r="D1172" s="8" t="s">
        <v>45</v>
      </c>
      <c r="E1172" s="9"/>
      <c r="F1172" s="96" t="str">
        <f t="shared" si="121"/>
        <v/>
      </c>
      <c r="G1172" s="82"/>
      <c r="H1172" s="99" t="str">
        <f t="shared" si="126"/>
        <v/>
      </c>
      <c r="I1172" s="99" t="str">
        <f t="shared" si="127"/>
        <v/>
      </c>
      <c r="J1172" s="99" t="str">
        <f t="shared" si="122"/>
        <v/>
      </c>
      <c r="K1172" s="100" t="str">
        <f t="shared" si="125"/>
        <v/>
      </c>
      <c r="P1172" s="66"/>
      <c r="Q1172" s="66"/>
      <c r="R1172" s="66"/>
      <c r="S1172" s="67" t="str">
        <f t="shared" si="123"/>
        <v/>
      </c>
      <c r="T1172" s="68" t="str">
        <f t="shared" si="124"/>
        <v/>
      </c>
    </row>
    <row r="1173" spans="2:20">
      <c r="B1173" s="4"/>
      <c r="C1173" s="6"/>
      <c r="D1173" s="8" t="s">
        <v>45</v>
      </c>
      <c r="E1173" s="9"/>
      <c r="F1173" s="96" t="str">
        <f t="shared" si="121"/>
        <v/>
      </c>
      <c r="G1173" s="82"/>
      <c r="H1173" s="99" t="str">
        <f t="shared" si="126"/>
        <v/>
      </c>
      <c r="I1173" s="99" t="str">
        <f t="shared" si="127"/>
        <v/>
      </c>
      <c r="J1173" s="99" t="str">
        <f t="shared" si="122"/>
        <v/>
      </c>
      <c r="K1173" s="100" t="str">
        <f t="shared" si="125"/>
        <v/>
      </c>
      <c r="P1173" s="66"/>
      <c r="Q1173" s="66"/>
      <c r="R1173" s="66"/>
      <c r="S1173" s="67" t="str">
        <f t="shared" si="123"/>
        <v/>
      </c>
      <c r="T1173" s="68" t="str">
        <f t="shared" si="124"/>
        <v/>
      </c>
    </row>
    <row r="1174" spans="2:20">
      <c r="B1174" s="4"/>
      <c r="C1174" s="6"/>
      <c r="D1174" s="8" t="s">
        <v>45</v>
      </c>
      <c r="E1174" s="9"/>
      <c r="F1174" s="96" t="str">
        <f t="shared" si="121"/>
        <v/>
      </c>
      <c r="G1174" s="82"/>
      <c r="H1174" s="99" t="str">
        <f t="shared" si="126"/>
        <v/>
      </c>
      <c r="I1174" s="99" t="str">
        <f t="shared" si="127"/>
        <v/>
      </c>
      <c r="J1174" s="99" t="str">
        <f t="shared" si="122"/>
        <v/>
      </c>
      <c r="K1174" s="100" t="str">
        <f t="shared" si="125"/>
        <v/>
      </c>
      <c r="P1174" s="66"/>
      <c r="Q1174" s="66"/>
      <c r="R1174" s="66"/>
      <c r="S1174" s="67" t="str">
        <f t="shared" si="123"/>
        <v/>
      </c>
      <c r="T1174" s="68" t="str">
        <f t="shared" si="124"/>
        <v/>
      </c>
    </row>
    <row r="1175" spans="2:20">
      <c r="B1175" s="4"/>
      <c r="C1175" s="6"/>
      <c r="D1175" s="8" t="s">
        <v>45</v>
      </c>
      <c r="E1175" s="9"/>
      <c r="F1175" s="96" t="str">
        <f t="shared" si="121"/>
        <v/>
      </c>
      <c r="G1175" s="82"/>
      <c r="H1175" s="99" t="str">
        <f t="shared" si="126"/>
        <v/>
      </c>
      <c r="I1175" s="99" t="str">
        <f t="shared" si="127"/>
        <v/>
      </c>
      <c r="J1175" s="99" t="str">
        <f t="shared" si="122"/>
        <v/>
      </c>
      <c r="K1175" s="100" t="str">
        <f t="shared" si="125"/>
        <v/>
      </c>
      <c r="P1175" s="66"/>
      <c r="Q1175" s="66"/>
      <c r="R1175" s="66"/>
      <c r="S1175" s="67" t="str">
        <f t="shared" si="123"/>
        <v/>
      </c>
      <c r="T1175" s="68" t="str">
        <f t="shared" si="124"/>
        <v/>
      </c>
    </row>
    <row r="1176" spans="2:20">
      <c r="B1176" s="4"/>
      <c r="C1176" s="6"/>
      <c r="D1176" s="8" t="s">
        <v>45</v>
      </c>
      <c r="E1176" s="9"/>
      <c r="F1176" s="96" t="str">
        <f t="shared" si="121"/>
        <v/>
      </c>
      <c r="G1176" s="82"/>
      <c r="H1176" s="99" t="str">
        <f t="shared" si="126"/>
        <v/>
      </c>
      <c r="I1176" s="99" t="str">
        <f t="shared" si="127"/>
        <v/>
      </c>
      <c r="J1176" s="99" t="str">
        <f t="shared" si="122"/>
        <v/>
      </c>
      <c r="K1176" s="100" t="str">
        <f t="shared" si="125"/>
        <v/>
      </c>
      <c r="P1176" s="66"/>
      <c r="Q1176" s="66"/>
      <c r="R1176" s="66"/>
      <c r="S1176" s="67" t="str">
        <f t="shared" si="123"/>
        <v/>
      </c>
      <c r="T1176" s="68" t="str">
        <f t="shared" si="124"/>
        <v/>
      </c>
    </row>
    <row r="1177" spans="2:20">
      <c r="B1177" s="4"/>
      <c r="C1177" s="6"/>
      <c r="D1177" s="8" t="s">
        <v>45</v>
      </c>
      <c r="E1177" s="9"/>
      <c r="F1177" s="96" t="str">
        <f t="shared" si="121"/>
        <v/>
      </c>
      <c r="G1177" s="82"/>
      <c r="H1177" s="99" t="str">
        <f t="shared" si="126"/>
        <v/>
      </c>
      <c r="I1177" s="99" t="str">
        <f t="shared" si="127"/>
        <v/>
      </c>
      <c r="J1177" s="99" t="str">
        <f t="shared" si="122"/>
        <v/>
      </c>
      <c r="K1177" s="100" t="str">
        <f t="shared" si="125"/>
        <v/>
      </c>
      <c r="P1177" s="66"/>
      <c r="Q1177" s="66"/>
      <c r="R1177" s="66"/>
      <c r="S1177" s="67" t="str">
        <f t="shared" si="123"/>
        <v/>
      </c>
      <c r="T1177" s="68" t="str">
        <f t="shared" si="124"/>
        <v/>
      </c>
    </row>
    <row r="1178" spans="2:20">
      <c r="B1178" s="4"/>
      <c r="C1178" s="6"/>
      <c r="D1178" s="8" t="s">
        <v>45</v>
      </c>
      <c r="E1178" s="9"/>
      <c r="F1178" s="96" t="str">
        <f t="shared" si="121"/>
        <v/>
      </c>
      <c r="G1178" s="82"/>
      <c r="H1178" s="99" t="str">
        <f t="shared" si="126"/>
        <v/>
      </c>
      <c r="I1178" s="99" t="str">
        <f t="shared" si="127"/>
        <v/>
      </c>
      <c r="J1178" s="99" t="str">
        <f t="shared" si="122"/>
        <v/>
      </c>
      <c r="K1178" s="100" t="str">
        <f t="shared" si="125"/>
        <v/>
      </c>
      <c r="P1178" s="66"/>
      <c r="Q1178" s="66"/>
      <c r="R1178" s="66"/>
      <c r="S1178" s="67" t="str">
        <f t="shared" si="123"/>
        <v/>
      </c>
      <c r="T1178" s="68" t="str">
        <f t="shared" si="124"/>
        <v/>
      </c>
    </row>
    <row r="1179" spans="2:20">
      <c r="B1179" s="4"/>
      <c r="C1179" s="6"/>
      <c r="D1179" s="8" t="s">
        <v>45</v>
      </c>
      <c r="E1179" s="9"/>
      <c r="F1179" s="96" t="str">
        <f t="shared" si="121"/>
        <v/>
      </c>
      <c r="G1179" s="82"/>
      <c r="H1179" s="99" t="str">
        <f t="shared" si="126"/>
        <v/>
      </c>
      <c r="I1179" s="99" t="str">
        <f t="shared" si="127"/>
        <v/>
      </c>
      <c r="J1179" s="99" t="str">
        <f t="shared" si="122"/>
        <v/>
      </c>
      <c r="K1179" s="100" t="str">
        <f t="shared" si="125"/>
        <v/>
      </c>
      <c r="P1179" s="66"/>
      <c r="Q1179" s="66"/>
      <c r="R1179" s="66"/>
      <c r="S1179" s="67" t="str">
        <f t="shared" si="123"/>
        <v/>
      </c>
      <c r="T1179" s="68" t="str">
        <f t="shared" si="124"/>
        <v/>
      </c>
    </row>
    <row r="1180" spans="2:20">
      <c r="B1180" s="4"/>
      <c r="C1180" s="6"/>
      <c r="D1180" s="8" t="s">
        <v>45</v>
      </c>
      <c r="E1180" s="9"/>
      <c r="F1180" s="96" t="str">
        <f t="shared" si="121"/>
        <v/>
      </c>
      <c r="G1180" s="82"/>
      <c r="H1180" s="99" t="str">
        <f t="shared" si="126"/>
        <v/>
      </c>
      <c r="I1180" s="99" t="str">
        <f t="shared" si="127"/>
        <v/>
      </c>
      <c r="J1180" s="99" t="str">
        <f t="shared" si="122"/>
        <v/>
      </c>
      <c r="K1180" s="100" t="str">
        <f t="shared" si="125"/>
        <v/>
      </c>
      <c r="P1180" s="66"/>
      <c r="Q1180" s="66"/>
      <c r="R1180" s="66"/>
      <c r="S1180" s="67" t="str">
        <f t="shared" si="123"/>
        <v/>
      </c>
      <c r="T1180" s="68" t="str">
        <f t="shared" si="124"/>
        <v/>
      </c>
    </row>
    <row r="1181" spans="2:20">
      <c r="B1181" s="4"/>
      <c r="C1181" s="6"/>
      <c r="D1181" s="8" t="s">
        <v>45</v>
      </c>
      <c r="E1181" s="9"/>
      <c r="F1181" s="96" t="str">
        <f t="shared" si="121"/>
        <v/>
      </c>
      <c r="G1181" s="82"/>
      <c r="H1181" s="99" t="str">
        <f t="shared" si="126"/>
        <v/>
      </c>
      <c r="I1181" s="99" t="str">
        <f t="shared" si="127"/>
        <v/>
      </c>
      <c r="J1181" s="99" t="str">
        <f t="shared" si="122"/>
        <v/>
      </c>
      <c r="K1181" s="100" t="str">
        <f t="shared" si="125"/>
        <v/>
      </c>
      <c r="P1181" s="66"/>
      <c r="Q1181" s="66"/>
      <c r="R1181" s="66"/>
      <c r="S1181" s="67" t="str">
        <f t="shared" si="123"/>
        <v/>
      </c>
      <c r="T1181" s="68" t="str">
        <f t="shared" si="124"/>
        <v/>
      </c>
    </row>
    <row r="1182" spans="2:20">
      <c r="B1182" s="4"/>
      <c r="C1182" s="6"/>
      <c r="D1182" s="8" t="s">
        <v>45</v>
      </c>
      <c r="E1182" s="9"/>
      <c r="F1182" s="96" t="str">
        <f t="shared" si="121"/>
        <v/>
      </c>
      <c r="G1182" s="82"/>
      <c r="H1182" s="99" t="str">
        <f t="shared" si="126"/>
        <v/>
      </c>
      <c r="I1182" s="99" t="str">
        <f t="shared" si="127"/>
        <v/>
      </c>
      <c r="J1182" s="99" t="str">
        <f t="shared" si="122"/>
        <v/>
      </c>
      <c r="K1182" s="100" t="str">
        <f t="shared" si="125"/>
        <v/>
      </c>
      <c r="P1182" s="66"/>
      <c r="Q1182" s="66"/>
      <c r="R1182" s="66"/>
      <c r="S1182" s="67" t="str">
        <f t="shared" si="123"/>
        <v/>
      </c>
      <c r="T1182" s="68" t="str">
        <f t="shared" si="124"/>
        <v/>
      </c>
    </row>
    <row r="1183" spans="2:20">
      <c r="B1183" s="4"/>
      <c r="C1183" s="6"/>
      <c r="D1183" s="8" t="s">
        <v>45</v>
      </c>
      <c r="E1183" s="9"/>
      <c r="F1183" s="96" t="str">
        <f t="shared" si="121"/>
        <v/>
      </c>
      <c r="G1183" s="82"/>
      <c r="H1183" s="99" t="str">
        <f t="shared" si="126"/>
        <v/>
      </c>
      <c r="I1183" s="99" t="str">
        <f t="shared" si="127"/>
        <v/>
      </c>
      <c r="J1183" s="99" t="str">
        <f t="shared" si="122"/>
        <v/>
      </c>
      <c r="K1183" s="100" t="str">
        <f t="shared" si="125"/>
        <v/>
      </c>
      <c r="P1183" s="66"/>
      <c r="Q1183" s="66"/>
      <c r="R1183" s="66"/>
      <c r="S1183" s="67" t="str">
        <f t="shared" si="123"/>
        <v/>
      </c>
      <c r="T1183" s="68" t="str">
        <f t="shared" si="124"/>
        <v/>
      </c>
    </row>
    <row r="1184" spans="2:20">
      <c r="B1184" s="4"/>
      <c r="C1184" s="6"/>
      <c r="D1184" s="8" t="s">
        <v>45</v>
      </c>
      <c r="E1184" s="9"/>
      <c r="F1184" s="96" t="str">
        <f t="shared" si="121"/>
        <v/>
      </c>
      <c r="G1184" s="82"/>
      <c r="H1184" s="99" t="str">
        <f t="shared" si="126"/>
        <v/>
      </c>
      <c r="I1184" s="99" t="str">
        <f t="shared" si="127"/>
        <v/>
      </c>
      <c r="J1184" s="99" t="str">
        <f t="shared" si="122"/>
        <v/>
      </c>
      <c r="K1184" s="100" t="str">
        <f t="shared" si="125"/>
        <v/>
      </c>
      <c r="P1184" s="66"/>
      <c r="Q1184" s="66"/>
      <c r="R1184" s="66"/>
      <c r="S1184" s="67" t="str">
        <f t="shared" si="123"/>
        <v/>
      </c>
      <c r="T1184" s="68" t="str">
        <f t="shared" si="124"/>
        <v/>
      </c>
    </row>
    <row r="1185" spans="2:20">
      <c r="B1185" s="4"/>
      <c r="C1185" s="6"/>
      <c r="D1185" s="8" t="s">
        <v>45</v>
      </c>
      <c r="E1185" s="9"/>
      <c r="F1185" s="96" t="str">
        <f t="shared" si="121"/>
        <v/>
      </c>
      <c r="G1185" s="82"/>
      <c r="H1185" s="99" t="str">
        <f t="shared" si="126"/>
        <v/>
      </c>
      <c r="I1185" s="99" t="str">
        <f t="shared" si="127"/>
        <v/>
      </c>
      <c r="J1185" s="99" t="str">
        <f t="shared" si="122"/>
        <v/>
      </c>
      <c r="K1185" s="100" t="str">
        <f t="shared" si="125"/>
        <v/>
      </c>
      <c r="P1185" s="66"/>
      <c r="Q1185" s="66"/>
      <c r="R1185" s="66"/>
      <c r="S1185" s="67" t="str">
        <f t="shared" si="123"/>
        <v/>
      </c>
      <c r="T1185" s="68" t="str">
        <f t="shared" si="124"/>
        <v/>
      </c>
    </row>
    <row r="1186" spans="2:20">
      <c r="B1186" s="4"/>
      <c r="C1186" s="6"/>
      <c r="D1186" s="8" t="s">
        <v>45</v>
      </c>
      <c r="E1186" s="9"/>
      <c r="F1186" s="96" t="str">
        <f t="shared" si="121"/>
        <v/>
      </c>
      <c r="G1186" s="82"/>
      <c r="H1186" s="99" t="str">
        <f t="shared" si="126"/>
        <v/>
      </c>
      <c r="I1186" s="99" t="str">
        <f t="shared" si="127"/>
        <v/>
      </c>
      <c r="J1186" s="99" t="str">
        <f t="shared" si="122"/>
        <v/>
      </c>
      <c r="K1186" s="100" t="str">
        <f t="shared" si="125"/>
        <v/>
      </c>
      <c r="P1186" s="66"/>
      <c r="Q1186" s="66"/>
      <c r="R1186" s="66"/>
      <c r="S1186" s="67" t="str">
        <f t="shared" si="123"/>
        <v/>
      </c>
      <c r="T1186" s="68" t="str">
        <f t="shared" si="124"/>
        <v/>
      </c>
    </row>
    <row r="1187" spans="2:20">
      <c r="B1187" s="4"/>
      <c r="C1187" s="6"/>
      <c r="D1187" s="8" t="s">
        <v>45</v>
      </c>
      <c r="E1187" s="9"/>
      <c r="F1187" s="96" t="str">
        <f t="shared" si="121"/>
        <v/>
      </c>
      <c r="G1187" s="82"/>
      <c r="H1187" s="99" t="str">
        <f t="shared" si="126"/>
        <v/>
      </c>
      <c r="I1187" s="99" t="str">
        <f t="shared" si="127"/>
        <v/>
      </c>
      <c r="J1187" s="99" t="str">
        <f t="shared" si="122"/>
        <v/>
      </c>
      <c r="K1187" s="100" t="str">
        <f t="shared" si="125"/>
        <v/>
      </c>
      <c r="P1187" s="66"/>
      <c r="Q1187" s="66"/>
      <c r="R1187" s="66"/>
      <c r="S1187" s="67" t="str">
        <f t="shared" si="123"/>
        <v/>
      </c>
      <c r="T1187" s="68" t="str">
        <f t="shared" si="124"/>
        <v/>
      </c>
    </row>
    <row r="1188" spans="2:20">
      <c r="B1188" s="4"/>
      <c r="C1188" s="6"/>
      <c r="D1188" s="8" t="s">
        <v>45</v>
      </c>
      <c r="E1188" s="9"/>
      <c r="F1188" s="96" t="str">
        <f t="shared" si="121"/>
        <v/>
      </c>
      <c r="G1188" s="82"/>
      <c r="H1188" s="99" t="str">
        <f t="shared" si="126"/>
        <v/>
      </c>
      <c r="I1188" s="99" t="str">
        <f t="shared" si="127"/>
        <v/>
      </c>
      <c r="J1188" s="99" t="str">
        <f t="shared" si="122"/>
        <v/>
      </c>
      <c r="K1188" s="100" t="str">
        <f t="shared" si="125"/>
        <v/>
      </c>
      <c r="P1188" s="66"/>
      <c r="Q1188" s="66"/>
      <c r="R1188" s="66"/>
      <c r="S1188" s="67" t="str">
        <f t="shared" si="123"/>
        <v/>
      </c>
      <c r="T1188" s="68" t="str">
        <f t="shared" si="124"/>
        <v/>
      </c>
    </row>
    <row r="1189" spans="2:20">
      <c r="B1189" s="4"/>
      <c r="C1189" s="6"/>
      <c r="D1189" s="8" t="s">
        <v>45</v>
      </c>
      <c r="E1189" s="9"/>
      <c r="F1189" s="96" t="str">
        <f t="shared" si="121"/>
        <v/>
      </c>
      <c r="G1189" s="82"/>
      <c r="H1189" s="99" t="str">
        <f t="shared" si="126"/>
        <v/>
      </c>
      <c r="I1189" s="99" t="str">
        <f t="shared" si="127"/>
        <v/>
      </c>
      <c r="J1189" s="99" t="str">
        <f t="shared" si="122"/>
        <v/>
      </c>
      <c r="K1189" s="100" t="str">
        <f t="shared" si="125"/>
        <v/>
      </c>
      <c r="P1189" s="66"/>
      <c r="Q1189" s="66"/>
      <c r="R1189" s="66"/>
      <c r="S1189" s="67" t="str">
        <f t="shared" si="123"/>
        <v/>
      </c>
      <c r="T1189" s="68" t="str">
        <f t="shared" si="124"/>
        <v/>
      </c>
    </row>
    <row r="1190" spans="2:20">
      <c r="B1190" s="4"/>
      <c r="C1190" s="6"/>
      <c r="D1190" s="8" t="s">
        <v>45</v>
      </c>
      <c r="E1190" s="9"/>
      <c r="F1190" s="96" t="str">
        <f t="shared" si="121"/>
        <v/>
      </c>
      <c r="G1190" s="82"/>
      <c r="H1190" s="99" t="str">
        <f t="shared" si="126"/>
        <v/>
      </c>
      <c r="I1190" s="99" t="str">
        <f t="shared" si="127"/>
        <v/>
      </c>
      <c r="J1190" s="99" t="str">
        <f t="shared" si="122"/>
        <v/>
      </c>
      <c r="K1190" s="100" t="str">
        <f t="shared" si="125"/>
        <v/>
      </c>
      <c r="P1190" s="66"/>
      <c r="Q1190" s="66"/>
      <c r="R1190" s="66"/>
      <c r="S1190" s="67" t="str">
        <f t="shared" si="123"/>
        <v/>
      </c>
      <c r="T1190" s="68" t="str">
        <f t="shared" si="124"/>
        <v/>
      </c>
    </row>
    <row r="1191" spans="2:20">
      <c r="B1191" s="4"/>
      <c r="C1191" s="6"/>
      <c r="D1191" s="8" t="s">
        <v>45</v>
      </c>
      <c r="E1191" s="9"/>
      <c r="F1191" s="96" t="str">
        <f t="shared" si="121"/>
        <v/>
      </c>
      <c r="G1191" s="82"/>
      <c r="H1191" s="99" t="str">
        <f t="shared" si="126"/>
        <v/>
      </c>
      <c r="I1191" s="99" t="str">
        <f t="shared" si="127"/>
        <v/>
      </c>
      <c r="J1191" s="99" t="str">
        <f t="shared" si="122"/>
        <v/>
      </c>
      <c r="K1191" s="100" t="str">
        <f t="shared" si="125"/>
        <v/>
      </c>
      <c r="P1191" s="66"/>
      <c r="Q1191" s="66"/>
      <c r="R1191" s="66"/>
      <c r="S1191" s="67" t="str">
        <f t="shared" si="123"/>
        <v/>
      </c>
      <c r="T1191" s="68" t="str">
        <f t="shared" si="124"/>
        <v/>
      </c>
    </row>
    <row r="1192" spans="2:20">
      <c r="B1192" s="4"/>
      <c r="C1192" s="6"/>
      <c r="D1192" s="8" t="s">
        <v>45</v>
      </c>
      <c r="E1192" s="9"/>
      <c r="F1192" s="96" t="str">
        <f t="shared" si="121"/>
        <v/>
      </c>
      <c r="G1192" s="82"/>
      <c r="H1192" s="99" t="str">
        <f t="shared" si="126"/>
        <v/>
      </c>
      <c r="I1192" s="99" t="str">
        <f t="shared" si="127"/>
        <v/>
      </c>
      <c r="J1192" s="99" t="str">
        <f t="shared" si="122"/>
        <v/>
      </c>
      <c r="K1192" s="100" t="str">
        <f t="shared" si="125"/>
        <v/>
      </c>
      <c r="P1192" s="66"/>
      <c r="Q1192" s="66"/>
      <c r="R1192" s="66"/>
      <c r="S1192" s="67" t="str">
        <f t="shared" si="123"/>
        <v/>
      </c>
      <c r="T1192" s="68" t="str">
        <f t="shared" si="124"/>
        <v/>
      </c>
    </row>
    <row r="1193" spans="2:20">
      <c r="B1193" s="4"/>
      <c r="C1193" s="6"/>
      <c r="D1193" s="8" t="s">
        <v>45</v>
      </c>
      <c r="E1193" s="9"/>
      <c r="F1193" s="96" t="str">
        <f t="shared" si="121"/>
        <v/>
      </c>
      <c r="G1193" s="82"/>
      <c r="H1193" s="99" t="str">
        <f t="shared" si="126"/>
        <v/>
      </c>
      <c r="I1193" s="99" t="str">
        <f t="shared" si="127"/>
        <v/>
      </c>
      <c r="J1193" s="99" t="str">
        <f t="shared" si="122"/>
        <v/>
      </c>
      <c r="K1193" s="100" t="str">
        <f t="shared" si="125"/>
        <v/>
      </c>
      <c r="P1193" s="66"/>
      <c r="Q1193" s="66"/>
      <c r="R1193" s="66"/>
      <c r="S1193" s="67" t="str">
        <f t="shared" si="123"/>
        <v/>
      </c>
      <c r="T1193" s="68" t="str">
        <f t="shared" si="124"/>
        <v/>
      </c>
    </row>
    <row r="1194" spans="2:20">
      <c r="B1194" s="4"/>
      <c r="C1194" s="6"/>
      <c r="D1194" s="8" t="s">
        <v>45</v>
      </c>
      <c r="E1194" s="9"/>
      <c r="F1194" s="96" t="str">
        <f t="shared" si="121"/>
        <v/>
      </c>
      <c r="G1194" s="82"/>
      <c r="H1194" s="99" t="str">
        <f t="shared" si="126"/>
        <v/>
      </c>
      <c r="I1194" s="99" t="str">
        <f t="shared" si="127"/>
        <v/>
      </c>
      <c r="J1194" s="99" t="str">
        <f t="shared" si="122"/>
        <v/>
      </c>
      <c r="K1194" s="100" t="str">
        <f t="shared" si="125"/>
        <v/>
      </c>
      <c r="P1194" s="66"/>
      <c r="Q1194" s="66"/>
      <c r="R1194" s="66"/>
      <c r="S1194" s="67" t="str">
        <f t="shared" si="123"/>
        <v/>
      </c>
      <c r="T1194" s="68" t="str">
        <f t="shared" si="124"/>
        <v/>
      </c>
    </row>
    <row r="1195" spans="2:20">
      <c r="B1195" s="4"/>
      <c r="C1195" s="6"/>
      <c r="D1195" s="8" t="s">
        <v>45</v>
      </c>
      <c r="E1195" s="9"/>
      <c r="F1195" s="96" t="str">
        <f t="shared" si="121"/>
        <v/>
      </c>
      <c r="G1195" s="82"/>
      <c r="H1195" s="99" t="str">
        <f t="shared" si="126"/>
        <v/>
      </c>
      <c r="I1195" s="99" t="str">
        <f t="shared" si="127"/>
        <v/>
      </c>
      <c r="J1195" s="99" t="str">
        <f t="shared" si="122"/>
        <v/>
      </c>
      <c r="K1195" s="100" t="str">
        <f t="shared" si="125"/>
        <v/>
      </c>
      <c r="P1195" s="66"/>
      <c r="Q1195" s="66"/>
      <c r="R1195" s="66"/>
      <c r="S1195" s="67" t="str">
        <f t="shared" si="123"/>
        <v/>
      </c>
      <c r="T1195" s="68" t="str">
        <f t="shared" si="124"/>
        <v/>
      </c>
    </row>
    <row r="1196" spans="2:20">
      <c r="B1196" s="4"/>
      <c r="C1196" s="6"/>
      <c r="D1196" s="8" t="s">
        <v>45</v>
      </c>
      <c r="E1196" s="9"/>
      <c r="F1196" s="96" t="str">
        <f t="shared" si="121"/>
        <v/>
      </c>
      <c r="G1196" s="82"/>
      <c r="H1196" s="99" t="str">
        <f t="shared" si="126"/>
        <v/>
      </c>
      <c r="I1196" s="99" t="str">
        <f t="shared" si="127"/>
        <v/>
      </c>
      <c r="J1196" s="99" t="str">
        <f t="shared" si="122"/>
        <v/>
      </c>
      <c r="K1196" s="100" t="str">
        <f t="shared" si="125"/>
        <v/>
      </c>
      <c r="P1196" s="66"/>
      <c r="Q1196" s="66"/>
      <c r="R1196" s="66"/>
      <c r="S1196" s="67" t="str">
        <f t="shared" si="123"/>
        <v/>
      </c>
      <c r="T1196" s="68" t="str">
        <f t="shared" si="124"/>
        <v/>
      </c>
    </row>
    <row r="1197" spans="2:20">
      <c r="B1197" s="4"/>
      <c r="C1197" s="6"/>
      <c r="D1197" s="8" t="s">
        <v>45</v>
      </c>
      <c r="E1197" s="9"/>
      <c r="F1197" s="96" t="str">
        <f t="shared" si="121"/>
        <v/>
      </c>
      <c r="G1197" s="82"/>
      <c r="H1197" s="99" t="str">
        <f t="shared" si="126"/>
        <v/>
      </c>
      <c r="I1197" s="99" t="str">
        <f t="shared" si="127"/>
        <v/>
      </c>
      <c r="J1197" s="99" t="str">
        <f t="shared" si="122"/>
        <v/>
      </c>
      <c r="K1197" s="100" t="str">
        <f t="shared" si="125"/>
        <v/>
      </c>
      <c r="P1197" s="66"/>
      <c r="Q1197" s="66"/>
      <c r="R1197" s="66"/>
      <c r="S1197" s="67" t="str">
        <f t="shared" si="123"/>
        <v/>
      </c>
      <c r="T1197" s="68" t="str">
        <f t="shared" si="124"/>
        <v/>
      </c>
    </row>
    <row r="1198" spans="2:20">
      <c r="B1198" s="4"/>
      <c r="C1198" s="6"/>
      <c r="D1198" s="8" t="s">
        <v>45</v>
      </c>
      <c r="E1198" s="9"/>
      <c r="F1198" s="96" t="str">
        <f t="shared" si="121"/>
        <v/>
      </c>
      <c r="G1198" s="82"/>
      <c r="H1198" s="99" t="str">
        <f t="shared" si="126"/>
        <v/>
      </c>
      <c r="I1198" s="99" t="str">
        <f t="shared" si="127"/>
        <v/>
      </c>
      <c r="J1198" s="99" t="str">
        <f t="shared" si="122"/>
        <v/>
      </c>
      <c r="K1198" s="100" t="str">
        <f t="shared" si="125"/>
        <v/>
      </c>
      <c r="P1198" s="66"/>
      <c r="Q1198" s="66"/>
      <c r="R1198" s="66"/>
      <c r="S1198" s="67" t="str">
        <f t="shared" si="123"/>
        <v/>
      </c>
      <c r="T1198" s="68" t="str">
        <f t="shared" si="124"/>
        <v/>
      </c>
    </row>
    <row r="1199" spans="2:20">
      <c r="B1199" s="4"/>
      <c r="C1199" s="6"/>
      <c r="D1199" s="8" t="s">
        <v>45</v>
      </c>
      <c r="E1199" s="9"/>
      <c r="F1199" s="96" t="str">
        <f t="shared" si="121"/>
        <v/>
      </c>
      <c r="G1199" s="82"/>
      <c r="H1199" s="99" t="str">
        <f t="shared" si="126"/>
        <v/>
      </c>
      <c r="I1199" s="99" t="str">
        <f t="shared" si="127"/>
        <v/>
      </c>
      <c r="J1199" s="99" t="str">
        <f t="shared" si="122"/>
        <v/>
      </c>
      <c r="K1199" s="100" t="str">
        <f t="shared" si="125"/>
        <v/>
      </c>
      <c r="P1199" s="66"/>
      <c r="Q1199" s="66"/>
      <c r="R1199" s="66"/>
      <c r="S1199" s="67" t="str">
        <f t="shared" si="123"/>
        <v/>
      </c>
      <c r="T1199" s="68" t="str">
        <f t="shared" si="124"/>
        <v/>
      </c>
    </row>
    <row r="1200" spans="2:20">
      <c r="B1200" s="4"/>
      <c r="C1200" s="6"/>
      <c r="D1200" s="8" t="s">
        <v>45</v>
      </c>
      <c r="E1200" s="9"/>
      <c r="F1200" s="96" t="str">
        <f t="shared" si="121"/>
        <v/>
      </c>
      <c r="G1200" s="82"/>
      <c r="H1200" s="99" t="str">
        <f t="shared" si="126"/>
        <v/>
      </c>
      <c r="I1200" s="99" t="str">
        <f t="shared" si="127"/>
        <v/>
      </c>
      <c r="J1200" s="99" t="str">
        <f t="shared" si="122"/>
        <v/>
      </c>
      <c r="K1200" s="100" t="str">
        <f t="shared" si="125"/>
        <v/>
      </c>
      <c r="P1200" s="66"/>
      <c r="Q1200" s="66"/>
      <c r="R1200" s="66"/>
      <c r="S1200" s="67" t="str">
        <f t="shared" si="123"/>
        <v/>
      </c>
      <c r="T1200" s="68" t="str">
        <f t="shared" si="124"/>
        <v/>
      </c>
    </row>
    <row r="1201" spans="2:20">
      <c r="B1201" s="4"/>
      <c r="C1201" s="6"/>
      <c r="D1201" s="8" t="s">
        <v>45</v>
      </c>
      <c r="E1201" s="9"/>
      <c r="F1201" s="96" t="str">
        <f t="shared" si="121"/>
        <v/>
      </c>
      <c r="G1201" s="82"/>
      <c r="H1201" s="99" t="str">
        <f t="shared" si="126"/>
        <v/>
      </c>
      <c r="I1201" s="99" t="str">
        <f t="shared" si="127"/>
        <v/>
      </c>
      <c r="J1201" s="99" t="str">
        <f t="shared" si="122"/>
        <v/>
      </c>
      <c r="K1201" s="100" t="str">
        <f t="shared" si="125"/>
        <v/>
      </c>
      <c r="P1201" s="66"/>
      <c r="Q1201" s="66"/>
      <c r="R1201" s="66"/>
      <c r="S1201" s="67" t="str">
        <f t="shared" si="123"/>
        <v/>
      </c>
      <c r="T1201" s="68" t="str">
        <f t="shared" si="124"/>
        <v/>
      </c>
    </row>
    <row r="1202" spans="2:20">
      <c r="B1202" s="4"/>
      <c r="C1202" s="6"/>
      <c r="D1202" s="8" t="s">
        <v>45</v>
      </c>
      <c r="E1202" s="9"/>
      <c r="F1202" s="96" t="str">
        <f t="shared" si="121"/>
        <v/>
      </c>
      <c r="G1202" s="82"/>
      <c r="H1202" s="99" t="str">
        <f t="shared" si="126"/>
        <v/>
      </c>
      <c r="I1202" s="99" t="str">
        <f t="shared" si="127"/>
        <v/>
      </c>
      <c r="J1202" s="99" t="str">
        <f t="shared" si="122"/>
        <v/>
      </c>
      <c r="K1202" s="100" t="str">
        <f t="shared" si="125"/>
        <v/>
      </c>
      <c r="P1202" s="66"/>
      <c r="Q1202" s="66"/>
      <c r="R1202" s="66"/>
      <c r="S1202" s="67" t="str">
        <f t="shared" si="123"/>
        <v/>
      </c>
      <c r="T1202" s="68" t="str">
        <f t="shared" si="124"/>
        <v/>
      </c>
    </row>
    <row r="1203" spans="2:20">
      <c r="B1203" s="4"/>
      <c r="C1203" s="6"/>
      <c r="D1203" s="8" t="s">
        <v>45</v>
      </c>
      <c r="E1203" s="9"/>
      <c r="F1203" s="96" t="str">
        <f t="shared" si="121"/>
        <v/>
      </c>
      <c r="G1203" s="82"/>
      <c r="H1203" s="99" t="str">
        <f t="shared" si="126"/>
        <v/>
      </c>
      <c r="I1203" s="99" t="str">
        <f t="shared" si="127"/>
        <v/>
      </c>
      <c r="J1203" s="99" t="str">
        <f t="shared" si="122"/>
        <v/>
      </c>
      <c r="K1203" s="100" t="str">
        <f t="shared" si="125"/>
        <v/>
      </c>
      <c r="P1203" s="66"/>
      <c r="Q1203" s="66"/>
      <c r="R1203" s="66"/>
      <c r="S1203" s="67" t="str">
        <f t="shared" si="123"/>
        <v/>
      </c>
      <c r="T1203" s="68" t="str">
        <f t="shared" si="124"/>
        <v/>
      </c>
    </row>
    <row r="1204" spans="2:20">
      <c r="B1204" s="4"/>
      <c r="C1204" s="6"/>
      <c r="D1204" s="8" t="s">
        <v>45</v>
      </c>
      <c r="E1204" s="9"/>
      <c r="F1204" s="96" t="str">
        <f t="shared" ref="F1204:F1267" si="128">IF(E1204="","",inclinação*E1204+intercepção)</f>
        <v/>
      </c>
      <c r="G1204" s="82"/>
      <c r="H1204" s="99" t="str">
        <f t="shared" si="126"/>
        <v/>
      </c>
      <c r="I1204" s="99" t="str">
        <f t="shared" si="127"/>
        <v/>
      </c>
      <c r="J1204" s="99" t="str">
        <f t="shared" ref="J1204:J1267" si="129">IF(E1204="","",TINV((erro),gl)*errop_estimativa*SQRT(1+1/N+((E1204-mediaX)^2)/(SUMSQ(B:B)-(SUM(B:B)^2)/N)))</f>
        <v/>
      </c>
      <c r="K1204" s="100" t="str">
        <f t="shared" si="125"/>
        <v/>
      </c>
      <c r="P1204" s="66"/>
      <c r="Q1204" s="66"/>
      <c r="R1204" s="66"/>
      <c r="S1204" s="67" t="str">
        <f t="shared" ref="S1204:S1267" si="130">IF(B1197="","",inclinação*B1197+intercepção)</f>
        <v/>
      </c>
      <c r="T1204" s="68" t="str">
        <f t="shared" ref="T1204:T1267" si="131">IF(B1197="","",(C1197-S1204)^2)</f>
        <v/>
      </c>
    </row>
    <row r="1205" spans="2:20">
      <c r="B1205" s="4"/>
      <c r="C1205" s="6"/>
      <c r="D1205" s="8" t="s">
        <v>45</v>
      </c>
      <c r="E1205" s="9"/>
      <c r="F1205" s="96" t="str">
        <f t="shared" si="128"/>
        <v/>
      </c>
      <c r="G1205" s="82"/>
      <c r="H1205" s="99" t="str">
        <f t="shared" si="126"/>
        <v/>
      </c>
      <c r="I1205" s="99" t="str">
        <f t="shared" si="127"/>
        <v/>
      </c>
      <c r="J1205" s="99" t="str">
        <f t="shared" si="129"/>
        <v/>
      </c>
      <c r="K1205" s="100" t="str">
        <f t="shared" ref="K1205:K1268" si="132">IF(F1205="","",J1205/F1205)</f>
        <v/>
      </c>
      <c r="P1205" s="66"/>
      <c r="Q1205" s="66"/>
      <c r="R1205" s="66"/>
      <c r="S1205" s="67" t="str">
        <f t="shared" si="130"/>
        <v/>
      </c>
      <c r="T1205" s="68" t="str">
        <f t="shared" si="131"/>
        <v/>
      </c>
    </row>
    <row r="1206" spans="2:20">
      <c r="B1206" s="4"/>
      <c r="C1206" s="6"/>
      <c r="D1206" s="8" t="s">
        <v>45</v>
      </c>
      <c r="E1206" s="9"/>
      <c r="F1206" s="96" t="str">
        <f t="shared" si="128"/>
        <v/>
      </c>
      <c r="G1206" s="82"/>
      <c r="H1206" s="99" t="str">
        <f t="shared" si="126"/>
        <v/>
      </c>
      <c r="I1206" s="99" t="str">
        <f t="shared" si="127"/>
        <v/>
      </c>
      <c r="J1206" s="99" t="str">
        <f t="shared" si="129"/>
        <v/>
      </c>
      <c r="K1206" s="100" t="str">
        <f t="shared" si="132"/>
        <v/>
      </c>
      <c r="P1206" s="66"/>
      <c r="Q1206" s="66"/>
      <c r="R1206" s="66"/>
      <c r="S1206" s="67" t="str">
        <f t="shared" si="130"/>
        <v/>
      </c>
      <c r="T1206" s="68" t="str">
        <f t="shared" si="131"/>
        <v/>
      </c>
    </row>
    <row r="1207" spans="2:20">
      <c r="B1207" s="4"/>
      <c r="C1207" s="6"/>
      <c r="D1207" s="8" t="s">
        <v>45</v>
      </c>
      <c r="E1207" s="9"/>
      <c r="F1207" s="96" t="str">
        <f t="shared" si="128"/>
        <v/>
      </c>
      <c r="G1207" s="82"/>
      <c r="H1207" s="99" t="str">
        <f t="shared" si="126"/>
        <v/>
      </c>
      <c r="I1207" s="99" t="str">
        <f t="shared" si="127"/>
        <v/>
      </c>
      <c r="J1207" s="99" t="str">
        <f t="shared" si="129"/>
        <v/>
      </c>
      <c r="K1207" s="100" t="str">
        <f t="shared" si="132"/>
        <v/>
      </c>
      <c r="P1207" s="66"/>
      <c r="Q1207" s="66"/>
      <c r="R1207" s="66"/>
      <c r="S1207" s="67" t="str">
        <f t="shared" si="130"/>
        <v/>
      </c>
      <c r="T1207" s="68" t="str">
        <f t="shared" si="131"/>
        <v/>
      </c>
    </row>
    <row r="1208" spans="2:20">
      <c r="B1208" s="4"/>
      <c r="C1208" s="6"/>
      <c r="D1208" s="8" t="s">
        <v>45</v>
      </c>
      <c r="E1208" s="9"/>
      <c r="F1208" s="96" t="str">
        <f t="shared" si="128"/>
        <v/>
      </c>
      <c r="G1208" s="82"/>
      <c r="H1208" s="99" t="str">
        <f t="shared" si="126"/>
        <v/>
      </c>
      <c r="I1208" s="99" t="str">
        <f t="shared" si="127"/>
        <v/>
      </c>
      <c r="J1208" s="99" t="str">
        <f t="shared" si="129"/>
        <v/>
      </c>
      <c r="K1208" s="100" t="str">
        <f t="shared" si="132"/>
        <v/>
      </c>
      <c r="P1208" s="66"/>
      <c r="Q1208" s="66"/>
      <c r="R1208" s="66"/>
      <c r="S1208" s="67" t="str">
        <f t="shared" si="130"/>
        <v/>
      </c>
      <c r="T1208" s="68" t="str">
        <f t="shared" si="131"/>
        <v/>
      </c>
    </row>
    <row r="1209" spans="2:20">
      <c r="B1209" s="4"/>
      <c r="C1209" s="6"/>
      <c r="D1209" s="8" t="s">
        <v>45</v>
      </c>
      <c r="E1209" s="9"/>
      <c r="F1209" s="96" t="str">
        <f t="shared" si="128"/>
        <v/>
      </c>
      <c r="G1209" s="82"/>
      <c r="H1209" s="99" t="str">
        <f t="shared" si="126"/>
        <v/>
      </c>
      <c r="I1209" s="99" t="str">
        <f t="shared" si="127"/>
        <v/>
      </c>
      <c r="J1209" s="99" t="str">
        <f t="shared" si="129"/>
        <v/>
      </c>
      <c r="K1209" s="100" t="str">
        <f t="shared" si="132"/>
        <v/>
      </c>
      <c r="P1209" s="66"/>
      <c r="Q1209" s="66"/>
      <c r="R1209" s="66"/>
      <c r="S1209" s="67" t="str">
        <f t="shared" si="130"/>
        <v/>
      </c>
      <c r="T1209" s="68" t="str">
        <f t="shared" si="131"/>
        <v/>
      </c>
    </row>
    <row r="1210" spans="2:20">
      <c r="B1210" s="4"/>
      <c r="C1210" s="6"/>
      <c r="D1210" s="8" t="s">
        <v>45</v>
      </c>
      <c r="E1210" s="9"/>
      <c r="F1210" s="96" t="str">
        <f t="shared" si="128"/>
        <v/>
      </c>
      <c r="G1210" s="82"/>
      <c r="H1210" s="99" t="str">
        <f t="shared" si="126"/>
        <v/>
      </c>
      <c r="I1210" s="99" t="str">
        <f t="shared" si="127"/>
        <v/>
      </c>
      <c r="J1210" s="99" t="str">
        <f t="shared" si="129"/>
        <v/>
      </c>
      <c r="K1210" s="100" t="str">
        <f t="shared" si="132"/>
        <v/>
      </c>
      <c r="P1210" s="66"/>
      <c r="Q1210" s="66"/>
      <c r="R1210" s="66"/>
      <c r="S1210" s="67" t="str">
        <f t="shared" si="130"/>
        <v/>
      </c>
      <c r="T1210" s="68" t="str">
        <f t="shared" si="131"/>
        <v/>
      </c>
    </row>
    <row r="1211" spans="2:20">
      <c r="B1211" s="4"/>
      <c r="C1211" s="6"/>
      <c r="D1211" s="8" t="s">
        <v>45</v>
      </c>
      <c r="E1211" s="9"/>
      <c r="F1211" s="96" t="str">
        <f t="shared" si="128"/>
        <v/>
      </c>
      <c r="G1211" s="82"/>
      <c r="H1211" s="99" t="str">
        <f t="shared" si="126"/>
        <v/>
      </c>
      <c r="I1211" s="99" t="str">
        <f t="shared" si="127"/>
        <v/>
      </c>
      <c r="J1211" s="99" t="str">
        <f t="shared" si="129"/>
        <v/>
      </c>
      <c r="K1211" s="100" t="str">
        <f t="shared" si="132"/>
        <v/>
      </c>
      <c r="P1211" s="66"/>
      <c r="Q1211" s="66"/>
      <c r="R1211" s="66"/>
      <c r="S1211" s="67" t="str">
        <f t="shared" si="130"/>
        <v/>
      </c>
      <c r="T1211" s="68" t="str">
        <f t="shared" si="131"/>
        <v/>
      </c>
    </row>
    <row r="1212" spans="2:20">
      <c r="B1212" s="4"/>
      <c r="C1212" s="6"/>
      <c r="D1212" s="8" t="s">
        <v>45</v>
      </c>
      <c r="E1212" s="9"/>
      <c r="F1212" s="96" t="str">
        <f t="shared" si="128"/>
        <v/>
      </c>
      <c r="G1212" s="82"/>
      <c r="H1212" s="99" t="str">
        <f t="shared" si="126"/>
        <v/>
      </c>
      <c r="I1212" s="99" t="str">
        <f t="shared" si="127"/>
        <v/>
      </c>
      <c r="J1212" s="99" t="str">
        <f t="shared" si="129"/>
        <v/>
      </c>
      <c r="K1212" s="100" t="str">
        <f t="shared" si="132"/>
        <v/>
      </c>
      <c r="P1212" s="66"/>
      <c r="Q1212" s="66"/>
      <c r="R1212" s="66"/>
      <c r="S1212" s="67" t="str">
        <f t="shared" si="130"/>
        <v/>
      </c>
      <c r="T1212" s="68" t="str">
        <f t="shared" si="131"/>
        <v/>
      </c>
    </row>
    <row r="1213" spans="2:20">
      <c r="B1213" s="4"/>
      <c r="C1213" s="6"/>
      <c r="D1213" s="8" t="s">
        <v>45</v>
      </c>
      <c r="E1213" s="9"/>
      <c r="F1213" s="96" t="str">
        <f t="shared" si="128"/>
        <v/>
      </c>
      <c r="G1213" s="82"/>
      <c r="H1213" s="99" t="str">
        <f t="shared" si="126"/>
        <v/>
      </c>
      <c r="I1213" s="99" t="str">
        <f t="shared" si="127"/>
        <v/>
      </c>
      <c r="J1213" s="99" t="str">
        <f t="shared" si="129"/>
        <v/>
      </c>
      <c r="K1213" s="100" t="str">
        <f t="shared" si="132"/>
        <v/>
      </c>
      <c r="P1213" s="66"/>
      <c r="Q1213" s="66"/>
      <c r="R1213" s="66"/>
      <c r="S1213" s="67" t="str">
        <f t="shared" si="130"/>
        <v/>
      </c>
      <c r="T1213" s="68" t="str">
        <f t="shared" si="131"/>
        <v/>
      </c>
    </row>
    <row r="1214" spans="2:20">
      <c r="B1214" s="4"/>
      <c r="C1214" s="6"/>
      <c r="D1214" s="8" t="s">
        <v>45</v>
      </c>
      <c r="E1214" s="9"/>
      <c r="F1214" s="96" t="str">
        <f t="shared" si="128"/>
        <v/>
      </c>
      <c r="G1214" s="82"/>
      <c r="H1214" s="99" t="str">
        <f t="shared" si="126"/>
        <v/>
      </c>
      <c r="I1214" s="99" t="str">
        <f t="shared" si="127"/>
        <v/>
      </c>
      <c r="J1214" s="99" t="str">
        <f t="shared" si="129"/>
        <v/>
      </c>
      <c r="K1214" s="100" t="str">
        <f t="shared" si="132"/>
        <v/>
      </c>
      <c r="P1214" s="66"/>
      <c r="Q1214" s="66"/>
      <c r="R1214" s="66"/>
      <c r="S1214" s="67" t="str">
        <f t="shared" si="130"/>
        <v/>
      </c>
      <c r="T1214" s="68" t="str">
        <f t="shared" si="131"/>
        <v/>
      </c>
    </row>
    <row r="1215" spans="2:20">
      <c r="B1215" s="4"/>
      <c r="C1215" s="6"/>
      <c r="D1215" s="8" t="s">
        <v>45</v>
      </c>
      <c r="E1215" s="9"/>
      <c r="F1215" s="96" t="str">
        <f t="shared" si="128"/>
        <v/>
      </c>
      <c r="G1215" s="82"/>
      <c r="H1215" s="99" t="str">
        <f t="shared" si="126"/>
        <v/>
      </c>
      <c r="I1215" s="99" t="str">
        <f t="shared" si="127"/>
        <v/>
      </c>
      <c r="J1215" s="99" t="str">
        <f t="shared" si="129"/>
        <v/>
      </c>
      <c r="K1215" s="100" t="str">
        <f t="shared" si="132"/>
        <v/>
      </c>
      <c r="P1215" s="66"/>
      <c r="Q1215" s="66"/>
      <c r="R1215" s="66"/>
      <c r="S1215" s="67" t="str">
        <f t="shared" si="130"/>
        <v/>
      </c>
      <c r="T1215" s="68" t="str">
        <f t="shared" si="131"/>
        <v/>
      </c>
    </row>
    <row r="1216" spans="2:20">
      <c r="B1216" s="4"/>
      <c r="C1216" s="6"/>
      <c r="D1216" s="8" t="s">
        <v>45</v>
      </c>
      <c r="E1216" s="9"/>
      <c r="F1216" s="96" t="str">
        <f t="shared" si="128"/>
        <v/>
      </c>
      <c r="G1216" s="82"/>
      <c r="H1216" s="99" t="str">
        <f t="shared" si="126"/>
        <v/>
      </c>
      <c r="I1216" s="99" t="str">
        <f t="shared" si="127"/>
        <v/>
      </c>
      <c r="J1216" s="99" t="str">
        <f t="shared" si="129"/>
        <v/>
      </c>
      <c r="K1216" s="100" t="str">
        <f t="shared" si="132"/>
        <v/>
      </c>
      <c r="P1216" s="66"/>
      <c r="Q1216" s="66"/>
      <c r="R1216" s="66"/>
      <c r="S1216" s="67" t="str">
        <f t="shared" si="130"/>
        <v/>
      </c>
      <c r="T1216" s="68" t="str">
        <f t="shared" si="131"/>
        <v/>
      </c>
    </row>
    <row r="1217" spans="2:20">
      <c r="B1217" s="4"/>
      <c r="C1217" s="6"/>
      <c r="D1217" s="8" t="s">
        <v>45</v>
      </c>
      <c r="E1217" s="9"/>
      <c r="F1217" s="96" t="str">
        <f t="shared" si="128"/>
        <v/>
      </c>
      <c r="G1217" s="82"/>
      <c r="H1217" s="99" t="str">
        <f t="shared" si="126"/>
        <v/>
      </c>
      <c r="I1217" s="99" t="str">
        <f t="shared" si="127"/>
        <v/>
      </c>
      <c r="J1217" s="99" t="str">
        <f t="shared" si="129"/>
        <v/>
      </c>
      <c r="K1217" s="100" t="str">
        <f t="shared" si="132"/>
        <v/>
      </c>
      <c r="P1217" s="66"/>
      <c r="Q1217" s="66"/>
      <c r="R1217" s="66"/>
      <c r="S1217" s="67" t="str">
        <f t="shared" si="130"/>
        <v/>
      </c>
      <c r="T1217" s="68" t="str">
        <f t="shared" si="131"/>
        <v/>
      </c>
    </row>
    <row r="1218" spans="2:20">
      <c r="B1218" s="4"/>
      <c r="C1218" s="6"/>
      <c r="D1218" s="8" t="s">
        <v>45</v>
      </c>
      <c r="E1218" s="9"/>
      <c r="F1218" s="96" t="str">
        <f t="shared" si="128"/>
        <v/>
      </c>
      <c r="G1218" s="82"/>
      <c r="H1218" s="99" t="str">
        <f t="shared" si="126"/>
        <v/>
      </c>
      <c r="I1218" s="99" t="str">
        <f t="shared" si="127"/>
        <v/>
      </c>
      <c r="J1218" s="99" t="str">
        <f t="shared" si="129"/>
        <v/>
      </c>
      <c r="K1218" s="100" t="str">
        <f t="shared" si="132"/>
        <v/>
      </c>
      <c r="P1218" s="66"/>
      <c r="Q1218" s="66"/>
      <c r="R1218" s="66"/>
      <c r="S1218" s="67" t="str">
        <f t="shared" si="130"/>
        <v/>
      </c>
      <c r="T1218" s="68" t="str">
        <f t="shared" si="131"/>
        <v/>
      </c>
    </row>
    <row r="1219" spans="2:20">
      <c r="B1219" s="4"/>
      <c r="C1219" s="6"/>
      <c r="D1219" s="8" t="s">
        <v>45</v>
      </c>
      <c r="E1219" s="9"/>
      <c r="F1219" s="96" t="str">
        <f t="shared" si="128"/>
        <v/>
      </c>
      <c r="G1219" s="82"/>
      <c r="H1219" s="99" t="str">
        <f t="shared" si="126"/>
        <v/>
      </c>
      <c r="I1219" s="99" t="str">
        <f t="shared" si="127"/>
        <v/>
      </c>
      <c r="J1219" s="99" t="str">
        <f t="shared" si="129"/>
        <v/>
      </c>
      <c r="K1219" s="100" t="str">
        <f t="shared" si="132"/>
        <v/>
      </c>
      <c r="P1219" s="66"/>
      <c r="Q1219" s="66"/>
      <c r="R1219" s="66"/>
      <c r="S1219" s="67" t="str">
        <f t="shared" si="130"/>
        <v/>
      </c>
      <c r="T1219" s="68" t="str">
        <f t="shared" si="131"/>
        <v/>
      </c>
    </row>
    <row r="1220" spans="2:20">
      <c r="B1220" s="4"/>
      <c r="C1220" s="6"/>
      <c r="D1220" s="8" t="s">
        <v>45</v>
      </c>
      <c r="E1220" s="9"/>
      <c r="F1220" s="96" t="str">
        <f t="shared" si="128"/>
        <v/>
      </c>
      <c r="G1220" s="82"/>
      <c r="H1220" s="99" t="str">
        <f t="shared" si="126"/>
        <v/>
      </c>
      <c r="I1220" s="99" t="str">
        <f t="shared" si="127"/>
        <v/>
      </c>
      <c r="J1220" s="99" t="str">
        <f t="shared" si="129"/>
        <v/>
      </c>
      <c r="K1220" s="100" t="str">
        <f t="shared" si="132"/>
        <v/>
      </c>
      <c r="P1220" s="66"/>
      <c r="Q1220" s="66"/>
      <c r="R1220" s="66"/>
      <c r="S1220" s="67" t="str">
        <f t="shared" si="130"/>
        <v/>
      </c>
      <c r="T1220" s="68" t="str">
        <f t="shared" si="131"/>
        <v/>
      </c>
    </row>
    <row r="1221" spans="2:20">
      <c r="B1221" s="4"/>
      <c r="C1221" s="6"/>
      <c r="D1221" s="8" t="s">
        <v>45</v>
      </c>
      <c r="E1221" s="9"/>
      <c r="F1221" s="96" t="str">
        <f t="shared" si="128"/>
        <v/>
      </c>
      <c r="G1221" s="82"/>
      <c r="H1221" s="99" t="str">
        <f t="shared" si="126"/>
        <v/>
      </c>
      <c r="I1221" s="99" t="str">
        <f t="shared" si="127"/>
        <v/>
      </c>
      <c r="J1221" s="99" t="str">
        <f t="shared" si="129"/>
        <v/>
      </c>
      <c r="K1221" s="100" t="str">
        <f t="shared" si="132"/>
        <v/>
      </c>
      <c r="P1221" s="66"/>
      <c r="Q1221" s="66"/>
      <c r="R1221" s="66"/>
      <c r="S1221" s="67" t="str">
        <f t="shared" si="130"/>
        <v/>
      </c>
      <c r="T1221" s="68" t="str">
        <f t="shared" si="131"/>
        <v/>
      </c>
    </row>
    <row r="1222" spans="2:20">
      <c r="B1222" s="4"/>
      <c r="C1222" s="6"/>
      <c r="D1222" s="8" t="s">
        <v>45</v>
      </c>
      <c r="E1222" s="9"/>
      <c r="F1222" s="96" t="str">
        <f t="shared" si="128"/>
        <v/>
      </c>
      <c r="G1222" s="82"/>
      <c r="H1222" s="99" t="str">
        <f t="shared" si="126"/>
        <v/>
      </c>
      <c r="I1222" s="99" t="str">
        <f t="shared" si="127"/>
        <v/>
      </c>
      <c r="J1222" s="99" t="str">
        <f t="shared" si="129"/>
        <v/>
      </c>
      <c r="K1222" s="100" t="str">
        <f t="shared" si="132"/>
        <v/>
      </c>
      <c r="P1222" s="66"/>
      <c r="Q1222" s="66"/>
      <c r="R1222" s="66"/>
      <c r="S1222" s="67" t="str">
        <f t="shared" si="130"/>
        <v/>
      </c>
      <c r="T1222" s="68" t="str">
        <f t="shared" si="131"/>
        <v/>
      </c>
    </row>
    <row r="1223" spans="2:20">
      <c r="B1223" s="4"/>
      <c r="C1223" s="6"/>
      <c r="D1223" s="8" t="s">
        <v>45</v>
      </c>
      <c r="E1223" s="9"/>
      <c r="F1223" s="96" t="str">
        <f t="shared" si="128"/>
        <v/>
      </c>
      <c r="G1223" s="82"/>
      <c r="H1223" s="99" t="str">
        <f t="shared" si="126"/>
        <v/>
      </c>
      <c r="I1223" s="99" t="str">
        <f t="shared" si="127"/>
        <v/>
      </c>
      <c r="J1223" s="99" t="str">
        <f t="shared" si="129"/>
        <v/>
      </c>
      <c r="K1223" s="100" t="str">
        <f t="shared" si="132"/>
        <v/>
      </c>
      <c r="P1223" s="66"/>
      <c r="Q1223" s="66"/>
      <c r="R1223" s="66"/>
      <c r="S1223" s="67" t="str">
        <f t="shared" si="130"/>
        <v/>
      </c>
      <c r="T1223" s="68" t="str">
        <f t="shared" si="131"/>
        <v/>
      </c>
    </row>
    <row r="1224" spans="2:20">
      <c r="B1224" s="4"/>
      <c r="C1224" s="6"/>
      <c r="D1224" s="8" t="s">
        <v>45</v>
      </c>
      <c r="E1224" s="9"/>
      <c r="F1224" s="96" t="str">
        <f t="shared" si="128"/>
        <v/>
      </c>
      <c r="G1224" s="82"/>
      <c r="H1224" s="99" t="str">
        <f t="shared" si="126"/>
        <v/>
      </c>
      <c r="I1224" s="99" t="str">
        <f t="shared" si="127"/>
        <v/>
      </c>
      <c r="J1224" s="99" t="str">
        <f t="shared" si="129"/>
        <v/>
      </c>
      <c r="K1224" s="100" t="str">
        <f t="shared" si="132"/>
        <v/>
      </c>
      <c r="P1224" s="66"/>
      <c r="Q1224" s="66"/>
      <c r="R1224" s="66"/>
      <c r="S1224" s="67" t="str">
        <f t="shared" si="130"/>
        <v/>
      </c>
      <c r="T1224" s="68" t="str">
        <f t="shared" si="131"/>
        <v/>
      </c>
    </row>
    <row r="1225" spans="2:20">
      <c r="B1225" s="4"/>
      <c r="C1225" s="6"/>
      <c r="D1225" s="8" t="s">
        <v>45</v>
      </c>
      <c r="E1225" s="9"/>
      <c r="F1225" s="96" t="str">
        <f t="shared" si="128"/>
        <v/>
      </c>
      <c r="G1225" s="82"/>
      <c r="H1225" s="99" t="str">
        <f t="shared" si="126"/>
        <v/>
      </c>
      <c r="I1225" s="99" t="str">
        <f t="shared" si="127"/>
        <v/>
      </c>
      <c r="J1225" s="99" t="str">
        <f t="shared" si="129"/>
        <v/>
      </c>
      <c r="K1225" s="100" t="str">
        <f t="shared" si="132"/>
        <v/>
      </c>
      <c r="P1225" s="66"/>
      <c r="Q1225" s="66"/>
      <c r="R1225" s="66"/>
      <c r="S1225" s="67" t="str">
        <f t="shared" si="130"/>
        <v/>
      </c>
      <c r="T1225" s="68" t="str">
        <f t="shared" si="131"/>
        <v/>
      </c>
    </row>
    <row r="1226" spans="2:20">
      <c r="B1226" s="4"/>
      <c r="C1226" s="6"/>
      <c r="D1226" s="8" t="s">
        <v>45</v>
      </c>
      <c r="E1226" s="9"/>
      <c r="F1226" s="96" t="str">
        <f t="shared" si="128"/>
        <v/>
      </c>
      <c r="G1226" s="82"/>
      <c r="H1226" s="99" t="str">
        <f t="shared" si="126"/>
        <v/>
      </c>
      <c r="I1226" s="99" t="str">
        <f t="shared" si="127"/>
        <v/>
      </c>
      <c r="J1226" s="99" t="str">
        <f t="shared" si="129"/>
        <v/>
      </c>
      <c r="K1226" s="100" t="str">
        <f t="shared" si="132"/>
        <v/>
      </c>
      <c r="P1226" s="66"/>
      <c r="Q1226" s="66"/>
      <c r="R1226" s="66"/>
      <c r="S1226" s="67" t="str">
        <f t="shared" si="130"/>
        <v/>
      </c>
      <c r="T1226" s="68" t="str">
        <f t="shared" si="131"/>
        <v/>
      </c>
    </row>
    <row r="1227" spans="2:20">
      <c r="B1227" s="4"/>
      <c r="C1227" s="6"/>
      <c r="D1227" s="8" t="s">
        <v>45</v>
      </c>
      <c r="E1227" s="9"/>
      <c r="F1227" s="96" t="str">
        <f t="shared" si="128"/>
        <v/>
      </c>
      <c r="G1227" s="82"/>
      <c r="H1227" s="99" t="str">
        <f t="shared" si="126"/>
        <v/>
      </c>
      <c r="I1227" s="99" t="str">
        <f t="shared" si="127"/>
        <v/>
      </c>
      <c r="J1227" s="99" t="str">
        <f t="shared" si="129"/>
        <v/>
      </c>
      <c r="K1227" s="100" t="str">
        <f t="shared" si="132"/>
        <v/>
      </c>
      <c r="P1227" s="66"/>
      <c r="Q1227" s="66"/>
      <c r="R1227" s="66"/>
      <c r="S1227" s="67" t="str">
        <f t="shared" si="130"/>
        <v/>
      </c>
      <c r="T1227" s="68" t="str">
        <f t="shared" si="131"/>
        <v/>
      </c>
    </row>
    <row r="1228" spans="2:20">
      <c r="B1228" s="4"/>
      <c r="C1228" s="6"/>
      <c r="D1228" s="8" t="s">
        <v>45</v>
      </c>
      <c r="E1228" s="9"/>
      <c r="F1228" s="96" t="str">
        <f t="shared" si="128"/>
        <v/>
      </c>
      <c r="G1228" s="82"/>
      <c r="H1228" s="99" t="str">
        <f t="shared" si="126"/>
        <v/>
      </c>
      <c r="I1228" s="99" t="str">
        <f t="shared" si="127"/>
        <v/>
      </c>
      <c r="J1228" s="99" t="str">
        <f t="shared" si="129"/>
        <v/>
      </c>
      <c r="K1228" s="100" t="str">
        <f t="shared" si="132"/>
        <v/>
      </c>
      <c r="P1228" s="66"/>
      <c r="Q1228" s="66"/>
      <c r="R1228" s="66"/>
      <c r="S1228" s="67" t="str">
        <f t="shared" si="130"/>
        <v/>
      </c>
      <c r="T1228" s="68" t="str">
        <f t="shared" si="131"/>
        <v/>
      </c>
    </row>
    <row r="1229" spans="2:20">
      <c r="B1229" s="4"/>
      <c r="C1229" s="6"/>
      <c r="D1229" s="8" t="s">
        <v>45</v>
      </c>
      <c r="E1229" s="9"/>
      <c r="F1229" s="96" t="str">
        <f t="shared" si="128"/>
        <v/>
      </c>
      <c r="G1229" s="82"/>
      <c r="H1229" s="99" t="str">
        <f t="shared" si="126"/>
        <v/>
      </c>
      <c r="I1229" s="99" t="str">
        <f t="shared" si="127"/>
        <v/>
      </c>
      <c r="J1229" s="99" t="str">
        <f t="shared" si="129"/>
        <v/>
      </c>
      <c r="K1229" s="100" t="str">
        <f t="shared" si="132"/>
        <v/>
      </c>
      <c r="P1229" s="66"/>
      <c r="Q1229" s="66"/>
      <c r="R1229" s="66"/>
      <c r="S1229" s="67" t="str">
        <f t="shared" si="130"/>
        <v/>
      </c>
      <c r="T1229" s="68" t="str">
        <f t="shared" si="131"/>
        <v/>
      </c>
    </row>
    <row r="1230" spans="2:20">
      <c r="B1230" s="4"/>
      <c r="C1230" s="6"/>
      <c r="D1230" s="8" t="s">
        <v>45</v>
      </c>
      <c r="E1230" s="9"/>
      <c r="F1230" s="96" t="str">
        <f t="shared" si="128"/>
        <v/>
      </c>
      <c r="G1230" s="82"/>
      <c r="H1230" s="99" t="str">
        <f t="shared" si="126"/>
        <v/>
      </c>
      <c r="I1230" s="99" t="str">
        <f t="shared" si="127"/>
        <v/>
      </c>
      <c r="J1230" s="99" t="str">
        <f t="shared" si="129"/>
        <v/>
      </c>
      <c r="K1230" s="100" t="str">
        <f t="shared" si="132"/>
        <v/>
      </c>
      <c r="P1230" s="66"/>
      <c r="Q1230" s="66"/>
      <c r="R1230" s="66"/>
      <c r="S1230" s="67" t="str">
        <f t="shared" si="130"/>
        <v/>
      </c>
      <c r="T1230" s="68" t="str">
        <f t="shared" si="131"/>
        <v/>
      </c>
    </row>
    <row r="1231" spans="2:20">
      <c r="B1231" s="4"/>
      <c r="C1231" s="6"/>
      <c r="D1231" s="8" t="s">
        <v>45</v>
      </c>
      <c r="E1231" s="9"/>
      <c r="F1231" s="96" t="str">
        <f t="shared" si="128"/>
        <v/>
      </c>
      <c r="G1231" s="82"/>
      <c r="H1231" s="99" t="str">
        <f t="shared" ref="H1231:H1294" si="133">IF(E1231="","",F1231-J1231)</f>
        <v/>
      </c>
      <c r="I1231" s="99" t="str">
        <f t="shared" ref="I1231:I1294" si="134">IF(E1231="","",F1231+J1231)</f>
        <v/>
      </c>
      <c r="J1231" s="99" t="str">
        <f t="shared" si="129"/>
        <v/>
      </c>
      <c r="K1231" s="100" t="str">
        <f t="shared" si="132"/>
        <v/>
      </c>
      <c r="P1231" s="66"/>
      <c r="Q1231" s="66"/>
      <c r="R1231" s="66"/>
      <c r="S1231" s="67" t="str">
        <f t="shared" si="130"/>
        <v/>
      </c>
      <c r="T1231" s="68" t="str">
        <f t="shared" si="131"/>
        <v/>
      </c>
    </row>
    <row r="1232" spans="2:20">
      <c r="B1232" s="4"/>
      <c r="C1232" s="6"/>
      <c r="D1232" s="8" t="s">
        <v>45</v>
      </c>
      <c r="E1232" s="9"/>
      <c r="F1232" s="96" t="str">
        <f t="shared" si="128"/>
        <v/>
      </c>
      <c r="G1232" s="82"/>
      <c r="H1232" s="99" t="str">
        <f t="shared" si="133"/>
        <v/>
      </c>
      <c r="I1232" s="99" t="str">
        <f t="shared" si="134"/>
        <v/>
      </c>
      <c r="J1232" s="99" t="str">
        <f t="shared" si="129"/>
        <v/>
      </c>
      <c r="K1232" s="100" t="str">
        <f t="shared" si="132"/>
        <v/>
      </c>
      <c r="P1232" s="66"/>
      <c r="Q1232" s="66"/>
      <c r="R1232" s="66"/>
      <c r="S1232" s="67" t="str">
        <f t="shared" si="130"/>
        <v/>
      </c>
      <c r="T1232" s="68" t="str">
        <f t="shared" si="131"/>
        <v/>
      </c>
    </row>
    <row r="1233" spans="2:20">
      <c r="B1233" s="4"/>
      <c r="C1233" s="6"/>
      <c r="D1233" s="8" t="s">
        <v>45</v>
      </c>
      <c r="E1233" s="9"/>
      <c r="F1233" s="96" t="str">
        <f t="shared" si="128"/>
        <v/>
      </c>
      <c r="G1233" s="82"/>
      <c r="H1233" s="99" t="str">
        <f t="shared" si="133"/>
        <v/>
      </c>
      <c r="I1233" s="99" t="str">
        <f t="shared" si="134"/>
        <v/>
      </c>
      <c r="J1233" s="99" t="str">
        <f t="shared" si="129"/>
        <v/>
      </c>
      <c r="K1233" s="100" t="str">
        <f t="shared" si="132"/>
        <v/>
      </c>
      <c r="P1233" s="66"/>
      <c r="Q1233" s="66"/>
      <c r="R1233" s="66"/>
      <c r="S1233" s="67" t="str">
        <f t="shared" si="130"/>
        <v/>
      </c>
      <c r="T1233" s="68" t="str">
        <f t="shared" si="131"/>
        <v/>
      </c>
    </row>
    <row r="1234" spans="2:20">
      <c r="B1234" s="4"/>
      <c r="C1234" s="6"/>
      <c r="D1234" s="8" t="s">
        <v>45</v>
      </c>
      <c r="E1234" s="9"/>
      <c r="F1234" s="96" t="str">
        <f t="shared" si="128"/>
        <v/>
      </c>
      <c r="G1234" s="82"/>
      <c r="H1234" s="99" t="str">
        <f t="shared" si="133"/>
        <v/>
      </c>
      <c r="I1234" s="99" t="str">
        <f t="shared" si="134"/>
        <v/>
      </c>
      <c r="J1234" s="99" t="str">
        <f t="shared" si="129"/>
        <v/>
      </c>
      <c r="K1234" s="100" t="str">
        <f t="shared" si="132"/>
        <v/>
      </c>
      <c r="P1234" s="66"/>
      <c r="Q1234" s="66"/>
      <c r="R1234" s="66"/>
      <c r="S1234" s="67" t="str">
        <f t="shared" si="130"/>
        <v/>
      </c>
      <c r="T1234" s="68" t="str">
        <f t="shared" si="131"/>
        <v/>
      </c>
    </row>
    <row r="1235" spans="2:20">
      <c r="B1235" s="4"/>
      <c r="C1235" s="6"/>
      <c r="D1235" s="8" t="s">
        <v>45</v>
      </c>
      <c r="E1235" s="9"/>
      <c r="F1235" s="96" t="str">
        <f t="shared" si="128"/>
        <v/>
      </c>
      <c r="G1235" s="82"/>
      <c r="H1235" s="99" t="str">
        <f t="shared" si="133"/>
        <v/>
      </c>
      <c r="I1235" s="99" t="str">
        <f t="shared" si="134"/>
        <v/>
      </c>
      <c r="J1235" s="99" t="str">
        <f t="shared" si="129"/>
        <v/>
      </c>
      <c r="K1235" s="100" t="str">
        <f t="shared" si="132"/>
        <v/>
      </c>
      <c r="P1235" s="66"/>
      <c r="Q1235" s="66"/>
      <c r="R1235" s="66"/>
      <c r="S1235" s="67" t="str">
        <f t="shared" si="130"/>
        <v/>
      </c>
      <c r="T1235" s="68" t="str">
        <f t="shared" si="131"/>
        <v/>
      </c>
    </row>
    <row r="1236" spans="2:20">
      <c r="B1236" s="4"/>
      <c r="C1236" s="6"/>
      <c r="D1236" s="8" t="s">
        <v>45</v>
      </c>
      <c r="E1236" s="9"/>
      <c r="F1236" s="96" t="str">
        <f t="shared" si="128"/>
        <v/>
      </c>
      <c r="G1236" s="82"/>
      <c r="H1236" s="99" t="str">
        <f t="shared" si="133"/>
        <v/>
      </c>
      <c r="I1236" s="99" t="str">
        <f t="shared" si="134"/>
        <v/>
      </c>
      <c r="J1236" s="99" t="str">
        <f t="shared" si="129"/>
        <v/>
      </c>
      <c r="K1236" s="100" t="str">
        <f t="shared" si="132"/>
        <v/>
      </c>
      <c r="P1236" s="66"/>
      <c r="Q1236" s="66"/>
      <c r="R1236" s="66"/>
      <c r="S1236" s="67" t="str">
        <f t="shared" si="130"/>
        <v/>
      </c>
      <c r="T1236" s="68" t="str">
        <f t="shared" si="131"/>
        <v/>
      </c>
    </row>
    <row r="1237" spans="2:20">
      <c r="B1237" s="4"/>
      <c r="C1237" s="6"/>
      <c r="D1237" s="8" t="s">
        <v>45</v>
      </c>
      <c r="E1237" s="9"/>
      <c r="F1237" s="96" t="str">
        <f t="shared" si="128"/>
        <v/>
      </c>
      <c r="G1237" s="82"/>
      <c r="H1237" s="99" t="str">
        <f t="shared" si="133"/>
        <v/>
      </c>
      <c r="I1237" s="99" t="str">
        <f t="shared" si="134"/>
        <v/>
      </c>
      <c r="J1237" s="99" t="str">
        <f t="shared" si="129"/>
        <v/>
      </c>
      <c r="K1237" s="100" t="str">
        <f t="shared" si="132"/>
        <v/>
      </c>
      <c r="P1237" s="66"/>
      <c r="Q1237" s="66"/>
      <c r="R1237" s="66"/>
      <c r="S1237" s="67" t="str">
        <f t="shared" si="130"/>
        <v/>
      </c>
      <c r="T1237" s="68" t="str">
        <f t="shared" si="131"/>
        <v/>
      </c>
    </row>
    <row r="1238" spans="2:20">
      <c r="B1238" s="4"/>
      <c r="C1238" s="6"/>
      <c r="D1238" s="8" t="s">
        <v>45</v>
      </c>
      <c r="E1238" s="9"/>
      <c r="F1238" s="96" t="str">
        <f t="shared" si="128"/>
        <v/>
      </c>
      <c r="G1238" s="82"/>
      <c r="H1238" s="99" t="str">
        <f t="shared" si="133"/>
        <v/>
      </c>
      <c r="I1238" s="99" t="str">
        <f t="shared" si="134"/>
        <v/>
      </c>
      <c r="J1238" s="99" t="str">
        <f t="shared" si="129"/>
        <v/>
      </c>
      <c r="K1238" s="100" t="str">
        <f t="shared" si="132"/>
        <v/>
      </c>
      <c r="P1238" s="66"/>
      <c r="Q1238" s="66"/>
      <c r="R1238" s="66"/>
      <c r="S1238" s="67" t="str">
        <f t="shared" si="130"/>
        <v/>
      </c>
      <c r="T1238" s="68" t="str">
        <f t="shared" si="131"/>
        <v/>
      </c>
    </row>
    <row r="1239" spans="2:20">
      <c r="B1239" s="4"/>
      <c r="C1239" s="6"/>
      <c r="D1239" s="8" t="s">
        <v>45</v>
      </c>
      <c r="E1239" s="9"/>
      <c r="F1239" s="96" t="str">
        <f t="shared" si="128"/>
        <v/>
      </c>
      <c r="G1239" s="82"/>
      <c r="H1239" s="99" t="str">
        <f t="shared" si="133"/>
        <v/>
      </c>
      <c r="I1239" s="99" t="str">
        <f t="shared" si="134"/>
        <v/>
      </c>
      <c r="J1239" s="99" t="str">
        <f t="shared" si="129"/>
        <v/>
      </c>
      <c r="K1239" s="100" t="str">
        <f t="shared" si="132"/>
        <v/>
      </c>
      <c r="P1239" s="66"/>
      <c r="Q1239" s="66"/>
      <c r="R1239" s="66"/>
      <c r="S1239" s="67" t="str">
        <f t="shared" si="130"/>
        <v/>
      </c>
      <c r="T1239" s="68" t="str">
        <f t="shared" si="131"/>
        <v/>
      </c>
    </row>
    <row r="1240" spans="2:20">
      <c r="B1240" s="4"/>
      <c r="C1240" s="6"/>
      <c r="D1240" s="8" t="s">
        <v>45</v>
      </c>
      <c r="E1240" s="9"/>
      <c r="F1240" s="96" t="str">
        <f t="shared" si="128"/>
        <v/>
      </c>
      <c r="G1240" s="82"/>
      <c r="H1240" s="99" t="str">
        <f t="shared" si="133"/>
        <v/>
      </c>
      <c r="I1240" s="99" t="str">
        <f t="shared" si="134"/>
        <v/>
      </c>
      <c r="J1240" s="99" t="str">
        <f t="shared" si="129"/>
        <v/>
      </c>
      <c r="K1240" s="100" t="str">
        <f t="shared" si="132"/>
        <v/>
      </c>
      <c r="P1240" s="66"/>
      <c r="Q1240" s="66"/>
      <c r="R1240" s="66"/>
      <c r="S1240" s="67" t="str">
        <f t="shared" si="130"/>
        <v/>
      </c>
      <c r="T1240" s="68" t="str">
        <f t="shared" si="131"/>
        <v/>
      </c>
    </row>
    <row r="1241" spans="2:20">
      <c r="B1241" s="4"/>
      <c r="C1241" s="6"/>
      <c r="D1241" s="8" t="s">
        <v>45</v>
      </c>
      <c r="E1241" s="9"/>
      <c r="F1241" s="96" t="str">
        <f t="shared" si="128"/>
        <v/>
      </c>
      <c r="G1241" s="82"/>
      <c r="H1241" s="99" t="str">
        <f t="shared" si="133"/>
        <v/>
      </c>
      <c r="I1241" s="99" t="str">
        <f t="shared" si="134"/>
        <v/>
      </c>
      <c r="J1241" s="99" t="str">
        <f t="shared" si="129"/>
        <v/>
      </c>
      <c r="K1241" s="100" t="str">
        <f t="shared" si="132"/>
        <v/>
      </c>
      <c r="P1241" s="66"/>
      <c r="Q1241" s="66"/>
      <c r="R1241" s="66"/>
      <c r="S1241" s="67" t="str">
        <f t="shared" si="130"/>
        <v/>
      </c>
      <c r="T1241" s="68" t="str">
        <f t="shared" si="131"/>
        <v/>
      </c>
    </row>
    <row r="1242" spans="2:20">
      <c r="B1242" s="4"/>
      <c r="C1242" s="6"/>
      <c r="D1242" s="8" t="s">
        <v>45</v>
      </c>
      <c r="E1242" s="9"/>
      <c r="F1242" s="96" t="str">
        <f t="shared" si="128"/>
        <v/>
      </c>
      <c r="G1242" s="82"/>
      <c r="H1242" s="99" t="str">
        <f t="shared" si="133"/>
        <v/>
      </c>
      <c r="I1242" s="99" t="str">
        <f t="shared" si="134"/>
        <v/>
      </c>
      <c r="J1242" s="99" t="str">
        <f t="shared" si="129"/>
        <v/>
      </c>
      <c r="K1242" s="100" t="str">
        <f t="shared" si="132"/>
        <v/>
      </c>
      <c r="P1242" s="66"/>
      <c r="Q1242" s="66"/>
      <c r="R1242" s="66"/>
      <c r="S1242" s="67" t="str">
        <f t="shared" si="130"/>
        <v/>
      </c>
      <c r="T1242" s="68" t="str">
        <f t="shared" si="131"/>
        <v/>
      </c>
    </row>
    <row r="1243" spans="2:20">
      <c r="B1243" s="4"/>
      <c r="C1243" s="6"/>
      <c r="D1243" s="8" t="s">
        <v>45</v>
      </c>
      <c r="E1243" s="9"/>
      <c r="F1243" s="96" t="str">
        <f t="shared" si="128"/>
        <v/>
      </c>
      <c r="G1243" s="82"/>
      <c r="H1243" s="99" t="str">
        <f t="shared" si="133"/>
        <v/>
      </c>
      <c r="I1243" s="99" t="str">
        <f t="shared" si="134"/>
        <v/>
      </c>
      <c r="J1243" s="99" t="str">
        <f t="shared" si="129"/>
        <v/>
      </c>
      <c r="K1243" s="100" t="str">
        <f t="shared" si="132"/>
        <v/>
      </c>
      <c r="P1243" s="66"/>
      <c r="Q1243" s="66"/>
      <c r="R1243" s="66"/>
      <c r="S1243" s="67" t="str">
        <f t="shared" si="130"/>
        <v/>
      </c>
      <c r="T1243" s="68" t="str">
        <f t="shared" si="131"/>
        <v/>
      </c>
    </row>
    <row r="1244" spans="2:20">
      <c r="B1244" s="4"/>
      <c r="C1244" s="6"/>
      <c r="D1244" s="8" t="s">
        <v>45</v>
      </c>
      <c r="E1244" s="9"/>
      <c r="F1244" s="96" t="str">
        <f t="shared" si="128"/>
        <v/>
      </c>
      <c r="G1244" s="82"/>
      <c r="H1244" s="99" t="str">
        <f t="shared" si="133"/>
        <v/>
      </c>
      <c r="I1244" s="99" t="str">
        <f t="shared" si="134"/>
        <v/>
      </c>
      <c r="J1244" s="99" t="str">
        <f t="shared" si="129"/>
        <v/>
      </c>
      <c r="K1244" s="100" t="str">
        <f t="shared" si="132"/>
        <v/>
      </c>
      <c r="P1244" s="66"/>
      <c r="Q1244" s="66"/>
      <c r="R1244" s="66"/>
      <c r="S1244" s="67" t="str">
        <f t="shared" si="130"/>
        <v/>
      </c>
      <c r="T1244" s="68" t="str">
        <f t="shared" si="131"/>
        <v/>
      </c>
    </row>
    <row r="1245" spans="2:20">
      <c r="B1245" s="4"/>
      <c r="C1245" s="6"/>
      <c r="D1245" s="8" t="s">
        <v>45</v>
      </c>
      <c r="E1245" s="9"/>
      <c r="F1245" s="96" t="str">
        <f t="shared" si="128"/>
        <v/>
      </c>
      <c r="G1245" s="82"/>
      <c r="H1245" s="99" t="str">
        <f t="shared" si="133"/>
        <v/>
      </c>
      <c r="I1245" s="99" t="str">
        <f t="shared" si="134"/>
        <v/>
      </c>
      <c r="J1245" s="99" t="str">
        <f t="shared" si="129"/>
        <v/>
      </c>
      <c r="K1245" s="100" t="str">
        <f t="shared" si="132"/>
        <v/>
      </c>
      <c r="P1245" s="66"/>
      <c r="Q1245" s="66"/>
      <c r="R1245" s="66"/>
      <c r="S1245" s="67" t="str">
        <f t="shared" si="130"/>
        <v/>
      </c>
      <c r="T1245" s="68" t="str">
        <f t="shared" si="131"/>
        <v/>
      </c>
    </row>
    <row r="1246" spans="2:20">
      <c r="B1246" s="4"/>
      <c r="C1246" s="6"/>
      <c r="D1246" s="8" t="s">
        <v>45</v>
      </c>
      <c r="E1246" s="9"/>
      <c r="F1246" s="96" t="str">
        <f t="shared" si="128"/>
        <v/>
      </c>
      <c r="G1246" s="82"/>
      <c r="H1246" s="99" t="str">
        <f t="shared" si="133"/>
        <v/>
      </c>
      <c r="I1246" s="99" t="str">
        <f t="shared" si="134"/>
        <v/>
      </c>
      <c r="J1246" s="99" t="str">
        <f t="shared" si="129"/>
        <v/>
      </c>
      <c r="K1246" s="100" t="str">
        <f t="shared" si="132"/>
        <v/>
      </c>
      <c r="P1246" s="66"/>
      <c r="Q1246" s="66"/>
      <c r="R1246" s="66"/>
      <c r="S1246" s="67" t="str">
        <f t="shared" si="130"/>
        <v/>
      </c>
      <c r="T1246" s="68" t="str">
        <f t="shared" si="131"/>
        <v/>
      </c>
    </row>
    <row r="1247" spans="2:20">
      <c r="B1247" s="4"/>
      <c r="C1247" s="6"/>
      <c r="D1247" s="8" t="s">
        <v>45</v>
      </c>
      <c r="E1247" s="9"/>
      <c r="F1247" s="96" t="str">
        <f t="shared" si="128"/>
        <v/>
      </c>
      <c r="G1247" s="82"/>
      <c r="H1247" s="99" t="str">
        <f t="shared" si="133"/>
        <v/>
      </c>
      <c r="I1247" s="99" t="str">
        <f t="shared" si="134"/>
        <v/>
      </c>
      <c r="J1247" s="99" t="str">
        <f t="shared" si="129"/>
        <v/>
      </c>
      <c r="K1247" s="100" t="str">
        <f t="shared" si="132"/>
        <v/>
      </c>
      <c r="P1247" s="66"/>
      <c r="Q1247" s="66"/>
      <c r="R1247" s="66"/>
      <c r="S1247" s="67" t="str">
        <f t="shared" si="130"/>
        <v/>
      </c>
      <c r="T1247" s="68" t="str">
        <f t="shared" si="131"/>
        <v/>
      </c>
    </row>
    <row r="1248" spans="2:20">
      <c r="B1248" s="4"/>
      <c r="C1248" s="6"/>
      <c r="D1248" s="8" t="s">
        <v>45</v>
      </c>
      <c r="E1248" s="9"/>
      <c r="F1248" s="96" t="str">
        <f t="shared" si="128"/>
        <v/>
      </c>
      <c r="G1248" s="82"/>
      <c r="H1248" s="99" t="str">
        <f t="shared" si="133"/>
        <v/>
      </c>
      <c r="I1248" s="99" t="str">
        <f t="shared" si="134"/>
        <v/>
      </c>
      <c r="J1248" s="99" t="str">
        <f t="shared" si="129"/>
        <v/>
      </c>
      <c r="K1248" s="100" t="str">
        <f t="shared" si="132"/>
        <v/>
      </c>
      <c r="P1248" s="66"/>
      <c r="Q1248" s="66"/>
      <c r="R1248" s="66"/>
      <c r="S1248" s="67" t="str">
        <f t="shared" si="130"/>
        <v/>
      </c>
      <c r="T1248" s="68" t="str">
        <f t="shared" si="131"/>
        <v/>
      </c>
    </row>
    <row r="1249" spans="2:20">
      <c r="B1249" s="4"/>
      <c r="C1249" s="6"/>
      <c r="D1249" s="8" t="s">
        <v>45</v>
      </c>
      <c r="E1249" s="9"/>
      <c r="F1249" s="96" t="str">
        <f t="shared" si="128"/>
        <v/>
      </c>
      <c r="G1249" s="82"/>
      <c r="H1249" s="99" t="str">
        <f t="shared" si="133"/>
        <v/>
      </c>
      <c r="I1249" s="99" t="str">
        <f t="shared" si="134"/>
        <v/>
      </c>
      <c r="J1249" s="99" t="str">
        <f t="shared" si="129"/>
        <v/>
      </c>
      <c r="K1249" s="100" t="str">
        <f t="shared" si="132"/>
        <v/>
      </c>
      <c r="P1249" s="66"/>
      <c r="Q1249" s="66"/>
      <c r="R1249" s="66"/>
      <c r="S1249" s="67" t="str">
        <f t="shared" si="130"/>
        <v/>
      </c>
      <c r="T1249" s="68" t="str">
        <f t="shared" si="131"/>
        <v/>
      </c>
    </row>
    <row r="1250" spans="2:20">
      <c r="B1250" s="4"/>
      <c r="C1250" s="6"/>
      <c r="D1250" s="8" t="s">
        <v>45</v>
      </c>
      <c r="E1250" s="9"/>
      <c r="F1250" s="96" t="str">
        <f t="shared" si="128"/>
        <v/>
      </c>
      <c r="G1250" s="82"/>
      <c r="H1250" s="99" t="str">
        <f t="shared" si="133"/>
        <v/>
      </c>
      <c r="I1250" s="99" t="str">
        <f t="shared" si="134"/>
        <v/>
      </c>
      <c r="J1250" s="99" t="str">
        <f t="shared" si="129"/>
        <v/>
      </c>
      <c r="K1250" s="100" t="str">
        <f t="shared" si="132"/>
        <v/>
      </c>
      <c r="P1250" s="66"/>
      <c r="Q1250" s="66"/>
      <c r="R1250" s="66"/>
      <c r="S1250" s="67" t="str">
        <f t="shared" si="130"/>
        <v/>
      </c>
      <c r="T1250" s="68" t="str">
        <f t="shared" si="131"/>
        <v/>
      </c>
    </row>
    <row r="1251" spans="2:20">
      <c r="B1251" s="4"/>
      <c r="C1251" s="6"/>
      <c r="D1251" s="8" t="s">
        <v>45</v>
      </c>
      <c r="E1251" s="9"/>
      <c r="F1251" s="96" t="str">
        <f t="shared" si="128"/>
        <v/>
      </c>
      <c r="G1251" s="82"/>
      <c r="H1251" s="99" t="str">
        <f t="shared" si="133"/>
        <v/>
      </c>
      <c r="I1251" s="99" t="str">
        <f t="shared" si="134"/>
        <v/>
      </c>
      <c r="J1251" s="99" t="str">
        <f t="shared" si="129"/>
        <v/>
      </c>
      <c r="K1251" s="100" t="str">
        <f t="shared" si="132"/>
        <v/>
      </c>
      <c r="P1251" s="66"/>
      <c r="Q1251" s="66"/>
      <c r="R1251" s="66"/>
      <c r="S1251" s="67" t="str">
        <f t="shared" si="130"/>
        <v/>
      </c>
      <c r="T1251" s="68" t="str">
        <f t="shared" si="131"/>
        <v/>
      </c>
    </row>
    <row r="1252" spans="2:20">
      <c r="B1252" s="4"/>
      <c r="C1252" s="6"/>
      <c r="D1252" s="8" t="s">
        <v>45</v>
      </c>
      <c r="E1252" s="9"/>
      <c r="F1252" s="96" t="str">
        <f t="shared" si="128"/>
        <v/>
      </c>
      <c r="G1252" s="82"/>
      <c r="H1252" s="99" t="str">
        <f t="shared" si="133"/>
        <v/>
      </c>
      <c r="I1252" s="99" t="str">
        <f t="shared" si="134"/>
        <v/>
      </c>
      <c r="J1252" s="99" t="str">
        <f t="shared" si="129"/>
        <v/>
      </c>
      <c r="K1252" s="100" t="str">
        <f t="shared" si="132"/>
        <v/>
      </c>
      <c r="P1252" s="66"/>
      <c r="Q1252" s="66"/>
      <c r="R1252" s="66"/>
      <c r="S1252" s="67" t="str">
        <f t="shared" si="130"/>
        <v/>
      </c>
      <c r="T1252" s="68" t="str">
        <f t="shared" si="131"/>
        <v/>
      </c>
    </row>
    <row r="1253" spans="2:20">
      <c r="B1253" s="4"/>
      <c r="C1253" s="6"/>
      <c r="D1253" s="8" t="s">
        <v>45</v>
      </c>
      <c r="E1253" s="9"/>
      <c r="F1253" s="96" t="str">
        <f t="shared" si="128"/>
        <v/>
      </c>
      <c r="G1253" s="82"/>
      <c r="H1253" s="99" t="str">
        <f t="shared" si="133"/>
        <v/>
      </c>
      <c r="I1253" s="99" t="str">
        <f t="shared" si="134"/>
        <v/>
      </c>
      <c r="J1253" s="99" t="str">
        <f t="shared" si="129"/>
        <v/>
      </c>
      <c r="K1253" s="100" t="str">
        <f t="shared" si="132"/>
        <v/>
      </c>
      <c r="P1253" s="66"/>
      <c r="Q1253" s="66"/>
      <c r="R1253" s="66"/>
      <c r="S1253" s="67" t="str">
        <f t="shared" si="130"/>
        <v/>
      </c>
      <c r="T1253" s="68" t="str">
        <f t="shared" si="131"/>
        <v/>
      </c>
    </row>
    <row r="1254" spans="2:20">
      <c r="B1254" s="4"/>
      <c r="C1254" s="6"/>
      <c r="D1254" s="8" t="s">
        <v>45</v>
      </c>
      <c r="E1254" s="9"/>
      <c r="F1254" s="96" t="str">
        <f t="shared" si="128"/>
        <v/>
      </c>
      <c r="G1254" s="82"/>
      <c r="H1254" s="99" t="str">
        <f t="shared" si="133"/>
        <v/>
      </c>
      <c r="I1254" s="99" t="str">
        <f t="shared" si="134"/>
        <v/>
      </c>
      <c r="J1254" s="99" t="str">
        <f t="shared" si="129"/>
        <v/>
      </c>
      <c r="K1254" s="100" t="str">
        <f t="shared" si="132"/>
        <v/>
      </c>
      <c r="P1254" s="66"/>
      <c r="Q1254" s="66"/>
      <c r="R1254" s="66"/>
      <c r="S1254" s="67" t="str">
        <f t="shared" si="130"/>
        <v/>
      </c>
      <c r="T1254" s="68" t="str">
        <f t="shared" si="131"/>
        <v/>
      </c>
    </row>
    <row r="1255" spans="2:20">
      <c r="B1255" s="4"/>
      <c r="C1255" s="6"/>
      <c r="D1255" s="8" t="s">
        <v>45</v>
      </c>
      <c r="E1255" s="9"/>
      <c r="F1255" s="96" t="str">
        <f t="shared" si="128"/>
        <v/>
      </c>
      <c r="G1255" s="82"/>
      <c r="H1255" s="99" t="str">
        <f t="shared" si="133"/>
        <v/>
      </c>
      <c r="I1255" s="99" t="str">
        <f t="shared" si="134"/>
        <v/>
      </c>
      <c r="J1255" s="99" t="str">
        <f t="shared" si="129"/>
        <v/>
      </c>
      <c r="K1255" s="100" t="str">
        <f t="shared" si="132"/>
        <v/>
      </c>
      <c r="P1255" s="66"/>
      <c r="Q1255" s="66"/>
      <c r="R1255" s="66"/>
      <c r="S1255" s="67" t="str">
        <f t="shared" si="130"/>
        <v/>
      </c>
      <c r="T1255" s="68" t="str">
        <f t="shared" si="131"/>
        <v/>
      </c>
    </row>
    <row r="1256" spans="2:20">
      <c r="B1256" s="4"/>
      <c r="C1256" s="6"/>
      <c r="D1256" s="8" t="s">
        <v>45</v>
      </c>
      <c r="E1256" s="9"/>
      <c r="F1256" s="96" t="str">
        <f t="shared" si="128"/>
        <v/>
      </c>
      <c r="G1256" s="82"/>
      <c r="H1256" s="99" t="str">
        <f t="shared" si="133"/>
        <v/>
      </c>
      <c r="I1256" s="99" t="str">
        <f t="shared" si="134"/>
        <v/>
      </c>
      <c r="J1256" s="99" t="str">
        <f t="shared" si="129"/>
        <v/>
      </c>
      <c r="K1256" s="100" t="str">
        <f t="shared" si="132"/>
        <v/>
      </c>
      <c r="P1256" s="66"/>
      <c r="Q1256" s="66"/>
      <c r="R1256" s="66"/>
      <c r="S1256" s="67" t="str">
        <f t="shared" si="130"/>
        <v/>
      </c>
      <c r="T1256" s="68" t="str">
        <f t="shared" si="131"/>
        <v/>
      </c>
    </row>
    <row r="1257" spans="2:20">
      <c r="B1257" s="4"/>
      <c r="C1257" s="6"/>
      <c r="D1257" s="8" t="s">
        <v>45</v>
      </c>
      <c r="E1257" s="9"/>
      <c r="F1257" s="96" t="str">
        <f t="shared" si="128"/>
        <v/>
      </c>
      <c r="G1257" s="82"/>
      <c r="H1257" s="99" t="str">
        <f t="shared" si="133"/>
        <v/>
      </c>
      <c r="I1257" s="99" t="str">
        <f t="shared" si="134"/>
        <v/>
      </c>
      <c r="J1257" s="99" t="str">
        <f t="shared" si="129"/>
        <v/>
      </c>
      <c r="K1257" s="100" t="str">
        <f t="shared" si="132"/>
        <v/>
      </c>
      <c r="P1257" s="66"/>
      <c r="Q1257" s="66"/>
      <c r="R1257" s="66"/>
      <c r="S1257" s="67" t="str">
        <f t="shared" si="130"/>
        <v/>
      </c>
      <c r="T1257" s="68" t="str">
        <f t="shared" si="131"/>
        <v/>
      </c>
    </row>
    <row r="1258" spans="2:20">
      <c r="B1258" s="4"/>
      <c r="C1258" s="6"/>
      <c r="D1258" s="8" t="s">
        <v>45</v>
      </c>
      <c r="E1258" s="9"/>
      <c r="F1258" s="96" t="str">
        <f t="shared" si="128"/>
        <v/>
      </c>
      <c r="G1258" s="82"/>
      <c r="H1258" s="99" t="str">
        <f t="shared" si="133"/>
        <v/>
      </c>
      <c r="I1258" s="99" t="str">
        <f t="shared" si="134"/>
        <v/>
      </c>
      <c r="J1258" s="99" t="str">
        <f t="shared" si="129"/>
        <v/>
      </c>
      <c r="K1258" s="100" t="str">
        <f t="shared" si="132"/>
        <v/>
      </c>
      <c r="P1258" s="66"/>
      <c r="Q1258" s="66"/>
      <c r="R1258" s="66"/>
      <c r="S1258" s="67" t="str">
        <f t="shared" si="130"/>
        <v/>
      </c>
      <c r="T1258" s="68" t="str">
        <f t="shared" si="131"/>
        <v/>
      </c>
    </row>
    <row r="1259" spans="2:20">
      <c r="B1259" s="4"/>
      <c r="C1259" s="6"/>
      <c r="D1259" s="8" t="s">
        <v>45</v>
      </c>
      <c r="E1259" s="9"/>
      <c r="F1259" s="96" t="str">
        <f t="shared" si="128"/>
        <v/>
      </c>
      <c r="G1259" s="82"/>
      <c r="H1259" s="99" t="str">
        <f t="shared" si="133"/>
        <v/>
      </c>
      <c r="I1259" s="99" t="str">
        <f t="shared" si="134"/>
        <v/>
      </c>
      <c r="J1259" s="99" t="str">
        <f t="shared" si="129"/>
        <v/>
      </c>
      <c r="K1259" s="100" t="str">
        <f t="shared" si="132"/>
        <v/>
      </c>
      <c r="P1259" s="66"/>
      <c r="Q1259" s="66"/>
      <c r="R1259" s="66"/>
      <c r="S1259" s="67" t="str">
        <f t="shared" si="130"/>
        <v/>
      </c>
      <c r="T1259" s="68" t="str">
        <f t="shared" si="131"/>
        <v/>
      </c>
    </row>
    <row r="1260" spans="2:20">
      <c r="B1260" s="4"/>
      <c r="C1260" s="6"/>
      <c r="D1260" s="8" t="s">
        <v>45</v>
      </c>
      <c r="E1260" s="9"/>
      <c r="F1260" s="96" t="str">
        <f t="shared" si="128"/>
        <v/>
      </c>
      <c r="G1260" s="82"/>
      <c r="H1260" s="99" t="str">
        <f t="shared" si="133"/>
        <v/>
      </c>
      <c r="I1260" s="99" t="str">
        <f t="shared" si="134"/>
        <v/>
      </c>
      <c r="J1260" s="99" t="str">
        <f t="shared" si="129"/>
        <v/>
      </c>
      <c r="K1260" s="100" t="str">
        <f t="shared" si="132"/>
        <v/>
      </c>
      <c r="P1260" s="66"/>
      <c r="Q1260" s="66"/>
      <c r="R1260" s="66"/>
      <c r="S1260" s="67" t="str">
        <f t="shared" si="130"/>
        <v/>
      </c>
      <c r="T1260" s="68" t="str">
        <f t="shared" si="131"/>
        <v/>
      </c>
    </row>
    <row r="1261" spans="2:20">
      <c r="B1261" s="4"/>
      <c r="C1261" s="6"/>
      <c r="D1261" s="8" t="s">
        <v>45</v>
      </c>
      <c r="E1261" s="9"/>
      <c r="F1261" s="96" t="str">
        <f t="shared" si="128"/>
        <v/>
      </c>
      <c r="G1261" s="82"/>
      <c r="H1261" s="99" t="str">
        <f t="shared" si="133"/>
        <v/>
      </c>
      <c r="I1261" s="99" t="str">
        <f t="shared" si="134"/>
        <v/>
      </c>
      <c r="J1261" s="99" t="str">
        <f t="shared" si="129"/>
        <v/>
      </c>
      <c r="K1261" s="100" t="str">
        <f t="shared" si="132"/>
        <v/>
      </c>
      <c r="P1261" s="66"/>
      <c r="Q1261" s="66"/>
      <c r="R1261" s="66"/>
      <c r="S1261" s="67" t="str">
        <f t="shared" si="130"/>
        <v/>
      </c>
      <c r="T1261" s="68" t="str">
        <f t="shared" si="131"/>
        <v/>
      </c>
    </row>
    <row r="1262" spans="2:20">
      <c r="B1262" s="4"/>
      <c r="C1262" s="6"/>
      <c r="D1262" s="8" t="s">
        <v>45</v>
      </c>
      <c r="E1262" s="9"/>
      <c r="F1262" s="96" t="str">
        <f t="shared" si="128"/>
        <v/>
      </c>
      <c r="G1262" s="82"/>
      <c r="H1262" s="99" t="str">
        <f t="shared" si="133"/>
        <v/>
      </c>
      <c r="I1262" s="99" t="str">
        <f t="shared" si="134"/>
        <v/>
      </c>
      <c r="J1262" s="99" t="str">
        <f t="shared" si="129"/>
        <v/>
      </c>
      <c r="K1262" s="100" t="str">
        <f t="shared" si="132"/>
        <v/>
      </c>
      <c r="P1262" s="66"/>
      <c r="Q1262" s="66"/>
      <c r="R1262" s="66"/>
      <c r="S1262" s="67" t="str">
        <f t="shared" si="130"/>
        <v/>
      </c>
      <c r="T1262" s="68" t="str">
        <f t="shared" si="131"/>
        <v/>
      </c>
    </row>
    <row r="1263" spans="2:20">
      <c r="B1263" s="4"/>
      <c r="C1263" s="6"/>
      <c r="D1263" s="8" t="s">
        <v>45</v>
      </c>
      <c r="E1263" s="9"/>
      <c r="F1263" s="96" t="str">
        <f t="shared" si="128"/>
        <v/>
      </c>
      <c r="G1263" s="82"/>
      <c r="H1263" s="99" t="str">
        <f t="shared" si="133"/>
        <v/>
      </c>
      <c r="I1263" s="99" t="str">
        <f t="shared" si="134"/>
        <v/>
      </c>
      <c r="J1263" s="99" t="str">
        <f t="shared" si="129"/>
        <v/>
      </c>
      <c r="K1263" s="100" t="str">
        <f t="shared" si="132"/>
        <v/>
      </c>
      <c r="P1263" s="66"/>
      <c r="Q1263" s="66"/>
      <c r="R1263" s="66"/>
      <c r="S1263" s="67" t="str">
        <f t="shared" si="130"/>
        <v/>
      </c>
      <c r="T1263" s="68" t="str">
        <f t="shared" si="131"/>
        <v/>
      </c>
    </row>
    <row r="1264" spans="2:20">
      <c r="B1264" s="4"/>
      <c r="C1264" s="6"/>
      <c r="D1264" s="8" t="s">
        <v>45</v>
      </c>
      <c r="E1264" s="9"/>
      <c r="F1264" s="96" t="str">
        <f t="shared" si="128"/>
        <v/>
      </c>
      <c r="G1264" s="82"/>
      <c r="H1264" s="99" t="str">
        <f t="shared" si="133"/>
        <v/>
      </c>
      <c r="I1264" s="99" t="str">
        <f t="shared" si="134"/>
        <v/>
      </c>
      <c r="J1264" s="99" t="str">
        <f t="shared" si="129"/>
        <v/>
      </c>
      <c r="K1264" s="100" t="str">
        <f t="shared" si="132"/>
        <v/>
      </c>
      <c r="P1264" s="66"/>
      <c r="Q1264" s="66"/>
      <c r="R1264" s="66"/>
      <c r="S1264" s="67" t="str">
        <f t="shared" si="130"/>
        <v/>
      </c>
      <c r="T1264" s="68" t="str">
        <f t="shared" si="131"/>
        <v/>
      </c>
    </row>
    <row r="1265" spans="2:20">
      <c r="B1265" s="4"/>
      <c r="C1265" s="6"/>
      <c r="D1265" s="8" t="s">
        <v>45</v>
      </c>
      <c r="E1265" s="9"/>
      <c r="F1265" s="96" t="str">
        <f t="shared" si="128"/>
        <v/>
      </c>
      <c r="G1265" s="82"/>
      <c r="H1265" s="99" t="str">
        <f t="shared" si="133"/>
        <v/>
      </c>
      <c r="I1265" s="99" t="str">
        <f t="shared" si="134"/>
        <v/>
      </c>
      <c r="J1265" s="99" t="str">
        <f t="shared" si="129"/>
        <v/>
      </c>
      <c r="K1265" s="100" t="str">
        <f t="shared" si="132"/>
        <v/>
      </c>
      <c r="P1265" s="66"/>
      <c r="Q1265" s="66"/>
      <c r="R1265" s="66"/>
      <c r="S1265" s="67" t="str">
        <f t="shared" si="130"/>
        <v/>
      </c>
      <c r="T1265" s="68" t="str">
        <f t="shared" si="131"/>
        <v/>
      </c>
    </row>
    <row r="1266" spans="2:20">
      <c r="B1266" s="4"/>
      <c r="C1266" s="6"/>
      <c r="D1266" s="8" t="s">
        <v>45</v>
      </c>
      <c r="E1266" s="9"/>
      <c r="F1266" s="96" t="str">
        <f t="shared" si="128"/>
        <v/>
      </c>
      <c r="G1266" s="82"/>
      <c r="H1266" s="99" t="str">
        <f t="shared" si="133"/>
        <v/>
      </c>
      <c r="I1266" s="99" t="str">
        <f t="shared" si="134"/>
        <v/>
      </c>
      <c r="J1266" s="99" t="str">
        <f t="shared" si="129"/>
        <v/>
      </c>
      <c r="K1266" s="100" t="str">
        <f t="shared" si="132"/>
        <v/>
      </c>
      <c r="P1266" s="66"/>
      <c r="Q1266" s="66"/>
      <c r="R1266" s="66"/>
      <c r="S1266" s="67" t="str">
        <f t="shared" si="130"/>
        <v/>
      </c>
      <c r="T1266" s="68" t="str">
        <f t="shared" si="131"/>
        <v/>
      </c>
    </row>
    <row r="1267" spans="2:20">
      <c r="B1267" s="4"/>
      <c r="C1267" s="6"/>
      <c r="D1267" s="8" t="s">
        <v>45</v>
      </c>
      <c r="E1267" s="9"/>
      <c r="F1267" s="96" t="str">
        <f t="shared" si="128"/>
        <v/>
      </c>
      <c r="G1267" s="82"/>
      <c r="H1267" s="99" t="str">
        <f t="shared" si="133"/>
        <v/>
      </c>
      <c r="I1267" s="99" t="str">
        <f t="shared" si="134"/>
        <v/>
      </c>
      <c r="J1267" s="99" t="str">
        <f t="shared" si="129"/>
        <v/>
      </c>
      <c r="K1267" s="100" t="str">
        <f t="shared" si="132"/>
        <v/>
      </c>
      <c r="P1267" s="66"/>
      <c r="Q1267" s="66"/>
      <c r="R1267" s="66"/>
      <c r="S1267" s="67" t="str">
        <f t="shared" si="130"/>
        <v/>
      </c>
      <c r="T1267" s="68" t="str">
        <f t="shared" si="131"/>
        <v/>
      </c>
    </row>
    <row r="1268" spans="2:20">
      <c r="B1268" s="4"/>
      <c r="C1268" s="6"/>
      <c r="D1268" s="8" t="s">
        <v>45</v>
      </c>
      <c r="E1268" s="9"/>
      <c r="F1268" s="96" t="str">
        <f t="shared" ref="F1268:F1331" si="135">IF(E1268="","",inclinação*E1268+intercepção)</f>
        <v/>
      </c>
      <c r="G1268" s="82"/>
      <c r="H1268" s="99" t="str">
        <f t="shared" si="133"/>
        <v/>
      </c>
      <c r="I1268" s="99" t="str">
        <f t="shared" si="134"/>
        <v/>
      </c>
      <c r="J1268" s="99" t="str">
        <f t="shared" ref="J1268:J1331" si="136">IF(E1268="","",TINV((erro),gl)*errop_estimativa*SQRT(1+1/N+((E1268-mediaX)^2)/(SUMSQ(B:B)-(SUM(B:B)^2)/N)))</f>
        <v/>
      </c>
      <c r="K1268" s="100" t="str">
        <f t="shared" si="132"/>
        <v/>
      </c>
      <c r="P1268" s="66"/>
      <c r="Q1268" s="66"/>
      <c r="R1268" s="66"/>
      <c r="S1268" s="67" t="str">
        <f t="shared" ref="S1268:S1331" si="137">IF(B1261="","",inclinação*B1261+intercepção)</f>
        <v/>
      </c>
      <c r="T1268" s="68" t="str">
        <f t="shared" ref="T1268:T1331" si="138">IF(B1261="","",(C1261-S1268)^2)</f>
        <v/>
      </c>
    </row>
    <row r="1269" spans="2:20">
      <c r="B1269" s="4"/>
      <c r="C1269" s="6"/>
      <c r="D1269" s="8" t="s">
        <v>45</v>
      </c>
      <c r="E1269" s="9"/>
      <c r="F1269" s="96" t="str">
        <f t="shared" si="135"/>
        <v/>
      </c>
      <c r="G1269" s="82"/>
      <c r="H1269" s="99" t="str">
        <f t="shared" si="133"/>
        <v/>
      </c>
      <c r="I1269" s="99" t="str">
        <f t="shared" si="134"/>
        <v/>
      </c>
      <c r="J1269" s="99" t="str">
        <f t="shared" si="136"/>
        <v/>
      </c>
      <c r="K1269" s="100" t="str">
        <f t="shared" ref="K1269:K1332" si="139">IF(F1269="","",J1269/F1269)</f>
        <v/>
      </c>
      <c r="P1269" s="66"/>
      <c r="Q1269" s="66"/>
      <c r="R1269" s="66"/>
      <c r="S1269" s="67" t="str">
        <f t="shared" si="137"/>
        <v/>
      </c>
      <c r="T1269" s="68" t="str">
        <f t="shared" si="138"/>
        <v/>
      </c>
    </row>
    <row r="1270" spans="2:20">
      <c r="B1270" s="4"/>
      <c r="C1270" s="6"/>
      <c r="D1270" s="8" t="s">
        <v>45</v>
      </c>
      <c r="E1270" s="9"/>
      <c r="F1270" s="96" t="str">
        <f t="shared" si="135"/>
        <v/>
      </c>
      <c r="G1270" s="82"/>
      <c r="H1270" s="99" t="str">
        <f t="shared" si="133"/>
        <v/>
      </c>
      <c r="I1270" s="99" t="str">
        <f t="shared" si="134"/>
        <v/>
      </c>
      <c r="J1270" s="99" t="str">
        <f t="shared" si="136"/>
        <v/>
      </c>
      <c r="K1270" s="100" t="str">
        <f t="shared" si="139"/>
        <v/>
      </c>
      <c r="P1270" s="66"/>
      <c r="Q1270" s="66"/>
      <c r="R1270" s="66"/>
      <c r="S1270" s="67" t="str">
        <f t="shared" si="137"/>
        <v/>
      </c>
      <c r="T1270" s="68" t="str">
        <f t="shared" si="138"/>
        <v/>
      </c>
    </row>
    <row r="1271" spans="2:20">
      <c r="B1271" s="4"/>
      <c r="C1271" s="6"/>
      <c r="D1271" s="8" t="s">
        <v>45</v>
      </c>
      <c r="E1271" s="9"/>
      <c r="F1271" s="96" t="str">
        <f t="shared" si="135"/>
        <v/>
      </c>
      <c r="G1271" s="82"/>
      <c r="H1271" s="99" t="str">
        <f t="shared" si="133"/>
        <v/>
      </c>
      <c r="I1271" s="99" t="str">
        <f t="shared" si="134"/>
        <v/>
      </c>
      <c r="J1271" s="99" t="str">
        <f t="shared" si="136"/>
        <v/>
      </c>
      <c r="K1271" s="100" t="str">
        <f t="shared" si="139"/>
        <v/>
      </c>
      <c r="P1271" s="66"/>
      <c r="Q1271" s="66"/>
      <c r="R1271" s="66"/>
      <c r="S1271" s="67" t="str">
        <f t="shared" si="137"/>
        <v/>
      </c>
      <c r="T1271" s="68" t="str">
        <f t="shared" si="138"/>
        <v/>
      </c>
    </row>
    <row r="1272" spans="2:20">
      <c r="B1272" s="4"/>
      <c r="C1272" s="6"/>
      <c r="D1272" s="8" t="s">
        <v>45</v>
      </c>
      <c r="E1272" s="9"/>
      <c r="F1272" s="96" t="str">
        <f t="shared" si="135"/>
        <v/>
      </c>
      <c r="G1272" s="82"/>
      <c r="H1272" s="99" t="str">
        <f t="shared" si="133"/>
        <v/>
      </c>
      <c r="I1272" s="99" t="str">
        <f t="shared" si="134"/>
        <v/>
      </c>
      <c r="J1272" s="99" t="str">
        <f t="shared" si="136"/>
        <v/>
      </c>
      <c r="K1272" s="100" t="str">
        <f t="shared" si="139"/>
        <v/>
      </c>
      <c r="P1272" s="66"/>
      <c r="Q1272" s="66"/>
      <c r="R1272" s="66"/>
      <c r="S1272" s="67" t="str">
        <f t="shared" si="137"/>
        <v/>
      </c>
      <c r="T1272" s="68" t="str">
        <f t="shared" si="138"/>
        <v/>
      </c>
    </row>
    <row r="1273" spans="2:20">
      <c r="B1273" s="4"/>
      <c r="C1273" s="6"/>
      <c r="D1273" s="8" t="s">
        <v>45</v>
      </c>
      <c r="E1273" s="9"/>
      <c r="F1273" s="96" t="str">
        <f t="shared" si="135"/>
        <v/>
      </c>
      <c r="G1273" s="82"/>
      <c r="H1273" s="99" t="str">
        <f t="shared" si="133"/>
        <v/>
      </c>
      <c r="I1273" s="99" t="str">
        <f t="shared" si="134"/>
        <v/>
      </c>
      <c r="J1273" s="99" t="str">
        <f t="shared" si="136"/>
        <v/>
      </c>
      <c r="K1273" s="100" t="str">
        <f t="shared" si="139"/>
        <v/>
      </c>
      <c r="P1273" s="66"/>
      <c r="Q1273" s="66"/>
      <c r="R1273" s="66"/>
      <c r="S1273" s="67" t="str">
        <f t="shared" si="137"/>
        <v/>
      </c>
      <c r="T1273" s="68" t="str">
        <f t="shared" si="138"/>
        <v/>
      </c>
    </row>
    <row r="1274" spans="2:20">
      <c r="B1274" s="4"/>
      <c r="C1274" s="6"/>
      <c r="D1274" s="8" t="s">
        <v>45</v>
      </c>
      <c r="E1274" s="9"/>
      <c r="F1274" s="96" t="str">
        <f t="shared" si="135"/>
        <v/>
      </c>
      <c r="G1274" s="82"/>
      <c r="H1274" s="99" t="str">
        <f t="shared" si="133"/>
        <v/>
      </c>
      <c r="I1274" s="99" t="str">
        <f t="shared" si="134"/>
        <v/>
      </c>
      <c r="J1274" s="99" t="str">
        <f t="shared" si="136"/>
        <v/>
      </c>
      <c r="K1274" s="100" t="str">
        <f t="shared" si="139"/>
        <v/>
      </c>
      <c r="P1274" s="66"/>
      <c r="Q1274" s="66"/>
      <c r="R1274" s="66"/>
      <c r="S1274" s="67" t="str">
        <f t="shared" si="137"/>
        <v/>
      </c>
      <c r="T1274" s="68" t="str">
        <f t="shared" si="138"/>
        <v/>
      </c>
    </row>
    <row r="1275" spans="2:20">
      <c r="B1275" s="4"/>
      <c r="C1275" s="6"/>
      <c r="D1275" s="8" t="s">
        <v>45</v>
      </c>
      <c r="E1275" s="9"/>
      <c r="F1275" s="96" t="str">
        <f t="shared" si="135"/>
        <v/>
      </c>
      <c r="G1275" s="82"/>
      <c r="H1275" s="99" t="str">
        <f t="shared" si="133"/>
        <v/>
      </c>
      <c r="I1275" s="99" t="str">
        <f t="shared" si="134"/>
        <v/>
      </c>
      <c r="J1275" s="99" t="str">
        <f t="shared" si="136"/>
        <v/>
      </c>
      <c r="K1275" s="100" t="str">
        <f t="shared" si="139"/>
        <v/>
      </c>
      <c r="P1275" s="66"/>
      <c r="Q1275" s="66"/>
      <c r="R1275" s="66"/>
      <c r="S1275" s="67" t="str">
        <f t="shared" si="137"/>
        <v/>
      </c>
      <c r="T1275" s="68" t="str">
        <f t="shared" si="138"/>
        <v/>
      </c>
    </row>
    <row r="1276" spans="2:20">
      <c r="B1276" s="4"/>
      <c r="C1276" s="6"/>
      <c r="D1276" s="8" t="s">
        <v>45</v>
      </c>
      <c r="E1276" s="9"/>
      <c r="F1276" s="96" t="str">
        <f t="shared" si="135"/>
        <v/>
      </c>
      <c r="G1276" s="82"/>
      <c r="H1276" s="99" t="str">
        <f t="shared" si="133"/>
        <v/>
      </c>
      <c r="I1276" s="99" t="str">
        <f t="shared" si="134"/>
        <v/>
      </c>
      <c r="J1276" s="99" t="str">
        <f t="shared" si="136"/>
        <v/>
      </c>
      <c r="K1276" s="100" t="str">
        <f t="shared" si="139"/>
        <v/>
      </c>
      <c r="P1276" s="66"/>
      <c r="Q1276" s="66"/>
      <c r="R1276" s="66"/>
      <c r="S1276" s="67" t="str">
        <f t="shared" si="137"/>
        <v/>
      </c>
      <c r="T1276" s="68" t="str">
        <f t="shared" si="138"/>
        <v/>
      </c>
    </row>
    <row r="1277" spans="2:20">
      <c r="B1277" s="4"/>
      <c r="C1277" s="6"/>
      <c r="D1277" s="8" t="s">
        <v>45</v>
      </c>
      <c r="E1277" s="9"/>
      <c r="F1277" s="96" t="str">
        <f t="shared" si="135"/>
        <v/>
      </c>
      <c r="G1277" s="82"/>
      <c r="H1277" s="99" t="str">
        <f t="shared" si="133"/>
        <v/>
      </c>
      <c r="I1277" s="99" t="str">
        <f t="shared" si="134"/>
        <v/>
      </c>
      <c r="J1277" s="99" t="str">
        <f t="shared" si="136"/>
        <v/>
      </c>
      <c r="K1277" s="100" t="str">
        <f t="shared" si="139"/>
        <v/>
      </c>
      <c r="P1277" s="66"/>
      <c r="Q1277" s="66"/>
      <c r="R1277" s="66"/>
      <c r="S1277" s="67" t="str">
        <f t="shared" si="137"/>
        <v/>
      </c>
      <c r="T1277" s="68" t="str">
        <f t="shared" si="138"/>
        <v/>
      </c>
    </row>
    <row r="1278" spans="2:20">
      <c r="B1278" s="4"/>
      <c r="C1278" s="6"/>
      <c r="D1278" s="8" t="s">
        <v>45</v>
      </c>
      <c r="E1278" s="9"/>
      <c r="F1278" s="96" t="str">
        <f t="shared" si="135"/>
        <v/>
      </c>
      <c r="G1278" s="82"/>
      <c r="H1278" s="99" t="str">
        <f t="shared" si="133"/>
        <v/>
      </c>
      <c r="I1278" s="99" t="str">
        <f t="shared" si="134"/>
        <v/>
      </c>
      <c r="J1278" s="99" t="str">
        <f t="shared" si="136"/>
        <v/>
      </c>
      <c r="K1278" s="100" t="str">
        <f t="shared" si="139"/>
        <v/>
      </c>
      <c r="P1278" s="66"/>
      <c r="Q1278" s="66"/>
      <c r="R1278" s="66"/>
      <c r="S1278" s="67" t="str">
        <f t="shared" si="137"/>
        <v/>
      </c>
      <c r="T1278" s="68" t="str">
        <f t="shared" si="138"/>
        <v/>
      </c>
    </row>
    <row r="1279" spans="2:20">
      <c r="B1279" s="4"/>
      <c r="C1279" s="6"/>
      <c r="D1279" s="8" t="s">
        <v>45</v>
      </c>
      <c r="E1279" s="9"/>
      <c r="F1279" s="96" t="str">
        <f t="shared" si="135"/>
        <v/>
      </c>
      <c r="G1279" s="82"/>
      <c r="H1279" s="99" t="str">
        <f t="shared" si="133"/>
        <v/>
      </c>
      <c r="I1279" s="99" t="str">
        <f t="shared" si="134"/>
        <v/>
      </c>
      <c r="J1279" s="99" t="str">
        <f t="shared" si="136"/>
        <v/>
      </c>
      <c r="K1279" s="100" t="str">
        <f t="shared" si="139"/>
        <v/>
      </c>
      <c r="P1279" s="66"/>
      <c r="Q1279" s="66"/>
      <c r="R1279" s="66"/>
      <c r="S1279" s="67" t="str">
        <f t="shared" si="137"/>
        <v/>
      </c>
      <c r="T1279" s="68" t="str">
        <f t="shared" si="138"/>
        <v/>
      </c>
    </row>
    <row r="1280" spans="2:20">
      <c r="B1280" s="4"/>
      <c r="C1280" s="6"/>
      <c r="D1280" s="8" t="s">
        <v>45</v>
      </c>
      <c r="E1280" s="9"/>
      <c r="F1280" s="96" t="str">
        <f t="shared" si="135"/>
        <v/>
      </c>
      <c r="G1280" s="82"/>
      <c r="H1280" s="99" t="str">
        <f t="shared" si="133"/>
        <v/>
      </c>
      <c r="I1280" s="99" t="str">
        <f t="shared" si="134"/>
        <v/>
      </c>
      <c r="J1280" s="99" t="str">
        <f t="shared" si="136"/>
        <v/>
      </c>
      <c r="K1280" s="100" t="str">
        <f t="shared" si="139"/>
        <v/>
      </c>
      <c r="P1280" s="66"/>
      <c r="Q1280" s="66"/>
      <c r="R1280" s="66"/>
      <c r="S1280" s="67" t="str">
        <f t="shared" si="137"/>
        <v/>
      </c>
      <c r="T1280" s="68" t="str">
        <f t="shared" si="138"/>
        <v/>
      </c>
    </row>
    <row r="1281" spans="2:20">
      <c r="B1281" s="4"/>
      <c r="C1281" s="6"/>
      <c r="D1281" s="8" t="s">
        <v>45</v>
      </c>
      <c r="E1281" s="9"/>
      <c r="F1281" s="96" t="str">
        <f t="shared" si="135"/>
        <v/>
      </c>
      <c r="G1281" s="82"/>
      <c r="H1281" s="99" t="str">
        <f t="shared" si="133"/>
        <v/>
      </c>
      <c r="I1281" s="99" t="str">
        <f t="shared" si="134"/>
        <v/>
      </c>
      <c r="J1281" s="99" t="str">
        <f t="shared" si="136"/>
        <v/>
      </c>
      <c r="K1281" s="100" t="str">
        <f t="shared" si="139"/>
        <v/>
      </c>
      <c r="P1281" s="66"/>
      <c r="Q1281" s="66"/>
      <c r="R1281" s="66"/>
      <c r="S1281" s="67" t="str">
        <f t="shared" si="137"/>
        <v/>
      </c>
      <c r="T1281" s="68" t="str">
        <f t="shared" si="138"/>
        <v/>
      </c>
    </row>
    <row r="1282" spans="2:20">
      <c r="B1282" s="4"/>
      <c r="C1282" s="6"/>
      <c r="D1282" s="8" t="s">
        <v>45</v>
      </c>
      <c r="E1282" s="9"/>
      <c r="F1282" s="96" t="str">
        <f t="shared" si="135"/>
        <v/>
      </c>
      <c r="G1282" s="82"/>
      <c r="H1282" s="99" t="str">
        <f t="shared" si="133"/>
        <v/>
      </c>
      <c r="I1282" s="99" t="str">
        <f t="shared" si="134"/>
        <v/>
      </c>
      <c r="J1282" s="99" t="str">
        <f t="shared" si="136"/>
        <v/>
      </c>
      <c r="K1282" s="100" t="str">
        <f t="shared" si="139"/>
        <v/>
      </c>
      <c r="P1282" s="66"/>
      <c r="Q1282" s="66"/>
      <c r="R1282" s="66"/>
      <c r="S1282" s="67" t="str">
        <f t="shared" si="137"/>
        <v/>
      </c>
      <c r="T1282" s="68" t="str">
        <f t="shared" si="138"/>
        <v/>
      </c>
    </row>
    <row r="1283" spans="2:20">
      <c r="B1283" s="4"/>
      <c r="C1283" s="6"/>
      <c r="D1283" s="8" t="s">
        <v>45</v>
      </c>
      <c r="E1283" s="9"/>
      <c r="F1283" s="96" t="str">
        <f t="shared" si="135"/>
        <v/>
      </c>
      <c r="G1283" s="82"/>
      <c r="H1283" s="99" t="str">
        <f t="shared" si="133"/>
        <v/>
      </c>
      <c r="I1283" s="99" t="str">
        <f t="shared" si="134"/>
        <v/>
      </c>
      <c r="J1283" s="99" t="str">
        <f t="shared" si="136"/>
        <v/>
      </c>
      <c r="K1283" s="100" t="str">
        <f t="shared" si="139"/>
        <v/>
      </c>
      <c r="P1283" s="66"/>
      <c r="Q1283" s="66"/>
      <c r="R1283" s="66"/>
      <c r="S1283" s="67" t="str">
        <f t="shared" si="137"/>
        <v/>
      </c>
      <c r="T1283" s="68" t="str">
        <f t="shared" si="138"/>
        <v/>
      </c>
    </row>
    <row r="1284" spans="2:20">
      <c r="B1284" s="4"/>
      <c r="C1284" s="6"/>
      <c r="D1284" s="8" t="s">
        <v>45</v>
      </c>
      <c r="E1284" s="9"/>
      <c r="F1284" s="96" t="str">
        <f t="shared" si="135"/>
        <v/>
      </c>
      <c r="G1284" s="82"/>
      <c r="H1284" s="99" t="str">
        <f t="shared" si="133"/>
        <v/>
      </c>
      <c r="I1284" s="99" t="str">
        <f t="shared" si="134"/>
        <v/>
      </c>
      <c r="J1284" s="99" t="str">
        <f t="shared" si="136"/>
        <v/>
      </c>
      <c r="K1284" s="100" t="str">
        <f t="shared" si="139"/>
        <v/>
      </c>
      <c r="P1284" s="66"/>
      <c r="Q1284" s="66"/>
      <c r="R1284" s="66"/>
      <c r="S1284" s="67" t="str">
        <f t="shared" si="137"/>
        <v/>
      </c>
      <c r="T1284" s="68" t="str">
        <f t="shared" si="138"/>
        <v/>
      </c>
    </row>
    <row r="1285" spans="2:20">
      <c r="B1285" s="4"/>
      <c r="C1285" s="6"/>
      <c r="D1285" s="8" t="s">
        <v>45</v>
      </c>
      <c r="E1285" s="9"/>
      <c r="F1285" s="96" t="str">
        <f t="shared" si="135"/>
        <v/>
      </c>
      <c r="G1285" s="82"/>
      <c r="H1285" s="99" t="str">
        <f t="shared" si="133"/>
        <v/>
      </c>
      <c r="I1285" s="99" t="str">
        <f t="shared" si="134"/>
        <v/>
      </c>
      <c r="J1285" s="99" t="str">
        <f t="shared" si="136"/>
        <v/>
      </c>
      <c r="K1285" s="100" t="str">
        <f t="shared" si="139"/>
        <v/>
      </c>
      <c r="P1285" s="66"/>
      <c r="Q1285" s="66"/>
      <c r="R1285" s="66"/>
      <c r="S1285" s="67" t="str">
        <f t="shared" si="137"/>
        <v/>
      </c>
      <c r="T1285" s="68" t="str">
        <f t="shared" si="138"/>
        <v/>
      </c>
    </row>
    <row r="1286" spans="2:20">
      <c r="B1286" s="4"/>
      <c r="C1286" s="6"/>
      <c r="D1286" s="8" t="s">
        <v>45</v>
      </c>
      <c r="E1286" s="9"/>
      <c r="F1286" s="96" t="str">
        <f t="shared" si="135"/>
        <v/>
      </c>
      <c r="G1286" s="82"/>
      <c r="H1286" s="99" t="str">
        <f t="shared" si="133"/>
        <v/>
      </c>
      <c r="I1286" s="99" t="str">
        <f t="shared" si="134"/>
        <v/>
      </c>
      <c r="J1286" s="99" t="str">
        <f t="shared" si="136"/>
        <v/>
      </c>
      <c r="K1286" s="100" t="str">
        <f t="shared" si="139"/>
        <v/>
      </c>
      <c r="P1286" s="66"/>
      <c r="Q1286" s="66"/>
      <c r="R1286" s="66"/>
      <c r="S1286" s="67" t="str">
        <f t="shared" si="137"/>
        <v/>
      </c>
      <c r="T1286" s="68" t="str">
        <f t="shared" si="138"/>
        <v/>
      </c>
    </row>
    <row r="1287" spans="2:20">
      <c r="B1287" s="4"/>
      <c r="C1287" s="6"/>
      <c r="D1287" s="8" t="s">
        <v>45</v>
      </c>
      <c r="E1287" s="9"/>
      <c r="F1287" s="96" t="str">
        <f t="shared" si="135"/>
        <v/>
      </c>
      <c r="G1287" s="82"/>
      <c r="H1287" s="99" t="str">
        <f t="shared" si="133"/>
        <v/>
      </c>
      <c r="I1287" s="99" t="str">
        <f t="shared" si="134"/>
        <v/>
      </c>
      <c r="J1287" s="99" t="str">
        <f t="shared" si="136"/>
        <v/>
      </c>
      <c r="K1287" s="100" t="str">
        <f t="shared" si="139"/>
        <v/>
      </c>
      <c r="P1287" s="66"/>
      <c r="Q1287" s="66"/>
      <c r="R1287" s="66"/>
      <c r="S1287" s="67" t="str">
        <f t="shared" si="137"/>
        <v/>
      </c>
      <c r="T1287" s="68" t="str">
        <f t="shared" si="138"/>
        <v/>
      </c>
    </row>
    <row r="1288" spans="2:20">
      <c r="B1288" s="4"/>
      <c r="C1288" s="6"/>
      <c r="D1288" s="8" t="s">
        <v>45</v>
      </c>
      <c r="E1288" s="9"/>
      <c r="F1288" s="96" t="str">
        <f t="shared" si="135"/>
        <v/>
      </c>
      <c r="G1288" s="82"/>
      <c r="H1288" s="99" t="str">
        <f t="shared" si="133"/>
        <v/>
      </c>
      <c r="I1288" s="99" t="str">
        <f t="shared" si="134"/>
        <v/>
      </c>
      <c r="J1288" s="99" t="str">
        <f t="shared" si="136"/>
        <v/>
      </c>
      <c r="K1288" s="100" t="str">
        <f t="shared" si="139"/>
        <v/>
      </c>
      <c r="P1288" s="66"/>
      <c r="Q1288" s="66"/>
      <c r="R1288" s="66"/>
      <c r="S1288" s="67" t="str">
        <f t="shared" si="137"/>
        <v/>
      </c>
      <c r="T1288" s="68" t="str">
        <f t="shared" si="138"/>
        <v/>
      </c>
    </row>
    <row r="1289" spans="2:20">
      <c r="B1289" s="4"/>
      <c r="C1289" s="6"/>
      <c r="D1289" s="8" t="s">
        <v>45</v>
      </c>
      <c r="E1289" s="9"/>
      <c r="F1289" s="96" t="str">
        <f t="shared" si="135"/>
        <v/>
      </c>
      <c r="G1289" s="82"/>
      <c r="H1289" s="99" t="str">
        <f t="shared" si="133"/>
        <v/>
      </c>
      <c r="I1289" s="99" t="str">
        <f t="shared" si="134"/>
        <v/>
      </c>
      <c r="J1289" s="99" t="str">
        <f t="shared" si="136"/>
        <v/>
      </c>
      <c r="K1289" s="100" t="str">
        <f t="shared" si="139"/>
        <v/>
      </c>
      <c r="P1289" s="66"/>
      <c r="Q1289" s="66"/>
      <c r="R1289" s="66"/>
      <c r="S1289" s="67" t="str">
        <f t="shared" si="137"/>
        <v/>
      </c>
      <c r="T1289" s="68" t="str">
        <f t="shared" si="138"/>
        <v/>
      </c>
    </row>
    <row r="1290" spans="2:20">
      <c r="B1290" s="4"/>
      <c r="C1290" s="6"/>
      <c r="D1290" s="8" t="s">
        <v>45</v>
      </c>
      <c r="E1290" s="9"/>
      <c r="F1290" s="96" t="str">
        <f t="shared" si="135"/>
        <v/>
      </c>
      <c r="G1290" s="82"/>
      <c r="H1290" s="99" t="str">
        <f t="shared" si="133"/>
        <v/>
      </c>
      <c r="I1290" s="99" t="str">
        <f t="shared" si="134"/>
        <v/>
      </c>
      <c r="J1290" s="99" t="str">
        <f t="shared" si="136"/>
        <v/>
      </c>
      <c r="K1290" s="100" t="str">
        <f t="shared" si="139"/>
        <v/>
      </c>
      <c r="P1290" s="66"/>
      <c r="Q1290" s="66"/>
      <c r="R1290" s="66"/>
      <c r="S1290" s="67" t="str">
        <f t="shared" si="137"/>
        <v/>
      </c>
      <c r="T1290" s="68" t="str">
        <f t="shared" si="138"/>
        <v/>
      </c>
    </row>
    <row r="1291" spans="2:20">
      <c r="B1291" s="4"/>
      <c r="C1291" s="6"/>
      <c r="D1291" s="8" t="s">
        <v>45</v>
      </c>
      <c r="E1291" s="9"/>
      <c r="F1291" s="96" t="str">
        <f t="shared" si="135"/>
        <v/>
      </c>
      <c r="G1291" s="82"/>
      <c r="H1291" s="99" t="str">
        <f t="shared" si="133"/>
        <v/>
      </c>
      <c r="I1291" s="99" t="str">
        <f t="shared" si="134"/>
        <v/>
      </c>
      <c r="J1291" s="99" t="str">
        <f t="shared" si="136"/>
        <v/>
      </c>
      <c r="K1291" s="100" t="str">
        <f t="shared" si="139"/>
        <v/>
      </c>
      <c r="P1291" s="66"/>
      <c r="Q1291" s="66"/>
      <c r="R1291" s="66"/>
      <c r="S1291" s="67" t="str">
        <f t="shared" si="137"/>
        <v/>
      </c>
      <c r="T1291" s="68" t="str">
        <f t="shared" si="138"/>
        <v/>
      </c>
    </row>
    <row r="1292" spans="2:20">
      <c r="B1292" s="4"/>
      <c r="C1292" s="6"/>
      <c r="D1292" s="8" t="s">
        <v>45</v>
      </c>
      <c r="E1292" s="9"/>
      <c r="F1292" s="96" t="str">
        <f t="shared" si="135"/>
        <v/>
      </c>
      <c r="G1292" s="82"/>
      <c r="H1292" s="99" t="str">
        <f t="shared" si="133"/>
        <v/>
      </c>
      <c r="I1292" s="99" t="str">
        <f t="shared" si="134"/>
        <v/>
      </c>
      <c r="J1292" s="99" t="str">
        <f t="shared" si="136"/>
        <v/>
      </c>
      <c r="K1292" s="100" t="str">
        <f t="shared" si="139"/>
        <v/>
      </c>
      <c r="P1292" s="66"/>
      <c r="Q1292" s="66"/>
      <c r="R1292" s="66"/>
      <c r="S1292" s="67" t="str">
        <f t="shared" si="137"/>
        <v/>
      </c>
      <c r="T1292" s="68" t="str">
        <f t="shared" si="138"/>
        <v/>
      </c>
    </row>
    <row r="1293" spans="2:20">
      <c r="B1293" s="4"/>
      <c r="C1293" s="6"/>
      <c r="D1293" s="8" t="s">
        <v>45</v>
      </c>
      <c r="E1293" s="9"/>
      <c r="F1293" s="96" t="str">
        <f t="shared" si="135"/>
        <v/>
      </c>
      <c r="G1293" s="82"/>
      <c r="H1293" s="99" t="str">
        <f t="shared" si="133"/>
        <v/>
      </c>
      <c r="I1293" s="99" t="str">
        <f t="shared" si="134"/>
        <v/>
      </c>
      <c r="J1293" s="99" t="str">
        <f t="shared" si="136"/>
        <v/>
      </c>
      <c r="K1293" s="100" t="str">
        <f t="shared" si="139"/>
        <v/>
      </c>
      <c r="P1293" s="66"/>
      <c r="Q1293" s="66"/>
      <c r="R1293" s="66"/>
      <c r="S1293" s="67" t="str">
        <f t="shared" si="137"/>
        <v/>
      </c>
      <c r="T1293" s="68" t="str">
        <f t="shared" si="138"/>
        <v/>
      </c>
    </row>
    <row r="1294" spans="2:20">
      <c r="B1294" s="4"/>
      <c r="C1294" s="6"/>
      <c r="D1294" s="8" t="s">
        <v>45</v>
      </c>
      <c r="E1294" s="9"/>
      <c r="F1294" s="96" t="str">
        <f t="shared" si="135"/>
        <v/>
      </c>
      <c r="G1294" s="82"/>
      <c r="H1294" s="99" t="str">
        <f t="shared" si="133"/>
        <v/>
      </c>
      <c r="I1294" s="99" t="str">
        <f t="shared" si="134"/>
        <v/>
      </c>
      <c r="J1294" s="99" t="str">
        <f t="shared" si="136"/>
        <v/>
      </c>
      <c r="K1294" s="100" t="str">
        <f t="shared" si="139"/>
        <v/>
      </c>
      <c r="P1294" s="66"/>
      <c r="Q1294" s="66"/>
      <c r="R1294" s="66"/>
      <c r="S1294" s="67" t="str">
        <f t="shared" si="137"/>
        <v/>
      </c>
      <c r="T1294" s="68" t="str">
        <f t="shared" si="138"/>
        <v/>
      </c>
    </row>
    <row r="1295" spans="2:20">
      <c r="B1295" s="4"/>
      <c r="C1295" s="6"/>
      <c r="D1295" s="8" t="s">
        <v>45</v>
      </c>
      <c r="E1295" s="9"/>
      <c r="F1295" s="96" t="str">
        <f t="shared" si="135"/>
        <v/>
      </c>
      <c r="G1295" s="82"/>
      <c r="H1295" s="99" t="str">
        <f t="shared" ref="H1295:H1358" si="140">IF(E1295="","",F1295-J1295)</f>
        <v/>
      </c>
      <c r="I1295" s="99" t="str">
        <f t="shared" ref="I1295:I1358" si="141">IF(E1295="","",F1295+J1295)</f>
        <v/>
      </c>
      <c r="J1295" s="99" t="str">
        <f t="shared" si="136"/>
        <v/>
      </c>
      <c r="K1295" s="100" t="str">
        <f t="shared" si="139"/>
        <v/>
      </c>
      <c r="P1295" s="66"/>
      <c r="Q1295" s="66"/>
      <c r="R1295" s="66"/>
      <c r="S1295" s="67" t="str">
        <f t="shared" si="137"/>
        <v/>
      </c>
      <c r="T1295" s="68" t="str">
        <f t="shared" si="138"/>
        <v/>
      </c>
    </row>
    <row r="1296" spans="2:20">
      <c r="B1296" s="4"/>
      <c r="C1296" s="6"/>
      <c r="D1296" s="8" t="s">
        <v>45</v>
      </c>
      <c r="E1296" s="9"/>
      <c r="F1296" s="96" t="str">
        <f t="shared" si="135"/>
        <v/>
      </c>
      <c r="G1296" s="82"/>
      <c r="H1296" s="99" t="str">
        <f t="shared" si="140"/>
        <v/>
      </c>
      <c r="I1296" s="99" t="str">
        <f t="shared" si="141"/>
        <v/>
      </c>
      <c r="J1296" s="99" t="str">
        <f t="shared" si="136"/>
        <v/>
      </c>
      <c r="K1296" s="100" t="str">
        <f t="shared" si="139"/>
        <v/>
      </c>
      <c r="P1296" s="66"/>
      <c r="Q1296" s="66"/>
      <c r="R1296" s="66"/>
      <c r="S1296" s="67" t="str">
        <f t="shared" si="137"/>
        <v/>
      </c>
      <c r="T1296" s="68" t="str">
        <f t="shared" si="138"/>
        <v/>
      </c>
    </row>
    <row r="1297" spans="2:20">
      <c r="B1297" s="4"/>
      <c r="C1297" s="6"/>
      <c r="D1297" s="8" t="s">
        <v>45</v>
      </c>
      <c r="E1297" s="9"/>
      <c r="F1297" s="96" t="str">
        <f t="shared" si="135"/>
        <v/>
      </c>
      <c r="G1297" s="82"/>
      <c r="H1297" s="99" t="str">
        <f t="shared" si="140"/>
        <v/>
      </c>
      <c r="I1297" s="99" t="str">
        <f t="shared" si="141"/>
        <v/>
      </c>
      <c r="J1297" s="99" t="str">
        <f t="shared" si="136"/>
        <v/>
      </c>
      <c r="K1297" s="100" t="str">
        <f t="shared" si="139"/>
        <v/>
      </c>
      <c r="P1297" s="66"/>
      <c r="Q1297" s="66"/>
      <c r="R1297" s="66"/>
      <c r="S1297" s="67" t="str">
        <f t="shared" si="137"/>
        <v/>
      </c>
      <c r="T1297" s="68" t="str">
        <f t="shared" si="138"/>
        <v/>
      </c>
    </row>
    <row r="1298" spans="2:20">
      <c r="B1298" s="4"/>
      <c r="C1298" s="6"/>
      <c r="D1298" s="8" t="s">
        <v>45</v>
      </c>
      <c r="E1298" s="9"/>
      <c r="F1298" s="96" t="str">
        <f t="shared" si="135"/>
        <v/>
      </c>
      <c r="G1298" s="82"/>
      <c r="H1298" s="99" t="str">
        <f t="shared" si="140"/>
        <v/>
      </c>
      <c r="I1298" s="99" t="str">
        <f t="shared" si="141"/>
        <v/>
      </c>
      <c r="J1298" s="99" t="str">
        <f t="shared" si="136"/>
        <v/>
      </c>
      <c r="K1298" s="100" t="str">
        <f t="shared" si="139"/>
        <v/>
      </c>
      <c r="P1298" s="66"/>
      <c r="Q1298" s="66"/>
      <c r="R1298" s="66"/>
      <c r="S1298" s="67" t="str">
        <f t="shared" si="137"/>
        <v/>
      </c>
      <c r="T1298" s="68" t="str">
        <f t="shared" si="138"/>
        <v/>
      </c>
    </row>
    <row r="1299" spans="2:20">
      <c r="B1299" s="4"/>
      <c r="C1299" s="6"/>
      <c r="D1299" s="8" t="s">
        <v>45</v>
      </c>
      <c r="E1299" s="9"/>
      <c r="F1299" s="96" t="str">
        <f t="shared" si="135"/>
        <v/>
      </c>
      <c r="G1299" s="82"/>
      <c r="H1299" s="99" t="str">
        <f t="shared" si="140"/>
        <v/>
      </c>
      <c r="I1299" s="99" t="str">
        <f t="shared" si="141"/>
        <v/>
      </c>
      <c r="J1299" s="99" t="str">
        <f t="shared" si="136"/>
        <v/>
      </c>
      <c r="K1299" s="100" t="str">
        <f t="shared" si="139"/>
        <v/>
      </c>
      <c r="P1299" s="66"/>
      <c r="Q1299" s="66"/>
      <c r="R1299" s="66"/>
      <c r="S1299" s="67" t="str">
        <f t="shared" si="137"/>
        <v/>
      </c>
      <c r="T1299" s="68" t="str">
        <f t="shared" si="138"/>
        <v/>
      </c>
    </row>
    <row r="1300" spans="2:20">
      <c r="B1300" s="4"/>
      <c r="C1300" s="6"/>
      <c r="D1300" s="8" t="s">
        <v>45</v>
      </c>
      <c r="E1300" s="9"/>
      <c r="F1300" s="96" t="str">
        <f t="shared" si="135"/>
        <v/>
      </c>
      <c r="G1300" s="82"/>
      <c r="H1300" s="99" t="str">
        <f t="shared" si="140"/>
        <v/>
      </c>
      <c r="I1300" s="99" t="str">
        <f t="shared" si="141"/>
        <v/>
      </c>
      <c r="J1300" s="99" t="str">
        <f t="shared" si="136"/>
        <v/>
      </c>
      <c r="K1300" s="100" t="str">
        <f t="shared" si="139"/>
        <v/>
      </c>
      <c r="P1300" s="66"/>
      <c r="Q1300" s="66"/>
      <c r="R1300" s="66"/>
      <c r="S1300" s="67" t="str">
        <f t="shared" si="137"/>
        <v/>
      </c>
      <c r="T1300" s="68" t="str">
        <f t="shared" si="138"/>
        <v/>
      </c>
    </row>
    <row r="1301" spans="2:20">
      <c r="B1301" s="4"/>
      <c r="C1301" s="6"/>
      <c r="D1301" s="8" t="s">
        <v>45</v>
      </c>
      <c r="E1301" s="9"/>
      <c r="F1301" s="96" t="str">
        <f t="shared" si="135"/>
        <v/>
      </c>
      <c r="G1301" s="82"/>
      <c r="H1301" s="99" t="str">
        <f t="shared" si="140"/>
        <v/>
      </c>
      <c r="I1301" s="99" t="str">
        <f t="shared" si="141"/>
        <v/>
      </c>
      <c r="J1301" s="99" t="str">
        <f t="shared" si="136"/>
        <v/>
      </c>
      <c r="K1301" s="100" t="str">
        <f t="shared" si="139"/>
        <v/>
      </c>
      <c r="P1301" s="66"/>
      <c r="Q1301" s="66"/>
      <c r="R1301" s="66"/>
      <c r="S1301" s="67" t="str">
        <f t="shared" si="137"/>
        <v/>
      </c>
      <c r="T1301" s="68" t="str">
        <f t="shared" si="138"/>
        <v/>
      </c>
    </row>
    <row r="1302" spans="2:20">
      <c r="B1302" s="4"/>
      <c r="C1302" s="6"/>
      <c r="D1302" s="8" t="s">
        <v>45</v>
      </c>
      <c r="E1302" s="9"/>
      <c r="F1302" s="96" t="str">
        <f t="shared" si="135"/>
        <v/>
      </c>
      <c r="G1302" s="82"/>
      <c r="H1302" s="99" t="str">
        <f t="shared" si="140"/>
        <v/>
      </c>
      <c r="I1302" s="99" t="str">
        <f t="shared" si="141"/>
        <v/>
      </c>
      <c r="J1302" s="99" t="str">
        <f t="shared" si="136"/>
        <v/>
      </c>
      <c r="K1302" s="100" t="str">
        <f t="shared" si="139"/>
        <v/>
      </c>
      <c r="P1302" s="66"/>
      <c r="Q1302" s="66"/>
      <c r="R1302" s="66"/>
      <c r="S1302" s="67" t="str">
        <f t="shared" si="137"/>
        <v/>
      </c>
      <c r="T1302" s="68" t="str">
        <f t="shared" si="138"/>
        <v/>
      </c>
    </row>
    <row r="1303" spans="2:20">
      <c r="B1303" s="4"/>
      <c r="C1303" s="6"/>
      <c r="D1303" s="8" t="s">
        <v>45</v>
      </c>
      <c r="E1303" s="9"/>
      <c r="F1303" s="96" t="str">
        <f t="shared" si="135"/>
        <v/>
      </c>
      <c r="G1303" s="82"/>
      <c r="H1303" s="99" t="str">
        <f t="shared" si="140"/>
        <v/>
      </c>
      <c r="I1303" s="99" t="str">
        <f t="shared" si="141"/>
        <v/>
      </c>
      <c r="J1303" s="99" t="str">
        <f t="shared" si="136"/>
        <v/>
      </c>
      <c r="K1303" s="100" t="str">
        <f t="shared" si="139"/>
        <v/>
      </c>
      <c r="P1303" s="66"/>
      <c r="Q1303" s="66"/>
      <c r="R1303" s="66"/>
      <c r="S1303" s="67" t="str">
        <f t="shared" si="137"/>
        <v/>
      </c>
      <c r="T1303" s="68" t="str">
        <f t="shared" si="138"/>
        <v/>
      </c>
    </row>
    <row r="1304" spans="2:20">
      <c r="B1304" s="4"/>
      <c r="C1304" s="6"/>
      <c r="D1304" s="8" t="s">
        <v>45</v>
      </c>
      <c r="E1304" s="9"/>
      <c r="F1304" s="96" t="str">
        <f t="shared" si="135"/>
        <v/>
      </c>
      <c r="G1304" s="82"/>
      <c r="H1304" s="99" t="str">
        <f t="shared" si="140"/>
        <v/>
      </c>
      <c r="I1304" s="99" t="str">
        <f t="shared" si="141"/>
        <v/>
      </c>
      <c r="J1304" s="99" t="str">
        <f t="shared" si="136"/>
        <v/>
      </c>
      <c r="K1304" s="100" t="str">
        <f t="shared" si="139"/>
        <v/>
      </c>
      <c r="P1304" s="66"/>
      <c r="Q1304" s="66"/>
      <c r="R1304" s="66"/>
      <c r="S1304" s="67" t="str">
        <f t="shared" si="137"/>
        <v/>
      </c>
      <c r="T1304" s="68" t="str">
        <f t="shared" si="138"/>
        <v/>
      </c>
    </row>
    <row r="1305" spans="2:20">
      <c r="B1305" s="4"/>
      <c r="C1305" s="6"/>
      <c r="D1305" s="8" t="s">
        <v>45</v>
      </c>
      <c r="E1305" s="9"/>
      <c r="F1305" s="96" t="str">
        <f t="shared" si="135"/>
        <v/>
      </c>
      <c r="G1305" s="82"/>
      <c r="H1305" s="99" t="str">
        <f t="shared" si="140"/>
        <v/>
      </c>
      <c r="I1305" s="99" t="str">
        <f t="shared" si="141"/>
        <v/>
      </c>
      <c r="J1305" s="99" t="str">
        <f t="shared" si="136"/>
        <v/>
      </c>
      <c r="K1305" s="100" t="str">
        <f t="shared" si="139"/>
        <v/>
      </c>
      <c r="P1305" s="66"/>
      <c r="Q1305" s="66"/>
      <c r="R1305" s="66"/>
      <c r="S1305" s="67" t="str">
        <f t="shared" si="137"/>
        <v/>
      </c>
      <c r="T1305" s="68" t="str">
        <f t="shared" si="138"/>
        <v/>
      </c>
    </row>
    <row r="1306" spans="2:20">
      <c r="B1306" s="4"/>
      <c r="C1306" s="6"/>
      <c r="D1306" s="8" t="s">
        <v>45</v>
      </c>
      <c r="E1306" s="9"/>
      <c r="F1306" s="96" t="str">
        <f t="shared" si="135"/>
        <v/>
      </c>
      <c r="G1306" s="82"/>
      <c r="H1306" s="99" t="str">
        <f t="shared" si="140"/>
        <v/>
      </c>
      <c r="I1306" s="99" t="str">
        <f t="shared" si="141"/>
        <v/>
      </c>
      <c r="J1306" s="99" t="str">
        <f t="shared" si="136"/>
        <v/>
      </c>
      <c r="K1306" s="100" t="str">
        <f t="shared" si="139"/>
        <v/>
      </c>
      <c r="P1306" s="66"/>
      <c r="Q1306" s="66"/>
      <c r="R1306" s="66"/>
      <c r="S1306" s="67" t="str">
        <f t="shared" si="137"/>
        <v/>
      </c>
      <c r="T1306" s="68" t="str">
        <f t="shared" si="138"/>
        <v/>
      </c>
    </row>
    <row r="1307" spans="2:20">
      <c r="B1307" s="4"/>
      <c r="C1307" s="6"/>
      <c r="D1307" s="8" t="s">
        <v>45</v>
      </c>
      <c r="E1307" s="9"/>
      <c r="F1307" s="96" t="str">
        <f t="shared" si="135"/>
        <v/>
      </c>
      <c r="G1307" s="82"/>
      <c r="H1307" s="99" t="str">
        <f t="shared" si="140"/>
        <v/>
      </c>
      <c r="I1307" s="99" t="str">
        <f t="shared" si="141"/>
        <v/>
      </c>
      <c r="J1307" s="99" t="str">
        <f t="shared" si="136"/>
        <v/>
      </c>
      <c r="K1307" s="100" t="str">
        <f t="shared" si="139"/>
        <v/>
      </c>
      <c r="P1307" s="66"/>
      <c r="Q1307" s="66"/>
      <c r="R1307" s="66"/>
      <c r="S1307" s="67" t="str">
        <f t="shared" si="137"/>
        <v/>
      </c>
      <c r="T1307" s="68" t="str">
        <f t="shared" si="138"/>
        <v/>
      </c>
    </row>
    <row r="1308" spans="2:20">
      <c r="B1308" s="4"/>
      <c r="C1308" s="6"/>
      <c r="D1308" s="8" t="s">
        <v>45</v>
      </c>
      <c r="E1308" s="9"/>
      <c r="F1308" s="96" t="str">
        <f t="shared" si="135"/>
        <v/>
      </c>
      <c r="G1308" s="82"/>
      <c r="H1308" s="99" t="str">
        <f t="shared" si="140"/>
        <v/>
      </c>
      <c r="I1308" s="99" t="str">
        <f t="shared" si="141"/>
        <v/>
      </c>
      <c r="J1308" s="99" t="str">
        <f t="shared" si="136"/>
        <v/>
      </c>
      <c r="K1308" s="100" t="str">
        <f t="shared" si="139"/>
        <v/>
      </c>
      <c r="P1308" s="66"/>
      <c r="Q1308" s="66"/>
      <c r="R1308" s="66"/>
      <c r="S1308" s="67" t="str">
        <f t="shared" si="137"/>
        <v/>
      </c>
      <c r="T1308" s="68" t="str">
        <f t="shared" si="138"/>
        <v/>
      </c>
    </row>
    <row r="1309" spans="2:20">
      <c r="B1309" s="4"/>
      <c r="C1309" s="6"/>
      <c r="D1309" s="8" t="s">
        <v>45</v>
      </c>
      <c r="E1309" s="9"/>
      <c r="F1309" s="96" t="str">
        <f t="shared" si="135"/>
        <v/>
      </c>
      <c r="G1309" s="82"/>
      <c r="H1309" s="99" t="str">
        <f t="shared" si="140"/>
        <v/>
      </c>
      <c r="I1309" s="99" t="str">
        <f t="shared" si="141"/>
        <v/>
      </c>
      <c r="J1309" s="99" t="str">
        <f t="shared" si="136"/>
        <v/>
      </c>
      <c r="K1309" s="100" t="str">
        <f t="shared" si="139"/>
        <v/>
      </c>
      <c r="P1309" s="66"/>
      <c r="Q1309" s="66"/>
      <c r="R1309" s="66"/>
      <c r="S1309" s="67" t="str">
        <f t="shared" si="137"/>
        <v/>
      </c>
      <c r="T1309" s="68" t="str">
        <f t="shared" si="138"/>
        <v/>
      </c>
    </row>
    <row r="1310" spans="2:20">
      <c r="B1310" s="4"/>
      <c r="C1310" s="6"/>
      <c r="D1310" s="8" t="s">
        <v>45</v>
      </c>
      <c r="E1310" s="9"/>
      <c r="F1310" s="96" t="str">
        <f t="shared" si="135"/>
        <v/>
      </c>
      <c r="G1310" s="82"/>
      <c r="H1310" s="99" t="str">
        <f t="shared" si="140"/>
        <v/>
      </c>
      <c r="I1310" s="99" t="str">
        <f t="shared" si="141"/>
        <v/>
      </c>
      <c r="J1310" s="99" t="str">
        <f t="shared" si="136"/>
        <v/>
      </c>
      <c r="K1310" s="100" t="str">
        <f t="shared" si="139"/>
        <v/>
      </c>
      <c r="P1310" s="66"/>
      <c r="Q1310" s="66"/>
      <c r="R1310" s="66"/>
      <c r="S1310" s="67" t="str">
        <f t="shared" si="137"/>
        <v/>
      </c>
      <c r="T1310" s="68" t="str">
        <f t="shared" si="138"/>
        <v/>
      </c>
    </row>
    <row r="1311" spans="2:20">
      <c r="B1311" s="4"/>
      <c r="C1311" s="6"/>
      <c r="D1311" s="8" t="s">
        <v>45</v>
      </c>
      <c r="E1311" s="9"/>
      <c r="F1311" s="96" t="str">
        <f t="shared" si="135"/>
        <v/>
      </c>
      <c r="G1311" s="82"/>
      <c r="H1311" s="99" t="str">
        <f t="shared" si="140"/>
        <v/>
      </c>
      <c r="I1311" s="99" t="str">
        <f t="shared" si="141"/>
        <v/>
      </c>
      <c r="J1311" s="99" t="str">
        <f t="shared" si="136"/>
        <v/>
      </c>
      <c r="K1311" s="100" t="str">
        <f t="shared" si="139"/>
        <v/>
      </c>
      <c r="P1311" s="66"/>
      <c r="Q1311" s="66"/>
      <c r="R1311" s="66"/>
      <c r="S1311" s="67" t="str">
        <f t="shared" si="137"/>
        <v/>
      </c>
      <c r="T1311" s="68" t="str">
        <f t="shared" si="138"/>
        <v/>
      </c>
    </row>
    <row r="1312" spans="2:20">
      <c r="B1312" s="4"/>
      <c r="C1312" s="6"/>
      <c r="D1312" s="8" t="s">
        <v>45</v>
      </c>
      <c r="E1312" s="9"/>
      <c r="F1312" s="96" t="str">
        <f t="shared" si="135"/>
        <v/>
      </c>
      <c r="G1312" s="82"/>
      <c r="H1312" s="99" t="str">
        <f t="shared" si="140"/>
        <v/>
      </c>
      <c r="I1312" s="99" t="str">
        <f t="shared" si="141"/>
        <v/>
      </c>
      <c r="J1312" s="99" t="str">
        <f t="shared" si="136"/>
        <v/>
      </c>
      <c r="K1312" s="100" t="str">
        <f t="shared" si="139"/>
        <v/>
      </c>
      <c r="P1312" s="66"/>
      <c r="Q1312" s="66"/>
      <c r="R1312" s="66"/>
      <c r="S1312" s="67" t="str">
        <f t="shared" si="137"/>
        <v/>
      </c>
      <c r="T1312" s="68" t="str">
        <f t="shared" si="138"/>
        <v/>
      </c>
    </row>
    <row r="1313" spans="2:20">
      <c r="B1313" s="4"/>
      <c r="C1313" s="6"/>
      <c r="D1313" s="8" t="s">
        <v>45</v>
      </c>
      <c r="E1313" s="9"/>
      <c r="F1313" s="96" t="str">
        <f t="shared" si="135"/>
        <v/>
      </c>
      <c r="G1313" s="82"/>
      <c r="H1313" s="99" t="str">
        <f t="shared" si="140"/>
        <v/>
      </c>
      <c r="I1313" s="99" t="str">
        <f t="shared" si="141"/>
        <v/>
      </c>
      <c r="J1313" s="99" t="str">
        <f t="shared" si="136"/>
        <v/>
      </c>
      <c r="K1313" s="100" t="str">
        <f t="shared" si="139"/>
        <v/>
      </c>
      <c r="P1313" s="66"/>
      <c r="Q1313" s="66"/>
      <c r="R1313" s="66"/>
      <c r="S1313" s="67" t="str">
        <f t="shared" si="137"/>
        <v/>
      </c>
      <c r="T1313" s="68" t="str">
        <f t="shared" si="138"/>
        <v/>
      </c>
    </row>
    <row r="1314" spans="2:20">
      <c r="B1314" s="4"/>
      <c r="C1314" s="6"/>
      <c r="D1314" s="8" t="s">
        <v>45</v>
      </c>
      <c r="E1314" s="9"/>
      <c r="F1314" s="96" t="str">
        <f t="shared" si="135"/>
        <v/>
      </c>
      <c r="G1314" s="82"/>
      <c r="H1314" s="99" t="str">
        <f t="shared" si="140"/>
        <v/>
      </c>
      <c r="I1314" s="99" t="str">
        <f t="shared" si="141"/>
        <v/>
      </c>
      <c r="J1314" s="99" t="str">
        <f t="shared" si="136"/>
        <v/>
      </c>
      <c r="K1314" s="100" t="str">
        <f t="shared" si="139"/>
        <v/>
      </c>
      <c r="P1314" s="66"/>
      <c r="Q1314" s="66"/>
      <c r="R1314" s="66"/>
      <c r="S1314" s="67" t="str">
        <f t="shared" si="137"/>
        <v/>
      </c>
      <c r="T1314" s="68" t="str">
        <f t="shared" si="138"/>
        <v/>
      </c>
    </row>
    <row r="1315" spans="2:20">
      <c r="B1315" s="4"/>
      <c r="C1315" s="6"/>
      <c r="D1315" s="8" t="s">
        <v>45</v>
      </c>
      <c r="E1315" s="9"/>
      <c r="F1315" s="96" t="str">
        <f t="shared" si="135"/>
        <v/>
      </c>
      <c r="G1315" s="82"/>
      <c r="H1315" s="99" t="str">
        <f t="shared" si="140"/>
        <v/>
      </c>
      <c r="I1315" s="99" t="str">
        <f t="shared" si="141"/>
        <v/>
      </c>
      <c r="J1315" s="99" t="str">
        <f t="shared" si="136"/>
        <v/>
      </c>
      <c r="K1315" s="100" t="str">
        <f t="shared" si="139"/>
        <v/>
      </c>
      <c r="P1315" s="66"/>
      <c r="Q1315" s="66"/>
      <c r="R1315" s="66"/>
      <c r="S1315" s="67" t="str">
        <f t="shared" si="137"/>
        <v/>
      </c>
      <c r="T1315" s="68" t="str">
        <f t="shared" si="138"/>
        <v/>
      </c>
    </row>
    <row r="1316" spans="2:20">
      <c r="B1316" s="4"/>
      <c r="C1316" s="6"/>
      <c r="D1316" s="8" t="s">
        <v>45</v>
      </c>
      <c r="E1316" s="9"/>
      <c r="F1316" s="96" t="str">
        <f t="shared" si="135"/>
        <v/>
      </c>
      <c r="G1316" s="82"/>
      <c r="H1316" s="99" t="str">
        <f t="shared" si="140"/>
        <v/>
      </c>
      <c r="I1316" s="99" t="str">
        <f t="shared" si="141"/>
        <v/>
      </c>
      <c r="J1316" s="99" t="str">
        <f t="shared" si="136"/>
        <v/>
      </c>
      <c r="K1316" s="100" t="str">
        <f t="shared" si="139"/>
        <v/>
      </c>
      <c r="P1316" s="66"/>
      <c r="Q1316" s="66"/>
      <c r="R1316" s="66"/>
      <c r="S1316" s="67" t="str">
        <f t="shared" si="137"/>
        <v/>
      </c>
      <c r="T1316" s="68" t="str">
        <f t="shared" si="138"/>
        <v/>
      </c>
    </row>
    <row r="1317" spans="2:20">
      <c r="B1317" s="4"/>
      <c r="C1317" s="6"/>
      <c r="D1317" s="8" t="s">
        <v>45</v>
      </c>
      <c r="E1317" s="9"/>
      <c r="F1317" s="96" t="str">
        <f t="shared" si="135"/>
        <v/>
      </c>
      <c r="G1317" s="82"/>
      <c r="H1317" s="99" t="str">
        <f t="shared" si="140"/>
        <v/>
      </c>
      <c r="I1317" s="99" t="str">
        <f t="shared" si="141"/>
        <v/>
      </c>
      <c r="J1317" s="99" t="str">
        <f t="shared" si="136"/>
        <v/>
      </c>
      <c r="K1317" s="100" t="str">
        <f t="shared" si="139"/>
        <v/>
      </c>
      <c r="P1317" s="66"/>
      <c r="Q1317" s="66"/>
      <c r="R1317" s="66"/>
      <c r="S1317" s="67" t="str">
        <f t="shared" si="137"/>
        <v/>
      </c>
      <c r="T1317" s="68" t="str">
        <f t="shared" si="138"/>
        <v/>
      </c>
    </row>
    <row r="1318" spans="2:20">
      <c r="B1318" s="4"/>
      <c r="C1318" s="6"/>
      <c r="D1318" s="8" t="s">
        <v>45</v>
      </c>
      <c r="E1318" s="9"/>
      <c r="F1318" s="96" t="str">
        <f t="shared" si="135"/>
        <v/>
      </c>
      <c r="G1318" s="82"/>
      <c r="H1318" s="99" t="str">
        <f t="shared" si="140"/>
        <v/>
      </c>
      <c r="I1318" s="99" t="str">
        <f t="shared" si="141"/>
        <v/>
      </c>
      <c r="J1318" s="99" t="str">
        <f t="shared" si="136"/>
        <v/>
      </c>
      <c r="K1318" s="100" t="str">
        <f t="shared" si="139"/>
        <v/>
      </c>
      <c r="P1318" s="66"/>
      <c r="Q1318" s="66"/>
      <c r="R1318" s="66"/>
      <c r="S1318" s="67" t="str">
        <f t="shared" si="137"/>
        <v/>
      </c>
      <c r="T1318" s="68" t="str">
        <f t="shared" si="138"/>
        <v/>
      </c>
    </row>
    <row r="1319" spans="2:20">
      <c r="B1319" s="4"/>
      <c r="C1319" s="6"/>
      <c r="D1319" s="8" t="s">
        <v>45</v>
      </c>
      <c r="E1319" s="9"/>
      <c r="F1319" s="96" t="str">
        <f t="shared" si="135"/>
        <v/>
      </c>
      <c r="G1319" s="82"/>
      <c r="H1319" s="99" t="str">
        <f t="shared" si="140"/>
        <v/>
      </c>
      <c r="I1319" s="99" t="str">
        <f t="shared" si="141"/>
        <v/>
      </c>
      <c r="J1319" s="99" t="str">
        <f t="shared" si="136"/>
        <v/>
      </c>
      <c r="K1319" s="100" t="str">
        <f t="shared" si="139"/>
        <v/>
      </c>
      <c r="P1319" s="66"/>
      <c r="Q1319" s="66"/>
      <c r="R1319" s="66"/>
      <c r="S1319" s="67" t="str">
        <f t="shared" si="137"/>
        <v/>
      </c>
      <c r="T1319" s="68" t="str">
        <f t="shared" si="138"/>
        <v/>
      </c>
    </row>
    <row r="1320" spans="2:20">
      <c r="B1320" s="4"/>
      <c r="C1320" s="6"/>
      <c r="D1320" s="8" t="s">
        <v>45</v>
      </c>
      <c r="E1320" s="9"/>
      <c r="F1320" s="96" t="str">
        <f t="shared" si="135"/>
        <v/>
      </c>
      <c r="G1320" s="82"/>
      <c r="H1320" s="99" t="str">
        <f t="shared" si="140"/>
        <v/>
      </c>
      <c r="I1320" s="99" t="str">
        <f t="shared" si="141"/>
        <v/>
      </c>
      <c r="J1320" s="99" t="str">
        <f t="shared" si="136"/>
        <v/>
      </c>
      <c r="K1320" s="100" t="str">
        <f t="shared" si="139"/>
        <v/>
      </c>
      <c r="P1320" s="66"/>
      <c r="Q1320" s="66"/>
      <c r="R1320" s="66"/>
      <c r="S1320" s="67" t="str">
        <f t="shared" si="137"/>
        <v/>
      </c>
      <c r="T1320" s="68" t="str">
        <f t="shared" si="138"/>
        <v/>
      </c>
    </row>
    <row r="1321" spans="2:20">
      <c r="B1321" s="4"/>
      <c r="C1321" s="6"/>
      <c r="D1321" s="8" t="s">
        <v>45</v>
      </c>
      <c r="E1321" s="9"/>
      <c r="F1321" s="96" t="str">
        <f t="shared" si="135"/>
        <v/>
      </c>
      <c r="G1321" s="82"/>
      <c r="H1321" s="99" t="str">
        <f t="shared" si="140"/>
        <v/>
      </c>
      <c r="I1321" s="99" t="str">
        <f t="shared" si="141"/>
        <v/>
      </c>
      <c r="J1321" s="99" t="str">
        <f t="shared" si="136"/>
        <v/>
      </c>
      <c r="K1321" s="100" t="str">
        <f t="shared" si="139"/>
        <v/>
      </c>
      <c r="P1321" s="66"/>
      <c r="Q1321" s="66"/>
      <c r="R1321" s="66"/>
      <c r="S1321" s="67" t="str">
        <f t="shared" si="137"/>
        <v/>
      </c>
      <c r="T1321" s="68" t="str">
        <f t="shared" si="138"/>
        <v/>
      </c>
    </row>
    <row r="1322" spans="2:20">
      <c r="B1322" s="4"/>
      <c r="C1322" s="6"/>
      <c r="D1322" s="8" t="s">
        <v>45</v>
      </c>
      <c r="E1322" s="9"/>
      <c r="F1322" s="96" t="str">
        <f t="shared" si="135"/>
        <v/>
      </c>
      <c r="G1322" s="82"/>
      <c r="H1322" s="99" t="str">
        <f t="shared" si="140"/>
        <v/>
      </c>
      <c r="I1322" s="99" t="str">
        <f t="shared" si="141"/>
        <v/>
      </c>
      <c r="J1322" s="99" t="str">
        <f t="shared" si="136"/>
        <v/>
      </c>
      <c r="K1322" s="100" t="str">
        <f t="shared" si="139"/>
        <v/>
      </c>
      <c r="P1322" s="66"/>
      <c r="Q1322" s="66"/>
      <c r="R1322" s="66"/>
      <c r="S1322" s="67" t="str">
        <f t="shared" si="137"/>
        <v/>
      </c>
      <c r="T1322" s="68" t="str">
        <f t="shared" si="138"/>
        <v/>
      </c>
    </row>
    <row r="1323" spans="2:20">
      <c r="B1323" s="4"/>
      <c r="C1323" s="6"/>
      <c r="D1323" s="8" t="s">
        <v>45</v>
      </c>
      <c r="E1323" s="9"/>
      <c r="F1323" s="96" t="str">
        <f t="shared" si="135"/>
        <v/>
      </c>
      <c r="G1323" s="82"/>
      <c r="H1323" s="99" t="str">
        <f t="shared" si="140"/>
        <v/>
      </c>
      <c r="I1323" s="99" t="str">
        <f t="shared" si="141"/>
        <v/>
      </c>
      <c r="J1323" s="99" t="str">
        <f t="shared" si="136"/>
        <v/>
      </c>
      <c r="K1323" s="100" t="str">
        <f t="shared" si="139"/>
        <v/>
      </c>
      <c r="P1323" s="66"/>
      <c r="Q1323" s="66"/>
      <c r="R1323" s="66"/>
      <c r="S1323" s="67" t="str">
        <f t="shared" si="137"/>
        <v/>
      </c>
      <c r="T1323" s="68" t="str">
        <f t="shared" si="138"/>
        <v/>
      </c>
    </row>
    <row r="1324" spans="2:20">
      <c r="B1324" s="4"/>
      <c r="C1324" s="6"/>
      <c r="D1324" s="8" t="s">
        <v>45</v>
      </c>
      <c r="E1324" s="9"/>
      <c r="F1324" s="96" t="str">
        <f t="shared" si="135"/>
        <v/>
      </c>
      <c r="G1324" s="82"/>
      <c r="H1324" s="99" t="str">
        <f t="shared" si="140"/>
        <v/>
      </c>
      <c r="I1324" s="99" t="str">
        <f t="shared" si="141"/>
        <v/>
      </c>
      <c r="J1324" s="99" t="str">
        <f t="shared" si="136"/>
        <v/>
      </c>
      <c r="K1324" s="100" t="str">
        <f t="shared" si="139"/>
        <v/>
      </c>
      <c r="P1324" s="66"/>
      <c r="Q1324" s="66"/>
      <c r="R1324" s="66"/>
      <c r="S1324" s="67" t="str">
        <f t="shared" si="137"/>
        <v/>
      </c>
      <c r="T1324" s="68" t="str">
        <f t="shared" si="138"/>
        <v/>
      </c>
    </row>
    <row r="1325" spans="2:20">
      <c r="B1325" s="4"/>
      <c r="C1325" s="6"/>
      <c r="D1325" s="8" t="s">
        <v>45</v>
      </c>
      <c r="E1325" s="9"/>
      <c r="F1325" s="96" t="str">
        <f t="shared" si="135"/>
        <v/>
      </c>
      <c r="G1325" s="82"/>
      <c r="H1325" s="99" t="str">
        <f t="shared" si="140"/>
        <v/>
      </c>
      <c r="I1325" s="99" t="str">
        <f t="shared" si="141"/>
        <v/>
      </c>
      <c r="J1325" s="99" t="str">
        <f t="shared" si="136"/>
        <v/>
      </c>
      <c r="K1325" s="100" t="str">
        <f t="shared" si="139"/>
        <v/>
      </c>
      <c r="P1325" s="66"/>
      <c r="Q1325" s="66"/>
      <c r="R1325" s="66"/>
      <c r="S1325" s="67" t="str">
        <f t="shared" si="137"/>
        <v/>
      </c>
      <c r="T1325" s="68" t="str">
        <f t="shared" si="138"/>
        <v/>
      </c>
    </row>
    <row r="1326" spans="2:20">
      <c r="B1326" s="4"/>
      <c r="C1326" s="6"/>
      <c r="D1326" s="8" t="s">
        <v>45</v>
      </c>
      <c r="E1326" s="9"/>
      <c r="F1326" s="96" t="str">
        <f t="shared" si="135"/>
        <v/>
      </c>
      <c r="G1326" s="82"/>
      <c r="H1326" s="99" t="str">
        <f t="shared" si="140"/>
        <v/>
      </c>
      <c r="I1326" s="99" t="str">
        <f t="shared" si="141"/>
        <v/>
      </c>
      <c r="J1326" s="99" t="str">
        <f t="shared" si="136"/>
        <v/>
      </c>
      <c r="K1326" s="100" t="str">
        <f t="shared" si="139"/>
        <v/>
      </c>
      <c r="P1326" s="66"/>
      <c r="Q1326" s="66"/>
      <c r="R1326" s="66"/>
      <c r="S1326" s="67" t="str">
        <f t="shared" si="137"/>
        <v/>
      </c>
      <c r="T1326" s="68" t="str">
        <f t="shared" si="138"/>
        <v/>
      </c>
    </row>
    <row r="1327" spans="2:20">
      <c r="B1327" s="4"/>
      <c r="C1327" s="6"/>
      <c r="D1327" s="8" t="s">
        <v>45</v>
      </c>
      <c r="E1327" s="9"/>
      <c r="F1327" s="96" t="str">
        <f t="shared" si="135"/>
        <v/>
      </c>
      <c r="G1327" s="82"/>
      <c r="H1327" s="99" t="str">
        <f t="shared" si="140"/>
        <v/>
      </c>
      <c r="I1327" s="99" t="str">
        <f t="shared" si="141"/>
        <v/>
      </c>
      <c r="J1327" s="99" t="str">
        <f t="shared" si="136"/>
        <v/>
      </c>
      <c r="K1327" s="100" t="str">
        <f t="shared" si="139"/>
        <v/>
      </c>
      <c r="P1327" s="66"/>
      <c r="Q1327" s="66"/>
      <c r="R1327" s="66"/>
      <c r="S1327" s="67" t="str">
        <f t="shared" si="137"/>
        <v/>
      </c>
      <c r="T1327" s="68" t="str">
        <f t="shared" si="138"/>
        <v/>
      </c>
    </row>
    <row r="1328" spans="2:20">
      <c r="B1328" s="4"/>
      <c r="C1328" s="6"/>
      <c r="D1328" s="8" t="s">
        <v>45</v>
      </c>
      <c r="E1328" s="9"/>
      <c r="F1328" s="96" t="str">
        <f t="shared" si="135"/>
        <v/>
      </c>
      <c r="G1328" s="82"/>
      <c r="H1328" s="99" t="str">
        <f t="shared" si="140"/>
        <v/>
      </c>
      <c r="I1328" s="99" t="str">
        <f t="shared" si="141"/>
        <v/>
      </c>
      <c r="J1328" s="99" t="str">
        <f t="shared" si="136"/>
        <v/>
      </c>
      <c r="K1328" s="100" t="str">
        <f t="shared" si="139"/>
        <v/>
      </c>
      <c r="P1328" s="66"/>
      <c r="Q1328" s="66"/>
      <c r="R1328" s="66"/>
      <c r="S1328" s="67" t="str">
        <f t="shared" si="137"/>
        <v/>
      </c>
      <c r="T1328" s="68" t="str">
        <f t="shared" si="138"/>
        <v/>
      </c>
    </row>
    <row r="1329" spans="2:20">
      <c r="B1329" s="4"/>
      <c r="C1329" s="6"/>
      <c r="D1329" s="8" t="s">
        <v>45</v>
      </c>
      <c r="E1329" s="9"/>
      <c r="F1329" s="96" t="str">
        <f t="shared" si="135"/>
        <v/>
      </c>
      <c r="G1329" s="82"/>
      <c r="H1329" s="99" t="str">
        <f t="shared" si="140"/>
        <v/>
      </c>
      <c r="I1329" s="99" t="str">
        <f t="shared" si="141"/>
        <v/>
      </c>
      <c r="J1329" s="99" t="str">
        <f t="shared" si="136"/>
        <v/>
      </c>
      <c r="K1329" s="100" t="str">
        <f t="shared" si="139"/>
        <v/>
      </c>
      <c r="P1329" s="66"/>
      <c r="Q1329" s="66"/>
      <c r="R1329" s="66"/>
      <c r="S1329" s="67" t="str">
        <f t="shared" si="137"/>
        <v/>
      </c>
      <c r="T1329" s="68" t="str">
        <f t="shared" si="138"/>
        <v/>
      </c>
    </row>
    <row r="1330" spans="2:20">
      <c r="B1330" s="4"/>
      <c r="C1330" s="6"/>
      <c r="D1330" s="8" t="s">
        <v>45</v>
      </c>
      <c r="E1330" s="9"/>
      <c r="F1330" s="96" t="str">
        <f t="shared" si="135"/>
        <v/>
      </c>
      <c r="G1330" s="82"/>
      <c r="H1330" s="99" t="str">
        <f t="shared" si="140"/>
        <v/>
      </c>
      <c r="I1330" s="99" t="str">
        <f t="shared" si="141"/>
        <v/>
      </c>
      <c r="J1330" s="99" t="str">
        <f t="shared" si="136"/>
        <v/>
      </c>
      <c r="K1330" s="100" t="str">
        <f t="shared" si="139"/>
        <v/>
      </c>
      <c r="P1330" s="66"/>
      <c r="Q1330" s="66"/>
      <c r="R1330" s="66"/>
      <c r="S1330" s="67" t="str">
        <f t="shared" si="137"/>
        <v/>
      </c>
      <c r="T1330" s="68" t="str">
        <f t="shared" si="138"/>
        <v/>
      </c>
    </row>
    <row r="1331" spans="2:20">
      <c r="B1331" s="4"/>
      <c r="C1331" s="6"/>
      <c r="D1331" s="8" t="s">
        <v>45</v>
      </c>
      <c r="E1331" s="9"/>
      <c r="F1331" s="96" t="str">
        <f t="shared" si="135"/>
        <v/>
      </c>
      <c r="G1331" s="82"/>
      <c r="H1331" s="99" t="str">
        <f t="shared" si="140"/>
        <v/>
      </c>
      <c r="I1331" s="99" t="str">
        <f t="shared" si="141"/>
        <v/>
      </c>
      <c r="J1331" s="99" t="str">
        <f t="shared" si="136"/>
        <v/>
      </c>
      <c r="K1331" s="100" t="str">
        <f t="shared" si="139"/>
        <v/>
      </c>
      <c r="P1331" s="66"/>
      <c r="Q1331" s="66"/>
      <c r="R1331" s="66"/>
      <c r="S1331" s="67" t="str">
        <f t="shared" si="137"/>
        <v/>
      </c>
      <c r="T1331" s="68" t="str">
        <f t="shared" si="138"/>
        <v/>
      </c>
    </row>
    <row r="1332" spans="2:20">
      <c r="B1332" s="4"/>
      <c r="C1332" s="6"/>
      <c r="D1332" s="8" t="s">
        <v>45</v>
      </c>
      <c r="E1332" s="9"/>
      <c r="F1332" s="96" t="str">
        <f t="shared" ref="F1332:F1395" si="142">IF(E1332="","",inclinação*E1332+intercepção)</f>
        <v/>
      </c>
      <c r="G1332" s="82"/>
      <c r="H1332" s="99" t="str">
        <f t="shared" si="140"/>
        <v/>
      </c>
      <c r="I1332" s="99" t="str">
        <f t="shared" si="141"/>
        <v/>
      </c>
      <c r="J1332" s="99" t="str">
        <f t="shared" ref="J1332:J1395" si="143">IF(E1332="","",TINV((erro),gl)*errop_estimativa*SQRT(1+1/N+((E1332-mediaX)^2)/(SUMSQ(B:B)-(SUM(B:B)^2)/N)))</f>
        <v/>
      </c>
      <c r="K1332" s="100" t="str">
        <f t="shared" si="139"/>
        <v/>
      </c>
      <c r="P1332" s="66"/>
      <c r="Q1332" s="66"/>
      <c r="R1332" s="66"/>
      <c r="S1332" s="67" t="str">
        <f t="shared" ref="S1332:S1395" si="144">IF(B1325="","",inclinação*B1325+intercepção)</f>
        <v/>
      </c>
      <c r="T1332" s="68" t="str">
        <f t="shared" ref="T1332:T1395" si="145">IF(B1325="","",(C1325-S1332)^2)</f>
        <v/>
      </c>
    </row>
    <row r="1333" spans="2:20">
      <c r="B1333" s="4"/>
      <c r="C1333" s="6"/>
      <c r="D1333" s="8" t="s">
        <v>45</v>
      </c>
      <c r="E1333" s="9"/>
      <c r="F1333" s="96" t="str">
        <f t="shared" si="142"/>
        <v/>
      </c>
      <c r="G1333" s="82"/>
      <c r="H1333" s="99" t="str">
        <f t="shared" si="140"/>
        <v/>
      </c>
      <c r="I1333" s="99" t="str">
        <f t="shared" si="141"/>
        <v/>
      </c>
      <c r="J1333" s="99" t="str">
        <f t="shared" si="143"/>
        <v/>
      </c>
      <c r="K1333" s="100" t="str">
        <f t="shared" ref="K1333:K1396" si="146">IF(F1333="","",J1333/F1333)</f>
        <v/>
      </c>
      <c r="P1333" s="66"/>
      <c r="Q1333" s="66"/>
      <c r="R1333" s="66"/>
      <c r="S1333" s="67" t="str">
        <f t="shared" si="144"/>
        <v/>
      </c>
      <c r="T1333" s="68" t="str">
        <f t="shared" si="145"/>
        <v/>
      </c>
    </row>
    <row r="1334" spans="2:20">
      <c r="B1334" s="4"/>
      <c r="C1334" s="6"/>
      <c r="D1334" s="8" t="s">
        <v>45</v>
      </c>
      <c r="E1334" s="9"/>
      <c r="F1334" s="96" t="str">
        <f t="shared" si="142"/>
        <v/>
      </c>
      <c r="G1334" s="82"/>
      <c r="H1334" s="99" t="str">
        <f t="shared" si="140"/>
        <v/>
      </c>
      <c r="I1334" s="99" t="str">
        <f t="shared" si="141"/>
        <v/>
      </c>
      <c r="J1334" s="99" t="str">
        <f t="shared" si="143"/>
        <v/>
      </c>
      <c r="K1334" s="100" t="str">
        <f t="shared" si="146"/>
        <v/>
      </c>
      <c r="P1334" s="66"/>
      <c r="Q1334" s="66"/>
      <c r="R1334" s="66"/>
      <c r="S1334" s="67" t="str">
        <f t="shared" si="144"/>
        <v/>
      </c>
      <c r="T1334" s="68" t="str">
        <f t="shared" si="145"/>
        <v/>
      </c>
    </row>
    <row r="1335" spans="2:20">
      <c r="B1335" s="4"/>
      <c r="C1335" s="6"/>
      <c r="D1335" s="8" t="s">
        <v>45</v>
      </c>
      <c r="E1335" s="9"/>
      <c r="F1335" s="96" t="str">
        <f t="shared" si="142"/>
        <v/>
      </c>
      <c r="G1335" s="82"/>
      <c r="H1335" s="99" t="str">
        <f t="shared" si="140"/>
        <v/>
      </c>
      <c r="I1335" s="99" t="str">
        <f t="shared" si="141"/>
        <v/>
      </c>
      <c r="J1335" s="99" t="str">
        <f t="shared" si="143"/>
        <v/>
      </c>
      <c r="K1335" s="100" t="str">
        <f t="shared" si="146"/>
        <v/>
      </c>
      <c r="P1335" s="66"/>
      <c r="Q1335" s="66"/>
      <c r="R1335" s="66"/>
      <c r="S1335" s="67" t="str">
        <f t="shared" si="144"/>
        <v/>
      </c>
      <c r="T1335" s="68" t="str">
        <f t="shared" si="145"/>
        <v/>
      </c>
    </row>
    <row r="1336" spans="2:20">
      <c r="B1336" s="4"/>
      <c r="C1336" s="6"/>
      <c r="D1336" s="8" t="s">
        <v>45</v>
      </c>
      <c r="E1336" s="9"/>
      <c r="F1336" s="96" t="str">
        <f t="shared" si="142"/>
        <v/>
      </c>
      <c r="G1336" s="82"/>
      <c r="H1336" s="99" t="str">
        <f t="shared" si="140"/>
        <v/>
      </c>
      <c r="I1336" s="99" t="str">
        <f t="shared" si="141"/>
        <v/>
      </c>
      <c r="J1336" s="99" t="str">
        <f t="shared" si="143"/>
        <v/>
      </c>
      <c r="K1336" s="100" t="str">
        <f t="shared" si="146"/>
        <v/>
      </c>
      <c r="P1336" s="66"/>
      <c r="Q1336" s="66"/>
      <c r="R1336" s="66"/>
      <c r="S1336" s="67" t="str">
        <f t="shared" si="144"/>
        <v/>
      </c>
      <c r="T1336" s="68" t="str">
        <f t="shared" si="145"/>
        <v/>
      </c>
    </row>
    <row r="1337" spans="2:20">
      <c r="B1337" s="4"/>
      <c r="C1337" s="6"/>
      <c r="D1337" s="8" t="s">
        <v>45</v>
      </c>
      <c r="E1337" s="9"/>
      <c r="F1337" s="96" t="str">
        <f t="shared" si="142"/>
        <v/>
      </c>
      <c r="G1337" s="82"/>
      <c r="H1337" s="99" t="str">
        <f t="shared" si="140"/>
        <v/>
      </c>
      <c r="I1337" s="99" t="str">
        <f t="shared" si="141"/>
        <v/>
      </c>
      <c r="J1337" s="99" t="str">
        <f t="shared" si="143"/>
        <v/>
      </c>
      <c r="K1337" s="100" t="str">
        <f t="shared" si="146"/>
        <v/>
      </c>
      <c r="P1337" s="66"/>
      <c r="Q1337" s="66"/>
      <c r="R1337" s="66"/>
      <c r="S1337" s="67" t="str">
        <f t="shared" si="144"/>
        <v/>
      </c>
      <c r="T1337" s="68" t="str">
        <f t="shared" si="145"/>
        <v/>
      </c>
    </row>
    <row r="1338" spans="2:20">
      <c r="B1338" s="4"/>
      <c r="C1338" s="6"/>
      <c r="D1338" s="8" t="s">
        <v>45</v>
      </c>
      <c r="E1338" s="9"/>
      <c r="F1338" s="96" t="str">
        <f t="shared" si="142"/>
        <v/>
      </c>
      <c r="G1338" s="82"/>
      <c r="H1338" s="99" t="str">
        <f t="shared" si="140"/>
        <v/>
      </c>
      <c r="I1338" s="99" t="str">
        <f t="shared" si="141"/>
        <v/>
      </c>
      <c r="J1338" s="99" t="str">
        <f t="shared" si="143"/>
        <v/>
      </c>
      <c r="K1338" s="100" t="str">
        <f t="shared" si="146"/>
        <v/>
      </c>
      <c r="P1338" s="66"/>
      <c r="Q1338" s="66"/>
      <c r="R1338" s="66"/>
      <c r="S1338" s="67" t="str">
        <f t="shared" si="144"/>
        <v/>
      </c>
      <c r="T1338" s="68" t="str">
        <f t="shared" si="145"/>
        <v/>
      </c>
    </row>
    <row r="1339" spans="2:20">
      <c r="B1339" s="4"/>
      <c r="C1339" s="6"/>
      <c r="D1339" s="8" t="s">
        <v>45</v>
      </c>
      <c r="E1339" s="9"/>
      <c r="F1339" s="96" t="str">
        <f t="shared" si="142"/>
        <v/>
      </c>
      <c r="G1339" s="82"/>
      <c r="H1339" s="99" t="str">
        <f t="shared" si="140"/>
        <v/>
      </c>
      <c r="I1339" s="99" t="str">
        <f t="shared" si="141"/>
        <v/>
      </c>
      <c r="J1339" s="99" t="str">
        <f t="shared" si="143"/>
        <v/>
      </c>
      <c r="K1339" s="100" t="str">
        <f t="shared" si="146"/>
        <v/>
      </c>
      <c r="P1339" s="66"/>
      <c r="Q1339" s="66"/>
      <c r="R1339" s="66"/>
      <c r="S1339" s="67" t="str">
        <f t="shared" si="144"/>
        <v/>
      </c>
      <c r="T1339" s="68" t="str">
        <f t="shared" si="145"/>
        <v/>
      </c>
    </row>
    <row r="1340" spans="2:20">
      <c r="B1340" s="4"/>
      <c r="C1340" s="6"/>
      <c r="D1340" s="8" t="s">
        <v>45</v>
      </c>
      <c r="E1340" s="9"/>
      <c r="F1340" s="96" t="str">
        <f t="shared" si="142"/>
        <v/>
      </c>
      <c r="G1340" s="82"/>
      <c r="H1340" s="99" t="str">
        <f t="shared" si="140"/>
        <v/>
      </c>
      <c r="I1340" s="99" t="str">
        <f t="shared" si="141"/>
        <v/>
      </c>
      <c r="J1340" s="99" t="str">
        <f t="shared" si="143"/>
        <v/>
      </c>
      <c r="K1340" s="100" t="str">
        <f t="shared" si="146"/>
        <v/>
      </c>
      <c r="P1340" s="66"/>
      <c r="Q1340" s="66"/>
      <c r="R1340" s="66"/>
      <c r="S1340" s="67" t="str">
        <f t="shared" si="144"/>
        <v/>
      </c>
      <c r="T1340" s="68" t="str">
        <f t="shared" si="145"/>
        <v/>
      </c>
    </row>
    <row r="1341" spans="2:20">
      <c r="B1341" s="4"/>
      <c r="C1341" s="6"/>
      <c r="D1341" s="8" t="s">
        <v>45</v>
      </c>
      <c r="E1341" s="9"/>
      <c r="F1341" s="96" t="str">
        <f t="shared" si="142"/>
        <v/>
      </c>
      <c r="G1341" s="82"/>
      <c r="H1341" s="99" t="str">
        <f t="shared" si="140"/>
        <v/>
      </c>
      <c r="I1341" s="99" t="str">
        <f t="shared" si="141"/>
        <v/>
      </c>
      <c r="J1341" s="99" t="str">
        <f t="shared" si="143"/>
        <v/>
      </c>
      <c r="K1341" s="100" t="str">
        <f t="shared" si="146"/>
        <v/>
      </c>
      <c r="P1341" s="66"/>
      <c r="Q1341" s="66"/>
      <c r="R1341" s="66"/>
      <c r="S1341" s="67" t="str">
        <f t="shared" si="144"/>
        <v/>
      </c>
      <c r="T1341" s="68" t="str">
        <f t="shared" si="145"/>
        <v/>
      </c>
    </row>
    <row r="1342" spans="2:20">
      <c r="B1342" s="4"/>
      <c r="C1342" s="6"/>
      <c r="D1342" s="8" t="s">
        <v>45</v>
      </c>
      <c r="E1342" s="9"/>
      <c r="F1342" s="96" t="str">
        <f t="shared" si="142"/>
        <v/>
      </c>
      <c r="G1342" s="82"/>
      <c r="H1342" s="99" t="str">
        <f t="shared" si="140"/>
        <v/>
      </c>
      <c r="I1342" s="99" t="str">
        <f t="shared" si="141"/>
        <v/>
      </c>
      <c r="J1342" s="99" t="str">
        <f t="shared" si="143"/>
        <v/>
      </c>
      <c r="K1342" s="100" t="str">
        <f t="shared" si="146"/>
        <v/>
      </c>
      <c r="P1342" s="66"/>
      <c r="Q1342" s="66"/>
      <c r="R1342" s="66"/>
      <c r="S1342" s="67" t="str">
        <f t="shared" si="144"/>
        <v/>
      </c>
      <c r="T1342" s="68" t="str">
        <f t="shared" si="145"/>
        <v/>
      </c>
    </row>
    <row r="1343" spans="2:20">
      <c r="B1343" s="4"/>
      <c r="C1343" s="6"/>
      <c r="D1343" s="8" t="s">
        <v>45</v>
      </c>
      <c r="E1343" s="9"/>
      <c r="F1343" s="96" t="str">
        <f t="shared" si="142"/>
        <v/>
      </c>
      <c r="G1343" s="82"/>
      <c r="H1343" s="99" t="str">
        <f t="shared" si="140"/>
        <v/>
      </c>
      <c r="I1343" s="99" t="str">
        <f t="shared" si="141"/>
        <v/>
      </c>
      <c r="J1343" s="99" t="str">
        <f t="shared" si="143"/>
        <v/>
      </c>
      <c r="K1343" s="100" t="str">
        <f t="shared" si="146"/>
        <v/>
      </c>
      <c r="P1343" s="66"/>
      <c r="Q1343" s="66"/>
      <c r="R1343" s="66"/>
      <c r="S1343" s="67" t="str">
        <f t="shared" si="144"/>
        <v/>
      </c>
      <c r="T1343" s="68" t="str">
        <f t="shared" si="145"/>
        <v/>
      </c>
    </row>
    <row r="1344" spans="2:20">
      <c r="B1344" s="4"/>
      <c r="C1344" s="6"/>
      <c r="D1344" s="8" t="s">
        <v>45</v>
      </c>
      <c r="E1344" s="9"/>
      <c r="F1344" s="96" t="str">
        <f t="shared" si="142"/>
        <v/>
      </c>
      <c r="G1344" s="82"/>
      <c r="H1344" s="99" t="str">
        <f t="shared" si="140"/>
        <v/>
      </c>
      <c r="I1344" s="99" t="str">
        <f t="shared" si="141"/>
        <v/>
      </c>
      <c r="J1344" s="99" t="str">
        <f t="shared" si="143"/>
        <v/>
      </c>
      <c r="K1344" s="100" t="str">
        <f t="shared" si="146"/>
        <v/>
      </c>
      <c r="P1344" s="66"/>
      <c r="Q1344" s="66"/>
      <c r="R1344" s="66"/>
      <c r="S1344" s="67" t="str">
        <f t="shared" si="144"/>
        <v/>
      </c>
      <c r="T1344" s="68" t="str">
        <f t="shared" si="145"/>
        <v/>
      </c>
    </row>
    <row r="1345" spans="2:20">
      <c r="B1345" s="4"/>
      <c r="C1345" s="6"/>
      <c r="D1345" s="8" t="s">
        <v>45</v>
      </c>
      <c r="E1345" s="9"/>
      <c r="F1345" s="96" t="str">
        <f t="shared" si="142"/>
        <v/>
      </c>
      <c r="G1345" s="82"/>
      <c r="H1345" s="99" t="str">
        <f t="shared" si="140"/>
        <v/>
      </c>
      <c r="I1345" s="99" t="str">
        <f t="shared" si="141"/>
        <v/>
      </c>
      <c r="J1345" s="99" t="str">
        <f t="shared" si="143"/>
        <v/>
      </c>
      <c r="K1345" s="100" t="str">
        <f t="shared" si="146"/>
        <v/>
      </c>
      <c r="P1345" s="66"/>
      <c r="Q1345" s="66"/>
      <c r="R1345" s="66"/>
      <c r="S1345" s="67" t="str">
        <f t="shared" si="144"/>
        <v/>
      </c>
      <c r="T1345" s="68" t="str">
        <f t="shared" si="145"/>
        <v/>
      </c>
    </row>
    <row r="1346" spans="2:20">
      <c r="B1346" s="4"/>
      <c r="C1346" s="6"/>
      <c r="D1346" s="8" t="s">
        <v>45</v>
      </c>
      <c r="E1346" s="9"/>
      <c r="F1346" s="96" t="str">
        <f t="shared" si="142"/>
        <v/>
      </c>
      <c r="G1346" s="82"/>
      <c r="H1346" s="99" t="str">
        <f t="shared" si="140"/>
        <v/>
      </c>
      <c r="I1346" s="99" t="str">
        <f t="shared" si="141"/>
        <v/>
      </c>
      <c r="J1346" s="99" t="str">
        <f t="shared" si="143"/>
        <v/>
      </c>
      <c r="K1346" s="100" t="str">
        <f t="shared" si="146"/>
        <v/>
      </c>
      <c r="P1346" s="66"/>
      <c r="Q1346" s="66"/>
      <c r="R1346" s="66"/>
      <c r="S1346" s="67" t="str">
        <f t="shared" si="144"/>
        <v/>
      </c>
      <c r="T1346" s="68" t="str">
        <f t="shared" si="145"/>
        <v/>
      </c>
    </row>
    <row r="1347" spans="2:20">
      <c r="B1347" s="4"/>
      <c r="C1347" s="6"/>
      <c r="D1347" s="8" t="s">
        <v>45</v>
      </c>
      <c r="E1347" s="9"/>
      <c r="F1347" s="96" t="str">
        <f t="shared" si="142"/>
        <v/>
      </c>
      <c r="G1347" s="82"/>
      <c r="H1347" s="99" t="str">
        <f t="shared" si="140"/>
        <v/>
      </c>
      <c r="I1347" s="99" t="str">
        <f t="shared" si="141"/>
        <v/>
      </c>
      <c r="J1347" s="99" t="str">
        <f t="shared" si="143"/>
        <v/>
      </c>
      <c r="K1347" s="100" t="str">
        <f t="shared" si="146"/>
        <v/>
      </c>
      <c r="P1347" s="66"/>
      <c r="Q1347" s="66"/>
      <c r="R1347" s="66"/>
      <c r="S1347" s="67" t="str">
        <f t="shared" si="144"/>
        <v/>
      </c>
      <c r="T1347" s="68" t="str">
        <f t="shared" si="145"/>
        <v/>
      </c>
    </row>
    <row r="1348" spans="2:20">
      <c r="B1348" s="4"/>
      <c r="C1348" s="6"/>
      <c r="D1348" s="8" t="s">
        <v>45</v>
      </c>
      <c r="E1348" s="9"/>
      <c r="F1348" s="96" t="str">
        <f t="shared" si="142"/>
        <v/>
      </c>
      <c r="G1348" s="82"/>
      <c r="H1348" s="99" t="str">
        <f t="shared" si="140"/>
        <v/>
      </c>
      <c r="I1348" s="99" t="str">
        <f t="shared" si="141"/>
        <v/>
      </c>
      <c r="J1348" s="99" t="str">
        <f t="shared" si="143"/>
        <v/>
      </c>
      <c r="K1348" s="100" t="str">
        <f t="shared" si="146"/>
        <v/>
      </c>
      <c r="P1348" s="66"/>
      <c r="Q1348" s="66"/>
      <c r="R1348" s="66"/>
      <c r="S1348" s="67" t="str">
        <f t="shared" si="144"/>
        <v/>
      </c>
      <c r="T1348" s="68" t="str">
        <f t="shared" si="145"/>
        <v/>
      </c>
    </row>
    <row r="1349" spans="2:20">
      <c r="B1349" s="4"/>
      <c r="C1349" s="6"/>
      <c r="D1349" s="8" t="s">
        <v>45</v>
      </c>
      <c r="E1349" s="9"/>
      <c r="F1349" s="96" t="str">
        <f t="shared" si="142"/>
        <v/>
      </c>
      <c r="G1349" s="82"/>
      <c r="H1349" s="99" t="str">
        <f t="shared" si="140"/>
        <v/>
      </c>
      <c r="I1349" s="99" t="str">
        <f t="shared" si="141"/>
        <v/>
      </c>
      <c r="J1349" s="99" t="str">
        <f t="shared" si="143"/>
        <v/>
      </c>
      <c r="K1349" s="100" t="str">
        <f t="shared" si="146"/>
        <v/>
      </c>
      <c r="P1349" s="66"/>
      <c r="Q1349" s="66"/>
      <c r="R1349" s="66"/>
      <c r="S1349" s="67" t="str">
        <f t="shared" si="144"/>
        <v/>
      </c>
      <c r="T1349" s="68" t="str">
        <f t="shared" si="145"/>
        <v/>
      </c>
    </row>
    <row r="1350" spans="2:20">
      <c r="B1350" s="4"/>
      <c r="C1350" s="6"/>
      <c r="D1350" s="8" t="s">
        <v>45</v>
      </c>
      <c r="E1350" s="9"/>
      <c r="F1350" s="96" t="str">
        <f t="shared" si="142"/>
        <v/>
      </c>
      <c r="G1350" s="82"/>
      <c r="H1350" s="99" t="str">
        <f t="shared" si="140"/>
        <v/>
      </c>
      <c r="I1350" s="99" t="str">
        <f t="shared" si="141"/>
        <v/>
      </c>
      <c r="J1350" s="99" t="str">
        <f t="shared" si="143"/>
        <v/>
      </c>
      <c r="K1350" s="100" t="str">
        <f t="shared" si="146"/>
        <v/>
      </c>
      <c r="P1350" s="66"/>
      <c r="Q1350" s="66"/>
      <c r="R1350" s="66"/>
      <c r="S1350" s="67" t="str">
        <f t="shared" si="144"/>
        <v/>
      </c>
      <c r="T1350" s="68" t="str">
        <f t="shared" si="145"/>
        <v/>
      </c>
    </row>
    <row r="1351" spans="2:20">
      <c r="B1351" s="4"/>
      <c r="C1351" s="6"/>
      <c r="D1351" s="8" t="s">
        <v>45</v>
      </c>
      <c r="E1351" s="9"/>
      <c r="F1351" s="96" t="str">
        <f t="shared" si="142"/>
        <v/>
      </c>
      <c r="G1351" s="82"/>
      <c r="H1351" s="99" t="str">
        <f t="shared" si="140"/>
        <v/>
      </c>
      <c r="I1351" s="99" t="str">
        <f t="shared" si="141"/>
        <v/>
      </c>
      <c r="J1351" s="99" t="str">
        <f t="shared" si="143"/>
        <v/>
      </c>
      <c r="K1351" s="100" t="str">
        <f t="shared" si="146"/>
        <v/>
      </c>
      <c r="P1351" s="66"/>
      <c r="Q1351" s="66"/>
      <c r="R1351" s="66"/>
      <c r="S1351" s="67" t="str">
        <f t="shared" si="144"/>
        <v/>
      </c>
      <c r="T1351" s="68" t="str">
        <f t="shared" si="145"/>
        <v/>
      </c>
    </row>
    <row r="1352" spans="2:20">
      <c r="B1352" s="4"/>
      <c r="C1352" s="6"/>
      <c r="D1352" s="8" t="s">
        <v>45</v>
      </c>
      <c r="E1352" s="9"/>
      <c r="F1352" s="96" t="str">
        <f t="shared" si="142"/>
        <v/>
      </c>
      <c r="G1352" s="82"/>
      <c r="H1352" s="99" t="str">
        <f t="shared" si="140"/>
        <v/>
      </c>
      <c r="I1352" s="99" t="str">
        <f t="shared" si="141"/>
        <v/>
      </c>
      <c r="J1352" s="99" t="str">
        <f t="shared" si="143"/>
        <v/>
      </c>
      <c r="K1352" s="100" t="str">
        <f t="shared" si="146"/>
        <v/>
      </c>
      <c r="P1352" s="66"/>
      <c r="Q1352" s="66"/>
      <c r="R1352" s="66"/>
      <c r="S1352" s="67" t="str">
        <f t="shared" si="144"/>
        <v/>
      </c>
      <c r="T1352" s="68" t="str">
        <f t="shared" si="145"/>
        <v/>
      </c>
    </row>
    <row r="1353" spans="2:20">
      <c r="B1353" s="4"/>
      <c r="C1353" s="6"/>
      <c r="D1353" s="8" t="s">
        <v>45</v>
      </c>
      <c r="E1353" s="9"/>
      <c r="F1353" s="96" t="str">
        <f t="shared" si="142"/>
        <v/>
      </c>
      <c r="G1353" s="82"/>
      <c r="H1353" s="99" t="str">
        <f t="shared" si="140"/>
        <v/>
      </c>
      <c r="I1353" s="99" t="str">
        <f t="shared" si="141"/>
        <v/>
      </c>
      <c r="J1353" s="99" t="str">
        <f t="shared" si="143"/>
        <v/>
      </c>
      <c r="K1353" s="100" t="str">
        <f t="shared" si="146"/>
        <v/>
      </c>
      <c r="P1353" s="66"/>
      <c r="Q1353" s="66"/>
      <c r="R1353" s="66"/>
      <c r="S1353" s="67" t="str">
        <f t="shared" si="144"/>
        <v/>
      </c>
      <c r="T1353" s="68" t="str">
        <f t="shared" si="145"/>
        <v/>
      </c>
    </row>
    <row r="1354" spans="2:20">
      <c r="B1354" s="4"/>
      <c r="C1354" s="6"/>
      <c r="D1354" s="8" t="s">
        <v>45</v>
      </c>
      <c r="E1354" s="9"/>
      <c r="F1354" s="96" t="str">
        <f t="shared" si="142"/>
        <v/>
      </c>
      <c r="G1354" s="82"/>
      <c r="H1354" s="99" t="str">
        <f t="shared" si="140"/>
        <v/>
      </c>
      <c r="I1354" s="99" t="str">
        <f t="shared" si="141"/>
        <v/>
      </c>
      <c r="J1354" s="99" t="str">
        <f t="shared" si="143"/>
        <v/>
      </c>
      <c r="K1354" s="100" t="str">
        <f t="shared" si="146"/>
        <v/>
      </c>
      <c r="P1354" s="66"/>
      <c r="Q1354" s="66"/>
      <c r="R1354" s="66"/>
      <c r="S1354" s="67" t="str">
        <f t="shared" si="144"/>
        <v/>
      </c>
      <c r="T1354" s="68" t="str">
        <f t="shared" si="145"/>
        <v/>
      </c>
    </row>
    <row r="1355" spans="2:20">
      <c r="B1355" s="4"/>
      <c r="C1355" s="6"/>
      <c r="D1355" s="8" t="s">
        <v>45</v>
      </c>
      <c r="E1355" s="9"/>
      <c r="F1355" s="96" t="str">
        <f t="shared" si="142"/>
        <v/>
      </c>
      <c r="G1355" s="82"/>
      <c r="H1355" s="99" t="str">
        <f t="shared" si="140"/>
        <v/>
      </c>
      <c r="I1355" s="99" t="str">
        <f t="shared" si="141"/>
        <v/>
      </c>
      <c r="J1355" s="99" t="str">
        <f t="shared" si="143"/>
        <v/>
      </c>
      <c r="K1355" s="100" t="str">
        <f t="shared" si="146"/>
        <v/>
      </c>
      <c r="P1355" s="66"/>
      <c r="Q1355" s="66"/>
      <c r="R1355" s="66"/>
      <c r="S1355" s="67" t="str">
        <f t="shared" si="144"/>
        <v/>
      </c>
      <c r="T1355" s="68" t="str">
        <f t="shared" si="145"/>
        <v/>
      </c>
    </row>
    <row r="1356" spans="2:20">
      <c r="B1356" s="4"/>
      <c r="C1356" s="6"/>
      <c r="D1356" s="8" t="s">
        <v>45</v>
      </c>
      <c r="E1356" s="9"/>
      <c r="F1356" s="96" t="str">
        <f t="shared" si="142"/>
        <v/>
      </c>
      <c r="G1356" s="82"/>
      <c r="H1356" s="99" t="str">
        <f t="shared" si="140"/>
        <v/>
      </c>
      <c r="I1356" s="99" t="str">
        <f t="shared" si="141"/>
        <v/>
      </c>
      <c r="J1356" s="99" t="str">
        <f t="shared" si="143"/>
        <v/>
      </c>
      <c r="K1356" s="100" t="str">
        <f t="shared" si="146"/>
        <v/>
      </c>
      <c r="P1356" s="66"/>
      <c r="Q1356" s="66"/>
      <c r="R1356" s="66"/>
      <c r="S1356" s="67" t="str">
        <f t="shared" si="144"/>
        <v/>
      </c>
      <c r="T1356" s="68" t="str">
        <f t="shared" si="145"/>
        <v/>
      </c>
    </row>
    <row r="1357" spans="2:20">
      <c r="B1357" s="4"/>
      <c r="C1357" s="6"/>
      <c r="D1357" s="8" t="s">
        <v>45</v>
      </c>
      <c r="E1357" s="9"/>
      <c r="F1357" s="96" t="str">
        <f t="shared" si="142"/>
        <v/>
      </c>
      <c r="G1357" s="82"/>
      <c r="H1357" s="99" t="str">
        <f t="shared" si="140"/>
        <v/>
      </c>
      <c r="I1357" s="99" t="str">
        <f t="shared" si="141"/>
        <v/>
      </c>
      <c r="J1357" s="99" t="str">
        <f t="shared" si="143"/>
        <v/>
      </c>
      <c r="K1357" s="100" t="str">
        <f t="shared" si="146"/>
        <v/>
      </c>
      <c r="P1357" s="66"/>
      <c r="Q1357" s="66"/>
      <c r="R1357" s="66"/>
      <c r="S1357" s="67" t="str">
        <f t="shared" si="144"/>
        <v/>
      </c>
      <c r="T1357" s="68" t="str">
        <f t="shared" si="145"/>
        <v/>
      </c>
    </row>
    <row r="1358" spans="2:20">
      <c r="B1358" s="4"/>
      <c r="C1358" s="6"/>
      <c r="D1358" s="8" t="s">
        <v>45</v>
      </c>
      <c r="E1358" s="9"/>
      <c r="F1358" s="96" t="str">
        <f t="shared" si="142"/>
        <v/>
      </c>
      <c r="G1358" s="82"/>
      <c r="H1358" s="99" t="str">
        <f t="shared" si="140"/>
        <v/>
      </c>
      <c r="I1358" s="99" t="str">
        <f t="shared" si="141"/>
        <v/>
      </c>
      <c r="J1358" s="99" t="str">
        <f t="shared" si="143"/>
        <v/>
      </c>
      <c r="K1358" s="100" t="str">
        <f t="shared" si="146"/>
        <v/>
      </c>
      <c r="P1358" s="66"/>
      <c r="Q1358" s="66"/>
      <c r="R1358" s="66"/>
      <c r="S1358" s="67" t="str">
        <f t="shared" si="144"/>
        <v/>
      </c>
      <c r="T1358" s="68" t="str">
        <f t="shared" si="145"/>
        <v/>
      </c>
    </row>
    <row r="1359" spans="2:20">
      <c r="B1359" s="4"/>
      <c r="C1359" s="6"/>
      <c r="D1359" s="8" t="s">
        <v>45</v>
      </c>
      <c r="E1359" s="9"/>
      <c r="F1359" s="96" t="str">
        <f t="shared" si="142"/>
        <v/>
      </c>
      <c r="G1359" s="82"/>
      <c r="H1359" s="99" t="str">
        <f t="shared" ref="H1359:H1422" si="147">IF(E1359="","",F1359-J1359)</f>
        <v/>
      </c>
      <c r="I1359" s="99" t="str">
        <f t="shared" ref="I1359:I1422" si="148">IF(E1359="","",F1359+J1359)</f>
        <v/>
      </c>
      <c r="J1359" s="99" t="str">
        <f t="shared" si="143"/>
        <v/>
      </c>
      <c r="K1359" s="100" t="str">
        <f t="shared" si="146"/>
        <v/>
      </c>
      <c r="P1359" s="66"/>
      <c r="Q1359" s="66"/>
      <c r="R1359" s="66"/>
      <c r="S1359" s="67" t="str">
        <f t="shared" si="144"/>
        <v/>
      </c>
      <c r="T1359" s="68" t="str">
        <f t="shared" si="145"/>
        <v/>
      </c>
    </row>
    <row r="1360" spans="2:20">
      <c r="B1360" s="4"/>
      <c r="C1360" s="6"/>
      <c r="D1360" s="8" t="s">
        <v>45</v>
      </c>
      <c r="E1360" s="9"/>
      <c r="F1360" s="96" t="str">
        <f t="shared" si="142"/>
        <v/>
      </c>
      <c r="G1360" s="82"/>
      <c r="H1360" s="99" t="str">
        <f t="shared" si="147"/>
        <v/>
      </c>
      <c r="I1360" s="99" t="str">
        <f t="shared" si="148"/>
        <v/>
      </c>
      <c r="J1360" s="99" t="str">
        <f t="shared" si="143"/>
        <v/>
      </c>
      <c r="K1360" s="100" t="str">
        <f t="shared" si="146"/>
        <v/>
      </c>
      <c r="P1360" s="66"/>
      <c r="Q1360" s="66"/>
      <c r="R1360" s="66"/>
      <c r="S1360" s="67" t="str">
        <f t="shared" si="144"/>
        <v/>
      </c>
      <c r="T1360" s="68" t="str">
        <f t="shared" si="145"/>
        <v/>
      </c>
    </row>
    <row r="1361" spans="2:20">
      <c r="B1361" s="4"/>
      <c r="C1361" s="6"/>
      <c r="D1361" s="8" t="s">
        <v>45</v>
      </c>
      <c r="E1361" s="9"/>
      <c r="F1361" s="96" t="str">
        <f t="shared" si="142"/>
        <v/>
      </c>
      <c r="G1361" s="82"/>
      <c r="H1361" s="99" t="str">
        <f t="shared" si="147"/>
        <v/>
      </c>
      <c r="I1361" s="99" t="str">
        <f t="shared" si="148"/>
        <v/>
      </c>
      <c r="J1361" s="99" t="str">
        <f t="shared" si="143"/>
        <v/>
      </c>
      <c r="K1361" s="100" t="str">
        <f t="shared" si="146"/>
        <v/>
      </c>
      <c r="P1361" s="66"/>
      <c r="Q1361" s="66"/>
      <c r="R1361" s="66"/>
      <c r="S1361" s="67" t="str">
        <f t="shared" si="144"/>
        <v/>
      </c>
      <c r="T1361" s="68" t="str">
        <f t="shared" si="145"/>
        <v/>
      </c>
    </row>
    <row r="1362" spans="2:20">
      <c r="B1362" s="4"/>
      <c r="C1362" s="6"/>
      <c r="D1362" s="8" t="s">
        <v>45</v>
      </c>
      <c r="E1362" s="9"/>
      <c r="F1362" s="96" t="str">
        <f t="shared" si="142"/>
        <v/>
      </c>
      <c r="G1362" s="82"/>
      <c r="H1362" s="99" t="str">
        <f t="shared" si="147"/>
        <v/>
      </c>
      <c r="I1362" s="99" t="str">
        <f t="shared" si="148"/>
        <v/>
      </c>
      <c r="J1362" s="99" t="str">
        <f t="shared" si="143"/>
        <v/>
      </c>
      <c r="K1362" s="100" t="str">
        <f t="shared" si="146"/>
        <v/>
      </c>
      <c r="P1362" s="66"/>
      <c r="Q1362" s="66"/>
      <c r="R1362" s="66"/>
      <c r="S1362" s="67" t="str">
        <f t="shared" si="144"/>
        <v/>
      </c>
      <c r="T1362" s="68" t="str">
        <f t="shared" si="145"/>
        <v/>
      </c>
    </row>
    <row r="1363" spans="2:20">
      <c r="B1363" s="4"/>
      <c r="C1363" s="6"/>
      <c r="D1363" s="8" t="s">
        <v>45</v>
      </c>
      <c r="E1363" s="9"/>
      <c r="F1363" s="96" t="str">
        <f t="shared" si="142"/>
        <v/>
      </c>
      <c r="G1363" s="82"/>
      <c r="H1363" s="99" t="str">
        <f t="shared" si="147"/>
        <v/>
      </c>
      <c r="I1363" s="99" t="str">
        <f t="shared" si="148"/>
        <v/>
      </c>
      <c r="J1363" s="99" t="str">
        <f t="shared" si="143"/>
        <v/>
      </c>
      <c r="K1363" s="100" t="str">
        <f t="shared" si="146"/>
        <v/>
      </c>
      <c r="P1363" s="66"/>
      <c r="Q1363" s="66"/>
      <c r="R1363" s="66"/>
      <c r="S1363" s="67" t="str">
        <f t="shared" si="144"/>
        <v/>
      </c>
      <c r="T1363" s="68" t="str">
        <f t="shared" si="145"/>
        <v/>
      </c>
    </row>
    <row r="1364" spans="2:20">
      <c r="B1364" s="4"/>
      <c r="C1364" s="6"/>
      <c r="D1364" s="8" t="s">
        <v>45</v>
      </c>
      <c r="E1364" s="9"/>
      <c r="F1364" s="96" t="str">
        <f t="shared" si="142"/>
        <v/>
      </c>
      <c r="G1364" s="82"/>
      <c r="H1364" s="99" t="str">
        <f t="shared" si="147"/>
        <v/>
      </c>
      <c r="I1364" s="99" t="str">
        <f t="shared" si="148"/>
        <v/>
      </c>
      <c r="J1364" s="99" t="str">
        <f t="shared" si="143"/>
        <v/>
      </c>
      <c r="K1364" s="100" t="str">
        <f t="shared" si="146"/>
        <v/>
      </c>
      <c r="P1364" s="66"/>
      <c r="Q1364" s="66"/>
      <c r="R1364" s="66"/>
      <c r="S1364" s="67" t="str">
        <f t="shared" si="144"/>
        <v/>
      </c>
      <c r="T1364" s="68" t="str">
        <f t="shared" si="145"/>
        <v/>
      </c>
    </row>
    <row r="1365" spans="2:20">
      <c r="B1365" s="4"/>
      <c r="C1365" s="6"/>
      <c r="D1365" s="8" t="s">
        <v>45</v>
      </c>
      <c r="E1365" s="9"/>
      <c r="F1365" s="96" t="str">
        <f t="shared" si="142"/>
        <v/>
      </c>
      <c r="G1365" s="82"/>
      <c r="H1365" s="99" t="str">
        <f t="shared" si="147"/>
        <v/>
      </c>
      <c r="I1365" s="99" t="str">
        <f t="shared" si="148"/>
        <v/>
      </c>
      <c r="J1365" s="99" t="str">
        <f t="shared" si="143"/>
        <v/>
      </c>
      <c r="K1365" s="100" t="str">
        <f t="shared" si="146"/>
        <v/>
      </c>
      <c r="P1365" s="66"/>
      <c r="Q1365" s="66"/>
      <c r="R1365" s="66"/>
      <c r="S1365" s="67" t="str">
        <f t="shared" si="144"/>
        <v/>
      </c>
      <c r="T1365" s="68" t="str">
        <f t="shared" si="145"/>
        <v/>
      </c>
    </row>
    <row r="1366" spans="2:20">
      <c r="B1366" s="4"/>
      <c r="C1366" s="6"/>
      <c r="D1366" s="8" t="s">
        <v>45</v>
      </c>
      <c r="E1366" s="9"/>
      <c r="F1366" s="96" t="str">
        <f t="shared" si="142"/>
        <v/>
      </c>
      <c r="G1366" s="82"/>
      <c r="H1366" s="99" t="str">
        <f t="shared" si="147"/>
        <v/>
      </c>
      <c r="I1366" s="99" t="str">
        <f t="shared" si="148"/>
        <v/>
      </c>
      <c r="J1366" s="99" t="str">
        <f t="shared" si="143"/>
        <v/>
      </c>
      <c r="K1366" s="100" t="str">
        <f t="shared" si="146"/>
        <v/>
      </c>
      <c r="P1366" s="66"/>
      <c r="Q1366" s="66"/>
      <c r="R1366" s="66"/>
      <c r="S1366" s="67" t="str">
        <f t="shared" si="144"/>
        <v/>
      </c>
      <c r="T1366" s="68" t="str">
        <f t="shared" si="145"/>
        <v/>
      </c>
    </row>
    <row r="1367" spans="2:20">
      <c r="B1367" s="4"/>
      <c r="C1367" s="6"/>
      <c r="D1367" s="8" t="s">
        <v>45</v>
      </c>
      <c r="E1367" s="9"/>
      <c r="F1367" s="96" t="str">
        <f t="shared" si="142"/>
        <v/>
      </c>
      <c r="G1367" s="82"/>
      <c r="H1367" s="99" t="str">
        <f t="shared" si="147"/>
        <v/>
      </c>
      <c r="I1367" s="99" t="str">
        <f t="shared" si="148"/>
        <v/>
      </c>
      <c r="J1367" s="99" t="str">
        <f t="shared" si="143"/>
        <v/>
      </c>
      <c r="K1367" s="100" t="str">
        <f t="shared" si="146"/>
        <v/>
      </c>
      <c r="P1367" s="66"/>
      <c r="Q1367" s="66"/>
      <c r="R1367" s="66"/>
      <c r="S1367" s="67" t="str">
        <f t="shared" si="144"/>
        <v/>
      </c>
      <c r="T1367" s="68" t="str">
        <f t="shared" si="145"/>
        <v/>
      </c>
    </row>
    <row r="1368" spans="2:20">
      <c r="B1368" s="4"/>
      <c r="C1368" s="6"/>
      <c r="D1368" s="8" t="s">
        <v>45</v>
      </c>
      <c r="E1368" s="9"/>
      <c r="F1368" s="96" t="str">
        <f t="shared" si="142"/>
        <v/>
      </c>
      <c r="G1368" s="82"/>
      <c r="H1368" s="99" t="str">
        <f t="shared" si="147"/>
        <v/>
      </c>
      <c r="I1368" s="99" t="str">
        <f t="shared" si="148"/>
        <v/>
      </c>
      <c r="J1368" s="99" t="str">
        <f t="shared" si="143"/>
        <v/>
      </c>
      <c r="K1368" s="100" t="str">
        <f t="shared" si="146"/>
        <v/>
      </c>
      <c r="P1368" s="66"/>
      <c r="Q1368" s="66"/>
      <c r="R1368" s="66"/>
      <c r="S1368" s="67" t="str">
        <f t="shared" si="144"/>
        <v/>
      </c>
      <c r="T1368" s="68" t="str">
        <f t="shared" si="145"/>
        <v/>
      </c>
    </row>
    <row r="1369" spans="2:20">
      <c r="B1369" s="4"/>
      <c r="C1369" s="6"/>
      <c r="D1369" s="8" t="s">
        <v>45</v>
      </c>
      <c r="E1369" s="9"/>
      <c r="F1369" s="96" t="str">
        <f t="shared" si="142"/>
        <v/>
      </c>
      <c r="G1369" s="82"/>
      <c r="H1369" s="99" t="str">
        <f t="shared" si="147"/>
        <v/>
      </c>
      <c r="I1369" s="99" t="str">
        <f t="shared" si="148"/>
        <v/>
      </c>
      <c r="J1369" s="99" t="str">
        <f t="shared" si="143"/>
        <v/>
      </c>
      <c r="K1369" s="100" t="str">
        <f t="shared" si="146"/>
        <v/>
      </c>
      <c r="P1369" s="66"/>
      <c r="Q1369" s="66"/>
      <c r="R1369" s="66"/>
      <c r="S1369" s="67" t="str">
        <f t="shared" si="144"/>
        <v/>
      </c>
      <c r="T1369" s="68" t="str">
        <f t="shared" si="145"/>
        <v/>
      </c>
    </row>
    <row r="1370" spans="2:20">
      <c r="B1370" s="4"/>
      <c r="C1370" s="6"/>
      <c r="D1370" s="8" t="s">
        <v>45</v>
      </c>
      <c r="E1370" s="9"/>
      <c r="F1370" s="96" t="str">
        <f t="shared" si="142"/>
        <v/>
      </c>
      <c r="G1370" s="82"/>
      <c r="H1370" s="99" t="str">
        <f t="shared" si="147"/>
        <v/>
      </c>
      <c r="I1370" s="99" t="str">
        <f t="shared" si="148"/>
        <v/>
      </c>
      <c r="J1370" s="99" t="str">
        <f t="shared" si="143"/>
        <v/>
      </c>
      <c r="K1370" s="100" t="str">
        <f t="shared" si="146"/>
        <v/>
      </c>
      <c r="P1370" s="66"/>
      <c r="Q1370" s="66"/>
      <c r="R1370" s="66"/>
      <c r="S1370" s="67" t="str">
        <f t="shared" si="144"/>
        <v/>
      </c>
      <c r="T1370" s="68" t="str">
        <f t="shared" si="145"/>
        <v/>
      </c>
    </row>
    <row r="1371" spans="2:20">
      <c r="B1371" s="4"/>
      <c r="C1371" s="6"/>
      <c r="D1371" s="8" t="s">
        <v>45</v>
      </c>
      <c r="E1371" s="9"/>
      <c r="F1371" s="96" t="str">
        <f t="shared" si="142"/>
        <v/>
      </c>
      <c r="G1371" s="82"/>
      <c r="H1371" s="99" t="str">
        <f t="shared" si="147"/>
        <v/>
      </c>
      <c r="I1371" s="99" t="str">
        <f t="shared" si="148"/>
        <v/>
      </c>
      <c r="J1371" s="99" t="str">
        <f t="shared" si="143"/>
        <v/>
      </c>
      <c r="K1371" s="100" t="str">
        <f t="shared" si="146"/>
        <v/>
      </c>
      <c r="P1371" s="66"/>
      <c r="Q1371" s="66"/>
      <c r="R1371" s="66"/>
      <c r="S1371" s="67" t="str">
        <f t="shared" si="144"/>
        <v/>
      </c>
      <c r="T1371" s="68" t="str">
        <f t="shared" si="145"/>
        <v/>
      </c>
    </row>
    <row r="1372" spans="2:20">
      <c r="B1372" s="4"/>
      <c r="C1372" s="6"/>
      <c r="D1372" s="8" t="s">
        <v>45</v>
      </c>
      <c r="E1372" s="9"/>
      <c r="F1372" s="96" t="str">
        <f t="shared" si="142"/>
        <v/>
      </c>
      <c r="G1372" s="82"/>
      <c r="H1372" s="99" t="str">
        <f t="shared" si="147"/>
        <v/>
      </c>
      <c r="I1372" s="99" t="str">
        <f t="shared" si="148"/>
        <v/>
      </c>
      <c r="J1372" s="99" t="str">
        <f t="shared" si="143"/>
        <v/>
      </c>
      <c r="K1372" s="100" t="str">
        <f t="shared" si="146"/>
        <v/>
      </c>
      <c r="P1372" s="66"/>
      <c r="Q1372" s="66"/>
      <c r="R1372" s="66"/>
      <c r="S1372" s="67" t="str">
        <f t="shared" si="144"/>
        <v/>
      </c>
      <c r="T1372" s="68" t="str">
        <f t="shared" si="145"/>
        <v/>
      </c>
    </row>
    <row r="1373" spans="2:20">
      <c r="B1373" s="4"/>
      <c r="C1373" s="6"/>
      <c r="D1373" s="8" t="s">
        <v>45</v>
      </c>
      <c r="E1373" s="9"/>
      <c r="F1373" s="96" t="str">
        <f t="shared" si="142"/>
        <v/>
      </c>
      <c r="G1373" s="82"/>
      <c r="H1373" s="99" t="str">
        <f t="shared" si="147"/>
        <v/>
      </c>
      <c r="I1373" s="99" t="str">
        <f t="shared" si="148"/>
        <v/>
      </c>
      <c r="J1373" s="99" t="str">
        <f t="shared" si="143"/>
        <v/>
      </c>
      <c r="K1373" s="100" t="str">
        <f t="shared" si="146"/>
        <v/>
      </c>
      <c r="P1373" s="66"/>
      <c r="Q1373" s="66"/>
      <c r="R1373" s="66"/>
      <c r="S1373" s="67" t="str">
        <f t="shared" si="144"/>
        <v/>
      </c>
      <c r="T1373" s="68" t="str">
        <f t="shared" si="145"/>
        <v/>
      </c>
    </row>
    <row r="1374" spans="2:20">
      <c r="B1374" s="4"/>
      <c r="C1374" s="6"/>
      <c r="D1374" s="8" t="s">
        <v>45</v>
      </c>
      <c r="E1374" s="9"/>
      <c r="F1374" s="96" t="str">
        <f t="shared" si="142"/>
        <v/>
      </c>
      <c r="G1374" s="82"/>
      <c r="H1374" s="99" t="str">
        <f t="shared" si="147"/>
        <v/>
      </c>
      <c r="I1374" s="99" t="str">
        <f t="shared" si="148"/>
        <v/>
      </c>
      <c r="J1374" s="99" t="str">
        <f t="shared" si="143"/>
        <v/>
      </c>
      <c r="K1374" s="100" t="str">
        <f t="shared" si="146"/>
        <v/>
      </c>
      <c r="P1374" s="66"/>
      <c r="Q1374" s="66"/>
      <c r="R1374" s="66"/>
      <c r="S1374" s="67" t="str">
        <f t="shared" si="144"/>
        <v/>
      </c>
      <c r="T1374" s="68" t="str">
        <f t="shared" si="145"/>
        <v/>
      </c>
    </row>
    <row r="1375" spans="2:20">
      <c r="B1375" s="4"/>
      <c r="C1375" s="6"/>
      <c r="D1375" s="8" t="s">
        <v>45</v>
      </c>
      <c r="E1375" s="9"/>
      <c r="F1375" s="96" t="str">
        <f t="shared" si="142"/>
        <v/>
      </c>
      <c r="G1375" s="82"/>
      <c r="H1375" s="99" t="str">
        <f t="shared" si="147"/>
        <v/>
      </c>
      <c r="I1375" s="99" t="str">
        <f t="shared" si="148"/>
        <v/>
      </c>
      <c r="J1375" s="99" t="str">
        <f t="shared" si="143"/>
        <v/>
      </c>
      <c r="K1375" s="100" t="str">
        <f t="shared" si="146"/>
        <v/>
      </c>
      <c r="P1375" s="66"/>
      <c r="Q1375" s="66"/>
      <c r="R1375" s="66"/>
      <c r="S1375" s="67" t="str">
        <f t="shared" si="144"/>
        <v/>
      </c>
      <c r="T1375" s="68" t="str">
        <f t="shared" si="145"/>
        <v/>
      </c>
    </row>
    <row r="1376" spans="2:20">
      <c r="B1376" s="4"/>
      <c r="C1376" s="6"/>
      <c r="D1376" s="8" t="s">
        <v>45</v>
      </c>
      <c r="E1376" s="9"/>
      <c r="F1376" s="96" t="str">
        <f t="shared" si="142"/>
        <v/>
      </c>
      <c r="G1376" s="82"/>
      <c r="H1376" s="99" t="str">
        <f t="shared" si="147"/>
        <v/>
      </c>
      <c r="I1376" s="99" t="str">
        <f t="shared" si="148"/>
        <v/>
      </c>
      <c r="J1376" s="99" t="str">
        <f t="shared" si="143"/>
        <v/>
      </c>
      <c r="K1376" s="100" t="str">
        <f t="shared" si="146"/>
        <v/>
      </c>
      <c r="P1376" s="66"/>
      <c r="Q1376" s="66"/>
      <c r="R1376" s="66"/>
      <c r="S1376" s="67" t="str">
        <f t="shared" si="144"/>
        <v/>
      </c>
      <c r="T1376" s="68" t="str">
        <f t="shared" si="145"/>
        <v/>
      </c>
    </row>
    <row r="1377" spans="2:20">
      <c r="B1377" s="4"/>
      <c r="C1377" s="6"/>
      <c r="D1377" s="8" t="s">
        <v>45</v>
      </c>
      <c r="E1377" s="9"/>
      <c r="F1377" s="96" t="str">
        <f t="shared" si="142"/>
        <v/>
      </c>
      <c r="G1377" s="82"/>
      <c r="H1377" s="99" t="str">
        <f t="shared" si="147"/>
        <v/>
      </c>
      <c r="I1377" s="99" t="str">
        <f t="shared" si="148"/>
        <v/>
      </c>
      <c r="J1377" s="99" t="str">
        <f t="shared" si="143"/>
        <v/>
      </c>
      <c r="K1377" s="100" t="str">
        <f t="shared" si="146"/>
        <v/>
      </c>
      <c r="P1377" s="66"/>
      <c r="Q1377" s="66"/>
      <c r="R1377" s="66"/>
      <c r="S1377" s="67" t="str">
        <f t="shared" si="144"/>
        <v/>
      </c>
      <c r="T1377" s="68" t="str">
        <f t="shared" si="145"/>
        <v/>
      </c>
    </row>
    <row r="1378" spans="2:20">
      <c r="B1378" s="4"/>
      <c r="C1378" s="6"/>
      <c r="D1378" s="8" t="s">
        <v>45</v>
      </c>
      <c r="E1378" s="9"/>
      <c r="F1378" s="96" t="str">
        <f t="shared" si="142"/>
        <v/>
      </c>
      <c r="G1378" s="82"/>
      <c r="H1378" s="99" t="str">
        <f t="shared" si="147"/>
        <v/>
      </c>
      <c r="I1378" s="99" t="str">
        <f t="shared" si="148"/>
        <v/>
      </c>
      <c r="J1378" s="99" t="str">
        <f t="shared" si="143"/>
        <v/>
      </c>
      <c r="K1378" s="100" t="str">
        <f t="shared" si="146"/>
        <v/>
      </c>
      <c r="P1378" s="66"/>
      <c r="Q1378" s="66"/>
      <c r="R1378" s="66"/>
      <c r="S1378" s="67" t="str">
        <f t="shared" si="144"/>
        <v/>
      </c>
      <c r="T1378" s="68" t="str">
        <f t="shared" si="145"/>
        <v/>
      </c>
    </row>
    <row r="1379" spans="2:20">
      <c r="B1379" s="4"/>
      <c r="C1379" s="6"/>
      <c r="D1379" s="8" t="s">
        <v>45</v>
      </c>
      <c r="E1379" s="9"/>
      <c r="F1379" s="96" t="str">
        <f t="shared" si="142"/>
        <v/>
      </c>
      <c r="G1379" s="82"/>
      <c r="H1379" s="99" t="str">
        <f t="shared" si="147"/>
        <v/>
      </c>
      <c r="I1379" s="99" t="str">
        <f t="shared" si="148"/>
        <v/>
      </c>
      <c r="J1379" s="99" t="str">
        <f t="shared" si="143"/>
        <v/>
      </c>
      <c r="K1379" s="100" t="str">
        <f t="shared" si="146"/>
        <v/>
      </c>
      <c r="P1379" s="66"/>
      <c r="Q1379" s="66"/>
      <c r="R1379" s="66"/>
      <c r="S1379" s="67" t="str">
        <f t="shared" si="144"/>
        <v/>
      </c>
      <c r="T1379" s="68" t="str">
        <f t="shared" si="145"/>
        <v/>
      </c>
    </row>
    <row r="1380" spans="2:20">
      <c r="B1380" s="4"/>
      <c r="C1380" s="6"/>
      <c r="D1380" s="8" t="s">
        <v>45</v>
      </c>
      <c r="E1380" s="9"/>
      <c r="F1380" s="96" t="str">
        <f t="shared" si="142"/>
        <v/>
      </c>
      <c r="G1380" s="82"/>
      <c r="H1380" s="99" t="str">
        <f t="shared" si="147"/>
        <v/>
      </c>
      <c r="I1380" s="99" t="str">
        <f t="shared" si="148"/>
        <v/>
      </c>
      <c r="J1380" s="99" t="str">
        <f t="shared" si="143"/>
        <v/>
      </c>
      <c r="K1380" s="100" t="str">
        <f t="shared" si="146"/>
        <v/>
      </c>
      <c r="P1380" s="66"/>
      <c r="Q1380" s="66"/>
      <c r="R1380" s="66"/>
      <c r="S1380" s="67" t="str">
        <f t="shared" si="144"/>
        <v/>
      </c>
      <c r="T1380" s="68" t="str">
        <f t="shared" si="145"/>
        <v/>
      </c>
    </row>
    <row r="1381" spans="2:20">
      <c r="B1381" s="4"/>
      <c r="C1381" s="6"/>
      <c r="D1381" s="8" t="s">
        <v>45</v>
      </c>
      <c r="E1381" s="9"/>
      <c r="F1381" s="96" t="str">
        <f t="shared" si="142"/>
        <v/>
      </c>
      <c r="G1381" s="82"/>
      <c r="H1381" s="99" t="str">
        <f t="shared" si="147"/>
        <v/>
      </c>
      <c r="I1381" s="99" t="str">
        <f t="shared" si="148"/>
        <v/>
      </c>
      <c r="J1381" s="99" t="str">
        <f t="shared" si="143"/>
        <v/>
      </c>
      <c r="K1381" s="100" t="str">
        <f t="shared" si="146"/>
        <v/>
      </c>
      <c r="P1381" s="66"/>
      <c r="Q1381" s="66"/>
      <c r="R1381" s="66"/>
      <c r="S1381" s="67" t="str">
        <f t="shared" si="144"/>
        <v/>
      </c>
      <c r="T1381" s="68" t="str">
        <f t="shared" si="145"/>
        <v/>
      </c>
    </row>
    <row r="1382" spans="2:20">
      <c r="B1382" s="4"/>
      <c r="C1382" s="6"/>
      <c r="D1382" s="8" t="s">
        <v>45</v>
      </c>
      <c r="E1382" s="9"/>
      <c r="F1382" s="96" t="str">
        <f t="shared" si="142"/>
        <v/>
      </c>
      <c r="G1382" s="82"/>
      <c r="H1382" s="99" t="str">
        <f t="shared" si="147"/>
        <v/>
      </c>
      <c r="I1382" s="99" t="str">
        <f t="shared" si="148"/>
        <v/>
      </c>
      <c r="J1382" s="99" t="str">
        <f t="shared" si="143"/>
        <v/>
      </c>
      <c r="K1382" s="100" t="str">
        <f t="shared" si="146"/>
        <v/>
      </c>
      <c r="P1382" s="66"/>
      <c r="Q1382" s="66"/>
      <c r="R1382" s="66"/>
      <c r="S1382" s="67" t="str">
        <f t="shared" si="144"/>
        <v/>
      </c>
      <c r="T1382" s="68" t="str">
        <f t="shared" si="145"/>
        <v/>
      </c>
    </row>
    <row r="1383" spans="2:20">
      <c r="B1383" s="4"/>
      <c r="C1383" s="6"/>
      <c r="D1383" s="8" t="s">
        <v>45</v>
      </c>
      <c r="E1383" s="9"/>
      <c r="F1383" s="96" t="str">
        <f t="shared" si="142"/>
        <v/>
      </c>
      <c r="G1383" s="82"/>
      <c r="H1383" s="99" t="str">
        <f t="shared" si="147"/>
        <v/>
      </c>
      <c r="I1383" s="99" t="str">
        <f t="shared" si="148"/>
        <v/>
      </c>
      <c r="J1383" s="99" t="str">
        <f t="shared" si="143"/>
        <v/>
      </c>
      <c r="K1383" s="100" t="str">
        <f t="shared" si="146"/>
        <v/>
      </c>
      <c r="P1383" s="66"/>
      <c r="Q1383" s="66"/>
      <c r="R1383" s="66"/>
      <c r="S1383" s="67" t="str">
        <f t="shared" si="144"/>
        <v/>
      </c>
      <c r="T1383" s="68" t="str">
        <f t="shared" si="145"/>
        <v/>
      </c>
    </row>
    <row r="1384" spans="2:20">
      <c r="B1384" s="4"/>
      <c r="C1384" s="6"/>
      <c r="D1384" s="8" t="s">
        <v>45</v>
      </c>
      <c r="E1384" s="9"/>
      <c r="F1384" s="96" t="str">
        <f t="shared" si="142"/>
        <v/>
      </c>
      <c r="G1384" s="82"/>
      <c r="H1384" s="99" t="str">
        <f t="shared" si="147"/>
        <v/>
      </c>
      <c r="I1384" s="99" t="str">
        <f t="shared" si="148"/>
        <v/>
      </c>
      <c r="J1384" s="99" t="str">
        <f t="shared" si="143"/>
        <v/>
      </c>
      <c r="K1384" s="100" t="str">
        <f t="shared" si="146"/>
        <v/>
      </c>
      <c r="P1384" s="66"/>
      <c r="Q1384" s="66"/>
      <c r="R1384" s="66"/>
      <c r="S1384" s="67" t="str">
        <f t="shared" si="144"/>
        <v/>
      </c>
      <c r="T1384" s="68" t="str">
        <f t="shared" si="145"/>
        <v/>
      </c>
    </row>
    <row r="1385" spans="2:20">
      <c r="B1385" s="4"/>
      <c r="C1385" s="6"/>
      <c r="D1385" s="8" t="s">
        <v>45</v>
      </c>
      <c r="E1385" s="9"/>
      <c r="F1385" s="96" t="str">
        <f t="shared" si="142"/>
        <v/>
      </c>
      <c r="G1385" s="82"/>
      <c r="H1385" s="99" t="str">
        <f t="shared" si="147"/>
        <v/>
      </c>
      <c r="I1385" s="99" t="str">
        <f t="shared" si="148"/>
        <v/>
      </c>
      <c r="J1385" s="99" t="str">
        <f t="shared" si="143"/>
        <v/>
      </c>
      <c r="K1385" s="100" t="str">
        <f t="shared" si="146"/>
        <v/>
      </c>
      <c r="P1385" s="66"/>
      <c r="Q1385" s="66"/>
      <c r="R1385" s="66"/>
      <c r="S1385" s="67" t="str">
        <f t="shared" si="144"/>
        <v/>
      </c>
      <c r="T1385" s="68" t="str">
        <f t="shared" si="145"/>
        <v/>
      </c>
    </row>
    <row r="1386" spans="2:20">
      <c r="B1386" s="4"/>
      <c r="C1386" s="6"/>
      <c r="D1386" s="8" t="s">
        <v>45</v>
      </c>
      <c r="E1386" s="9"/>
      <c r="F1386" s="96" t="str">
        <f t="shared" si="142"/>
        <v/>
      </c>
      <c r="G1386" s="82"/>
      <c r="H1386" s="99" t="str">
        <f t="shared" si="147"/>
        <v/>
      </c>
      <c r="I1386" s="99" t="str">
        <f t="shared" si="148"/>
        <v/>
      </c>
      <c r="J1386" s="99" t="str">
        <f t="shared" si="143"/>
        <v/>
      </c>
      <c r="K1386" s="100" t="str">
        <f t="shared" si="146"/>
        <v/>
      </c>
      <c r="P1386" s="66"/>
      <c r="Q1386" s="66"/>
      <c r="R1386" s="66"/>
      <c r="S1386" s="67" t="str">
        <f t="shared" si="144"/>
        <v/>
      </c>
      <c r="T1386" s="68" t="str">
        <f t="shared" si="145"/>
        <v/>
      </c>
    </row>
    <row r="1387" spans="2:20">
      <c r="B1387" s="4"/>
      <c r="C1387" s="6"/>
      <c r="D1387" s="8" t="s">
        <v>45</v>
      </c>
      <c r="E1387" s="9"/>
      <c r="F1387" s="96" t="str">
        <f t="shared" si="142"/>
        <v/>
      </c>
      <c r="G1387" s="82"/>
      <c r="H1387" s="99" t="str">
        <f t="shared" si="147"/>
        <v/>
      </c>
      <c r="I1387" s="99" t="str">
        <f t="shared" si="148"/>
        <v/>
      </c>
      <c r="J1387" s="99" t="str">
        <f t="shared" si="143"/>
        <v/>
      </c>
      <c r="K1387" s="100" t="str">
        <f t="shared" si="146"/>
        <v/>
      </c>
      <c r="P1387" s="66"/>
      <c r="Q1387" s="66"/>
      <c r="R1387" s="66"/>
      <c r="S1387" s="67" t="str">
        <f t="shared" si="144"/>
        <v/>
      </c>
      <c r="T1387" s="68" t="str">
        <f t="shared" si="145"/>
        <v/>
      </c>
    </row>
    <row r="1388" spans="2:20">
      <c r="B1388" s="4"/>
      <c r="C1388" s="6"/>
      <c r="D1388" s="8" t="s">
        <v>45</v>
      </c>
      <c r="E1388" s="9"/>
      <c r="F1388" s="96" t="str">
        <f t="shared" si="142"/>
        <v/>
      </c>
      <c r="G1388" s="82"/>
      <c r="H1388" s="99" t="str">
        <f t="shared" si="147"/>
        <v/>
      </c>
      <c r="I1388" s="99" t="str">
        <f t="shared" si="148"/>
        <v/>
      </c>
      <c r="J1388" s="99" t="str">
        <f t="shared" si="143"/>
        <v/>
      </c>
      <c r="K1388" s="100" t="str">
        <f t="shared" si="146"/>
        <v/>
      </c>
      <c r="P1388" s="66"/>
      <c r="Q1388" s="66"/>
      <c r="R1388" s="66"/>
      <c r="S1388" s="67" t="str">
        <f t="shared" si="144"/>
        <v/>
      </c>
      <c r="T1388" s="68" t="str">
        <f t="shared" si="145"/>
        <v/>
      </c>
    </row>
    <row r="1389" spans="2:20">
      <c r="B1389" s="4"/>
      <c r="C1389" s="6"/>
      <c r="D1389" s="8" t="s">
        <v>45</v>
      </c>
      <c r="E1389" s="9"/>
      <c r="F1389" s="96" t="str">
        <f t="shared" si="142"/>
        <v/>
      </c>
      <c r="G1389" s="82"/>
      <c r="H1389" s="99" t="str">
        <f t="shared" si="147"/>
        <v/>
      </c>
      <c r="I1389" s="99" t="str">
        <f t="shared" si="148"/>
        <v/>
      </c>
      <c r="J1389" s="99" t="str">
        <f t="shared" si="143"/>
        <v/>
      </c>
      <c r="K1389" s="100" t="str">
        <f t="shared" si="146"/>
        <v/>
      </c>
      <c r="P1389" s="66"/>
      <c r="Q1389" s="66"/>
      <c r="R1389" s="66"/>
      <c r="S1389" s="67" t="str">
        <f t="shared" si="144"/>
        <v/>
      </c>
      <c r="T1389" s="68" t="str">
        <f t="shared" si="145"/>
        <v/>
      </c>
    </row>
    <row r="1390" spans="2:20">
      <c r="B1390" s="4"/>
      <c r="C1390" s="6"/>
      <c r="D1390" s="8" t="s">
        <v>45</v>
      </c>
      <c r="E1390" s="9"/>
      <c r="F1390" s="96" t="str">
        <f t="shared" si="142"/>
        <v/>
      </c>
      <c r="G1390" s="82"/>
      <c r="H1390" s="99" t="str">
        <f t="shared" si="147"/>
        <v/>
      </c>
      <c r="I1390" s="99" t="str">
        <f t="shared" si="148"/>
        <v/>
      </c>
      <c r="J1390" s="99" t="str">
        <f t="shared" si="143"/>
        <v/>
      </c>
      <c r="K1390" s="100" t="str">
        <f t="shared" si="146"/>
        <v/>
      </c>
      <c r="P1390" s="66"/>
      <c r="Q1390" s="66"/>
      <c r="R1390" s="66"/>
      <c r="S1390" s="67" t="str">
        <f t="shared" si="144"/>
        <v/>
      </c>
      <c r="T1390" s="68" t="str">
        <f t="shared" si="145"/>
        <v/>
      </c>
    </row>
    <row r="1391" spans="2:20">
      <c r="B1391" s="4"/>
      <c r="C1391" s="6"/>
      <c r="D1391" s="8" t="s">
        <v>45</v>
      </c>
      <c r="E1391" s="9"/>
      <c r="F1391" s="96" t="str">
        <f t="shared" si="142"/>
        <v/>
      </c>
      <c r="G1391" s="82"/>
      <c r="H1391" s="99" t="str">
        <f t="shared" si="147"/>
        <v/>
      </c>
      <c r="I1391" s="99" t="str">
        <f t="shared" si="148"/>
        <v/>
      </c>
      <c r="J1391" s="99" t="str">
        <f t="shared" si="143"/>
        <v/>
      </c>
      <c r="K1391" s="100" t="str">
        <f t="shared" si="146"/>
        <v/>
      </c>
      <c r="P1391" s="66"/>
      <c r="Q1391" s="66"/>
      <c r="R1391" s="66"/>
      <c r="S1391" s="67" t="str">
        <f t="shared" si="144"/>
        <v/>
      </c>
      <c r="T1391" s="68" t="str">
        <f t="shared" si="145"/>
        <v/>
      </c>
    </row>
    <row r="1392" spans="2:20">
      <c r="B1392" s="4"/>
      <c r="C1392" s="6"/>
      <c r="D1392" s="8" t="s">
        <v>45</v>
      </c>
      <c r="E1392" s="9"/>
      <c r="F1392" s="96" t="str">
        <f t="shared" si="142"/>
        <v/>
      </c>
      <c r="G1392" s="82"/>
      <c r="H1392" s="99" t="str">
        <f t="shared" si="147"/>
        <v/>
      </c>
      <c r="I1392" s="99" t="str">
        <f t="shared" si="148"/>
        <v/>
      </c>
      <c r="J1392" s="99" t="str">
        <f t="shared" si="143"/>
        <v/>
      </c>
      <c r="K1392" s="100" t="str">
        <f t="shared" si="146"/>
        <v/>
      </c>
      <c r="P1392" s="66"/>
      <c r="Q1392" s="66"/>
      <c r="R1392" s="66"/>
      <c r="S1392" s="67" t="str">
        <f t="shared" si="144"/>
        <v/>
      </c>
      <c r="T1392" s="68" t="str">
        <f t="shared" si="145"/>
        <v/>
      </c>
    </row>
    <row r="1393" spans="2:20">
      <c r="B1393" s="4"/>
      <c r="C1393" s="6"/>
      <c r="D1393" s="8" t="s">
        <v>45</v>
      </c>
      <c r="E1393" s="9"/>
      <c r="F1393" s="96" t="str">
        <f t="shared" si="142"/>
        <v/>
      </c>
      <c r="G1393" s="82"/>
      <c r="H1393" s="99" t="str">
        <f t="shared" si="147"/>
        <v/>
      </c>
      <c r="I1393" s="99" t="str">
        <f t="shared" si="148"/>
        <v/>
      </c>
      <c r="J1393" s="99" t="str">
        <f t="shared" si="143"/>
        <v/>
      </c>
      <c r="K1393" s="100" t="str">
        <f t="shared" si="146"/>
        <v/>
      </c>
      <c r="P1393" s="66"/>
      <c r="Q1393" s="66"/>
      <c r="R1393" s="66"/>
      <c r="S1393" s="67" t="str">
        <f t="shared" si="144"/>
        <v/>
      </c>
      <c r="T1393" s="68" t="str">
        <f t="shared" si="145"/>
        <v/>
      </c>
    </row>
    <row r="1394" spans="2:20">
      <c r="B1394" s="4"/>
      <c r="C1394" s="6"/>
      <c r="D1394" s="8" t="s">
        <v>45</v>
      </c>
      <c r="E1394" s="9"/>
      <c r="F1394" s="96" t="str">
        <f t="shared" si="142"/>
        <v/>
      </c>
      <c r="G1394" s="82"/>
      <c r="H1394" s="99" t="str">
        <f t="shared" si="147"/>
        <v/>
      </c>
      <c r="I1394" s="99" t="str">
        <f t="shared" si="148"/>
        <v/>
      </c>
      <c r="J1394" s="99" t="str">
        <f t="shared" si="143"/>
        <v/>
      </c>
      <c r="K1394" s="100" t="str">
        <f t="shared" si="146"/>
        <v/>
      </c>
      <c r="P1394" s="66"/>
      <c r="Q1394" s="66"/>
      <c r="R1394" s="66"/>
      <c r="S1394" s="67" t="str">
        <f t="shared" si="144"/>
        <v/>
      </c>
      <c r="T1394" s="68" t="str">
        <f t="shared" si="145"/>
        <v/>
      </c>
    </row>
    <row r="1395" spans="2:20">
      <c r="B1395" s="4"/>
      <c r="C1395" s="6"/>
      <c r="D1395" s="8" t="s">
        <v>45</v>
      </c>
      <c r="E1395" s="9"/>
      <c r="F1395" s="96" t="str">
        <f t="shared" si="142"/>
        <v/>
      </c>
      <c r="G1395" s="82"/>
      <c r="H1395" s="99" t="str">
        <f t="shared" si="147"/>
        <v/>
      </c>
      <c r="I1395" s="99" t="str">
        <f t="shared" si="148"/>
        <v/>
      </c>
      <c r="J1395" s="99" t="str">
        <f t="shared" si="143"/>
        <v/>
      </c>
      <c r="K1395" s="100" t="str">
        <f t="shared" si="146"/>
        <v/>
      </c>
      <c r="P1395" s="66"/>
      <c r="Q1395" s="66"/>
      <c r="R1395" s="66"/>
      <c r="S1395" s="67" t="str">
        <f t="shared" si="144"/>
        <v/>
      </c>
      <c r="T1395" s="68" t="str">
        <f t="shared" si="145"/>
        <v/>
      </c>
    </row>
    <row r="1396" spans="2:20">
      <c r="B1396" s="4"/>
      <c r="C1396" s="6"/>
      <c r="D1396" s="8" t="s">
        <v>45</v>
      </c>
      <c r="E1396" s="9"/>
      <c r="F1396" s="96" t="str">
        <f t="shared" ref="F1396:F1459" si="149">IF(E1396="","",inclinação*E1396+intercepção)</f>
        <v/>
      </c>
      <c r="G1396" s="82"/>
      <c r="H1396" s="99" t="str">
        <f t="shared" si="147"/>
        <v/>
      </c>
      <c r="I1396" s="99" t="str">
        <f t="shared" si="148"/>
        <v/>
      </c>
      <c r="J1396" s="99" t="str">
        <f t="shared" ref="J1396:J1459" si="150">IF(E1396="","",TINV((erro),gl)*errop_estimativa*SQRT(1+1/N+((E1396-mediaX)^2)/(SUMSQ(B:B)-(SUM(B:B)^2)/N)))</f>
        <v/>
      </c>
      <c r="K1396" s="100" t="str">
        <f t="shared" si="146"/>
        <v/>
      </c>
      <c r="P1396" s="66"/>
      <c r="Q1396" s="66"/>
      <c r="R1396" s="66"/>
      <c r="S1396" s="67" t="str">
        <f t="shared" ref="S1396:S1459" si="151">IF(B1389="","",inclinação*B1389+intercepção)</f>
        <v/>
      </c>
      <c r="T1396" s="68" t="str">
        <f t="shared" ref="T1396:T1459" si="152">IF(B1389="","",(C1389-S1396)^2)</f>
        <v/>
      </c>
    </row>
    <row r="1397" spans="2:20">
      <c r="B1397" s="4"/>
      <c r="C1397" s="6"/>
      <c r="D1397" s="8" t="s">
        <v>45</v>
      </c>
      <c r="E1397" s="9"/>
      <c r="F1397" s="96" t="str">
        <f t="shared" si="149"/>
        <v/>
      </c>
      <c r="G1397" s="82"/>
      <c r="H1397" s="99" t="str">
        <f t="shared" si="147"/>
        <v/>
      </c>
      <c r="I1397" s="99" t="str">
        <f t="shared" si="148"/>
        <v/>
      </c>
      <c r="J1397" s="99" t="str">
        <f t="shared" si="150"/>
        <v/>
      </c>
      <c r="K1397" s="100" t="str">
        <f t="shared" ref="K1397:K1460" si="153">IF(F1397="","",J1397/F1397)</f>
        <v/>
      </c>
      <c r="P1397" s="66"/>
      <c r="Q1397" s="66"/>
      <c r="R1397" s="66"/>
      <c r="S1397" s="67" t="str">
        <f t="shared" si="151"/>
        <v/>
      </c>
      <c r="T1397" s="68" t="str">
        <f t="shared" si="152"/>
        <v/>
      </c>
    </row>
    <row r="1398" spans="2:20">
      <c r="B1398" s="4"/>
      <c r="C1398" s="6"/>
      <c r="D1398" s="8" t="s">
        <v>45</v>
      </c>
      <c r="E1398" s="9"/>
      <c r="F1398" s="96" t="str">
        <f t="shared" si="149"/>
        <v/>
      </c>
      <c r="G1398" s="82"/>
      <c r="H1398" s="99" t="str">
        <f t="shared" si="147"/>
        <v/>
      </c>
      <c r="I1398" s="99" t="str">
        <f t="shared" si="148"/>
        <v/>
      </c>
      <c r="J1398" s="99" t="str">
        <f t="shared" si="150"/>
        <v/>
      </c>
      <c r="K1398" s="100" t="str">
        <f t="shared" si="153"/>
        <v/>
      </c>
      <c r="P1398" s="66"/>
      <c r="Q1398" s="66"/>
      <c r="R1398" s="66"/>
      <c r="S1398" s="67" t="str">
        <f t="shared" si="151"/>
        <v/>
      </c>
      <c r="T1398" s="68" t="str">
        <f t="shared" si="152"/>
        <v/>
      </c>
    </row>
    <row r="1399" spans="2:20">
      <c r="B1399" s="4"/>
      <c r="C1399" s="6"/>
      <c r="D1399" s="8" t="s">
        <v>45</v>
      </c>
      <c r="E1399" s="9"/>
      <c r="F1399" s="96" t="str">
        <f t="shared" si="149"/>
        <v/>
      </c>
      <c r="G1399" s="82"/>
      <c r="H1399" s="99" t="str">
        <f t="shared" si="147"/>
        <v/>
      </c>
      <c r="I1399" s="99" t="str">
        <f t="shared" si="148"/>
        <v/>
      </c>
      <c r="J1399" s="99" t="str">
        <f t="shared" si="150"/>
        <v/>
      </c>
      <c r="K1399" s="100" t="str">
        <f t="shared" si="153"/>
        <v/>
      </c>
      <c r="P1399" s="66"/>
      <c r="Q1399" s="66"/>
      <c r="R1399" s="66"/>
      <c r="S1399" s="67" t="str">
        <f t="shared" si="151"/>
        <v/>
      </c>
      <c r="T1399" s="68" t="str">
        <f t="shared" si="152"/>
        <v/>
      </c>
    </row>
    <row r="1400" spans="2:20">
      <c r="B1400" s="4"/>
      <c r="C1400" s="6"/>
      <c r="D1400" s="8" t="s">
        <v>45</v>
      </c>
      <c r="E1400" s="9"/>
      <c r="F1400" s="96" t="str">
        <f t="shared" si="149"/>
        <v/>
      </c>
      <c r="G1400" s="82"/>
      <c r="H1400" s="99" t="str">
        <f t="shared" si="147"/>
        <v/>
      </c>
      <c r="I1400" s="99" t="str">
        <f t="shared" si="148"/>
        <v/>
      </c>
      <c r="J1400" s="99" t="str">
        <f t="shared" si="150"/>
        <v/>
      </c>
      <c r="K1400" s="100" t="str">
        <f t="shared" si="153"/>
        <v/>
      </c>
      <c r="P1400" s="66"/>
      <c r="Q1400" s="66"/>
      <c r="R1400" s="66"/>
      <c r="S1400" s="67" t="str">
        <f t="shared" si="151"/>
        <v/>
      </c>
      <c r="T1400" s="68" t="str">
        <f t="shared" si="152"/>
        <v/>
      </c>
    </row>
    <row r="1401" spans="2:20">
      <c r="B1401" s="4"/>
      <c r="C1401" s="6"/>
      <c r="D1401" s="8" t="s">
        <v>45</v>
      </c>
      <c r="E1401" s="9"/>
      <c r="F1401" s="96" t="str">
        <f t="shared" si="149"/>
        <v/>
      </c>
      <c r="G1401" s="82"/>
      <c r="H1401" s="99" t="str">
        <f t="shared" si="147"/>
        <v/>
      </c>
      <c r="I1401" s="99" t="str">
        <f t="shared" si="148"/>
        <v/>
      </c>
      <c r="J1401" s="99" t="str">
        <f t="shared" si="150"/>
        <v/>
      </c>
      <c r="K1401" s="100" t="str">
        <f t="shared" si="153"/>
        <v/>
      </c>
      <c r="P1401" s="66"/>
      <c r="Q1401" s="66"/>
      <c r="R1401" s="66"/>
      <c r="S1401" s="67" t="str">
        <f t="shared" si="151"/>
        <v/>
      </c>
      <c r="T1401" s="68" t="str">
        <f t="shared" si="152"/>
        <v/>
      </c>
    </row>
    <row r="1402" spans="2:20">
      <c r="B1402" s="4"/>
      <c r="C1402" s="6"/>
      <c r="D1402" s="8" t="s">
        <v>45</v>
      </c>
      <c r="E1402" s="9"/>
      <c r="F1402" s="96" t="str">
        <f t="shared" si="149"/>
        <v/>
      </c>
      <c r="G1402" s="82"/>
      <c r="H1402" s="99" t="str">
        <f t="shared" si="147"/>
        <v/>
      </c>
      <c r="I1402" s="99" t="str">
        <f t="shared" si="148"/>
        <v/>
      </c>
      <c r="J1402" s="99" t="str">
        <f t="shared" si="150"/>
        <v/>
      </c>
      <c r="K1402" s="100" t="str">
        <f t="shared" si="153"/>
        <v/>
      </c>
      <c r="P1402" s="66"/>
      <c r="Q1402" s="66"/>
      <c r="R1402" s="66"/>
      <c r="S1402" s="67" t="str">
        <f t="shared" si="151"/>
        <v/>
      </c>
      <c r="T1402" s="68" t="str">
        <f t="shared" si="152"/>
        <v/>
      </c>
    </row>
    <row r="1403" spans="2:20">
      <c r="B1403" s="4"/>
      <c r="C1403" s="6"/>
      <c r="D1403" s="8" t="s">
        <v>45</v>
      </c>
      <c r="E1403" s="9"/>
      <c r="F1403" s="96" t="str">
        <f t="shared" si="149"/>
        <v/>
      </c>
      <c r="G1403" s="82"/>
      <c r="H1403" s="99" t="str">
        <f t="shared" si="147"/>
        <v/>
      </c>
      <c r="I1403" s="99" t="str">
        <f t="shared" si="148"/>
        <v/>
      </c>
      <c r="J1403" s="99" t="str">
        <f t="shared" si="150"/>
        <v/>
      </c>
      <c r="K1403" s="100" t="str">
        <f t="shared" si="153"/>
        <v/>
      </c>
      <c r="P1403" s="66"/>
      <c r="Q1403" s="66"/>
      <c r="R1403" s="66"/>
      <c r="S1403" s="67" t="str">
        <f t="shared" si="151"/>
        <v/>
      </c>
      <c r="T1403" s="68" t="str">
        <f t="shared" si="152"/>
        <v/>
      </c>
    </row>
    <row r="1404" spans="2:20">
      <c r="B1404" s="4"/>
      <c r="C1404" s="6"/>
      <c r="D1404" s="8" t="s">
        <v>45</v>
      </c>
      <c r="E1404" s="9"/>
      <c r="F1404" s="96" t="str">
        <f t="shared" si="149"/>
        <v/>
      </c>
      <c r="G1404" s="82"/>
      <c r="H1404" s="99" t="str">
        <f t="shared" si="147"/>
        <v/>
      </c>
      <c r="I1404" s="99" t="str">
        <f t="shared" si="148"/>
        <v/>
      </c>
      <c r="J1404" s="99" t="str">
        <f t="shared" si="150"/>
        <v/>
      </c>
      <c r="K1404" s="100" t="str">
        <f t="shared" si="153"/>
        <v/>
      </c>
      <c r="P1404" s="66"/>
      <c r="Q1404" s="66"/>
      <c r="R1404" s="66"/>
      <c r="S1404" s="67" t="str">
        <f t="shared" si="151"/>
        <v/>
      </c>
      <c r="T1404" s="68" t="str">
        <f t="shared" si="152"/>
        <v/>
      </c>
    </row>
    <row r="1405" spans="2:20">
      <c r="B1405" s="4"/>
      <c r="C1405" s="6"/>
      <c r="D1405" s="8" t="s">
        <v>45</v>
      </c>
      <c r="E1405" s="9"/>
      <c r="F1405" s="96" t="str">
        <f t="shared" si="149"/>
        <v/>
      </c>
      <c r="G1405" s="82"/>
      <c r="H1405" s="99" t="str">
        <f t="shared" si="147"/>
        <v/>
      </c>
      <c r="I1405" s="99" t="str">
        <f t="shared" si="148"/>
        <v/>
      </c>
      <c r="J1405" s="99" t="str">
        <f t="shared" si="150"/>
        <v/>
      </c>
      <c r="K1405" s="100" t="str">
        <f t="shared" si="153"/>
        <v/>
      </c>
      <c r="P1405" s="66"/>
      <c r="Q1405" s="66"/>
      <c r="R1405" s="66"/>
      <c r="S1405" s="67" t="str">
        <f t="shared" si="151"/>
        <v/>
      </c>
      <c r="T1405" s="68" t="str">
        <f t="shared" si="152"/>
        <v/>
      </c>
    </row>
    <row r="1406" spans="2:20">
      <c r="B1406" s="4"/>
      <c r="C1406" s="6"/>
      <c r="D1406" s="8" t="s">
        <v>45</v>
      </c>
      <c r="E1406" s="9"/>
      <c r="F1406" s="96" t="str">
        <f t="shared" si="149"/>
        <v/>
      </c>
      <c r="G1406" s="82"/>
      <c r="H1406" s="99" t="str">
        <f t="shared" si="147"/>
        <v/>
      </c>
      <c r="I1406" s="99" t="str">
        <f t="shared" si="148"/>
        <v/>
      </c>
      <c r="J1406" s="99" t="str">
        <f t="shared" si="150"/>
        <v/>
      </c>
      <c r="K1406" s="100" t="str">
        <f t="shared" si="153"/>
        <v/>
      </c>
      <c r="P1406" s="66"/>
      <c r="Q1406" s="66"/>
      <c r="R1406" s="66"/>
      <c r="S1406" s="67" t="str">
        <f t="shared" si="151"/>
        <v/>
      </c>
      <c r="T1406" s="68" t="str">
        <f t="shared" si="152"/>
        <v/>
      </c>
    </row>
    <row r="1407" spans="2:20">
      <c r="B1407" s="4"/>
      <c r="C1407" s="6"/>
      <c r="D1407" s="8" t="s">
        <v>45</v>
      </c>
      <c r="E1407" s="9"/>
      <c r="F1407" s="96" t="str">
        <f t="shared" si="149"/>
        <v/>
      </c>
      <c r="G1407" s="82"/>
      <c r="H1407" s="99" t="str">
        <f t="shared" si="147"/>
        <v/>
      </c>
      <c r="I1407" s="99" t="str">
        <f t="shared" si="148"/>
        <v/>
      </c>
      <c r="J1407" s="99" t="str">
        <f t="shared" si="150"/>
        <v/>
      </c>
      <c r="K1407" s="100" t="str">
        <f t="shared" si="153"/>
        <v/>
      </c>
      <c r="P1407" s="66"/>
      <c r="Q1407" s="66"/>
      <c r="R1407" s="66"/>
      <c r="S1407" s="67" t="str">
        <f t="shared" si="151"/>
        <v/>
      </c>
      <c r="T1407" s="68" t="str">
        <f t="shared" si="152"/>
        <v/>
      </c>
    </row>
    <row r="1408" spans="2:20">
      <c r="B1408" s="4"/>
      <c r="C1408" s="6"/>
      <c r="D1408" s="8" t="s">
        <v>45</v>
      </c>
      <c r="E1408" s="9"/>
      <c r="F1408" s="96" t="str">
        <f t="shared" si="149"/>
        <v/>
      </c>
      <c r="G1408" s="82"/>
      <c r="H1408" s="99" t="str">
        <f t="shared" si="147"/>
        <v/>
      </c>
      <c r="I1408" s="99" t="str">
        <f t="shared" si="148"/>
        <v/>
      </c>
      <c r="J1408" s="99" t="str">
        <f t="shared" si="150"/>
        <v/>
      </c>
      <c r="K1408" s="100" t="str">
        <f t="shared" si="153"/>
        <v/>
      </c>
      <c r="P1408" s="66"/>
      <c r="Q1408" s="66"/>
      <c r="R1408" s="66"/>
      <c r="S1408" s="67" t="str">
        <f t="shared" si="151"/>
        <v/>
      </c>
      <c r="T1408" s="68" t="str">
        <f t="shared" si="152"/>
        <v/>
      </c>
    </row>
    <row r="1409" spans="2:20">
      <c r="B1409" s="4"/>
      <c r="C1409" s="6"/>
      <c r="D1409" s="8" t="s">
        <v>45</v>
      </c>
      <c r="E1409" s="9"/>
      <c r="F1409" s="96" t="str">
        <f t="shared" si="149"/>
        <v/>
      </c>
      <c r="G1409" s="82"/>
      <c r="H1409" s="99" t="str">
        <f t="shared" si="147"/>
        <v/>
      </c>
      <c r="I1409" s="99" t="str">
        <f t="shared" si="148"/>
        <v/>
      </c>
      <c r="J1409" s="99" t="str">
        <f t="shared" si="150"/>
        <v/>
      </c>
      <c r="K1409" s="100" t="str">
        <f t="shared" si="153"/>
        <v/>
      </c>
      <c r="P1409" s="66"/>
      <c r="Q1409" s="66"/>
      <c r="R1409" s="66"/>
      <c r="S1409" s="67" t="str">
        <f t="shared" si="151"/>
        <v/>
      </c>
      <c r="T1409" s="68" t="str">
        <f t="shared" si="152"/>
        <v/>
      </c>
    </row>
    <row r="1410" spans="2:20">
      <c r="B1410" s="4"/>
      <c r="C1410" s="6"/>
      <c r="D1410" s="8" t="s">
        <v>45</v>
      </c>
      <c r="E1410" s="9"/>
      <c r="F1410" s="96" t="str">
        <f t="shared" si="149"/>
        <v/>
      </c>
      <c r="G1410" s="82"/>
      <c r="H1410" s="99" t="str">
        <f t="shared" si="147"/>
        <v/>
      </c>
      <c r="I1410" s="99" t="str">
        <f t="shared" si="148"/>
        <v/>
      </c>
      <c r="J1410" s="99" t="str">
        <f t="shared" si="150"/>
        <v/>
      </c>
      <c r="K1410" s="100" t="str">
        <f t="shared" si="153"/>
        <v/>
      </c>
      <c r="P1410" s="66"/>
      <c r="Q1410" s="66"/>
      <c r="R1410" s="66"/>
      <c r="S1410" s="67" t="str">
        <f t="shared" si="151"/>
        <v/>
      </c>
      <c r="T1410" s="68" t="str">
        <f t="shared" si="152"/>
        <v/>
      </c>
    </row>
    <row r="1411" spans="2:20">
      <c r="B1411" s="4"/>
      <c r="C1411" s="6"/>
      <c r="D1411" s="8" t="s">
        <v>45</v>
      </c>
      <c r="E1411" s="9"/>
      <c r="F1411" s="96" t="str">
        <f t="shared" si="149"/>
        <v/>
      </c>
      <c r="G1411" s="82"/>
      <c r="H1411" s="99" t="str">
        <f t="shared" si="147"/>
        <v/>
      </c>
      <c r="I1411" s="99" t="str">
        <f t="shared" si="148"/>
        <v/>
      </c>
      <c r="J1411" s="99" t="str">
        <f t="shared" si="150"/>
        <v/>
      </c>
      <c r="K1411" s="100" t="str">
        <f t="shared" si="153"/>
        <v/>
      </c>
      <c r="P1411" s="66"/>
      <c r="Q1411" s="66"/>
      <c r="R1411" s="66"/>
      <c r="S1411" s="67" t="str">
        <f t="shared" si="151"/>
        <v/>
      </c>
      <c r="T1411" s="68" t="str">
        <f t="shared" si="152"/>
        <v/>
      </c>
    </row>
    <row r="1412" spans="2:20">
      <c r="B1412" s="4"/>
      <c r="C1412" s="6"/>
      <c r="D1412" s="8" t="s">
        <v>45</v>
      </c>
      <c r="E1412" s="9"/>
      <c r="F1412" s="96" t="str">
        <f t="shared" si="149"/>
        <v/>
      </c>
      <c r="G1412" s="82"/>
      <c r="H1412" s="99" t="str">
        <f t="shared" si="147"/>
        <v/>
      </c>
      <c r="I1412" s="99" t="str">
        <f t="shared" si="148"/>
        <v/>
      </c>
      <c r="J1412" s="99" t="str">
        <f t="shared" si="150"/>
        <v/>
      </c>
      <c r="K1412" s="100" t="str">
        <f t="shared" si="153"/>
        <v/>
      </c>
      <c r="P1412" s="66"/>
      <c r="Q1412" s="66"/>
      <c r="R1412" s="66"/>
      <c r="S1412" s="67" t="str">
        <f t="shared" si="151"/>
        <v/>
      </c>
      <c r="T1412" s="68" t="str">
        <f t="shared" si="152"/>
        <v/>
      </c>
    </row>
    <row r="1413" spans="2:20">
      <c r="B1413" s="4"/>
      <c r="C1413" s="6"/>
      <c r="D1413" s="8" t="s">
        <v>45</v>
      </c>
      <c r="E1413" s="9"/>
      <c r="F1413" s="96" t="str">
        <f t="shared" si="149"/>
        <v/>
      </c>
      <c r="G1413" s="82"/>
      <c r="H1413" s="99" t="str">
        <f t="shared" si="147"/>
        <v/>
      </c>
      <c r="I1413" s="99" t="str">
        <f t="shared" si="148"/>
        <v/>
      </c>
      <c r="J1413" s="99" t="str">
        <f t="shared" si="150"/>
        <v/>
      </c>
      <c r="K1413" s="100" t="str">
        <f t="shared" si="153"/>
        <v/>
      </c>
      <c r="P1413" s="66"/>
      <c r="Q1413" s="66"/>
      <c r="R1413" s="66"/>
      <c r="S1413" s="67" t="str">
        <f t="shared" si="151"/>
        <v/>
      </c>
      <c r="T1413" s="68" t="str">
        <f t="shared" si="152"/>
        <v/>
      </c>
    </row>
    <row r="1414" spans="2:20">
      <c r="B1414" s="4"/>
      <c r="C1414" s="6"/>
      <c r="D1414" s="8" t="s">
        <v>45</v>
      </c>
      <c r="E1414" s="9"/>
      <c r="F1414" s="96" t="str">
        <f t="shared" si="149"/>
        <v/>
      </c>
      <c r="G1414" s="82"/>
      <c r="H1414" s="99" t="str">
        <f t="shared" si="147"/>
        <v/>
      </c>
      <c r="I1414" s="99" t="str">
        <f t="shared" si="148"/>
        <v/>
      </c>
      <c r="J1414" s="99" t="str">
        <f t="shared" si="150"/>
        <v/>
      </c>
      <c r="K1414" s="100" t="str">
        <f t="shared" si="153"/>
        <v/>
      </c>
      <c r="P1414" s="66"/>
      <c r="Q1414" s="66"/>
      <c r="R1414" s="66"/>
      <c r="S1414" s="67" t="str">
        <f t="shared" si="151"/>
        <v/>
      </c>
      <c r="T1414" s="68" t="str">
        <f t="shared" si="152"/>
        <v/>
      </c>
    </row>
    <row r="1415" spans="2:20">
      <c r="B1415" s="4"/>
      <c r="C1415" s="6"/>
      <c r="D1415" s="8" t="s">
        <v>45</v>
      </c>
      <c r="E1415" s="9"/>
      <c r="F1415" s="96" t="str">
        <f t="shared" si="149"/>
        <v/>
      </c>
      <c r="G1415" s="82"/>
      <c r="H1415" s="99" t="str">
        <f t="shared" si="147"/>
        <v/>
      </c>
      <c r="I1415" s="99" t="str">
        <f t="shared" si="148"/>
        <v/>
      </c>
      <c r="J1415" s="99" t="str">
        <f t="shared" si="150"/>
        <v/>
      </c>
      <c r="K1415" s="100" t="str">
        <f t="shared" si="153"/>
        <v/>
      </c>
      <c r="P1415" s="66"/>
      <c r="Q1415" s="66"/>
      <c r="R1415" s="66"/>
      <c r="S1415" s="67" t="str">
        <f t="shared" si="151"/>
        <v/>
      </c>
      <c r="T1415" s="68" t="str">
        <f t="shared" si="152"/>
        <v/>
      </c>
    </row>
    <row r="1416" spans="2:20">
      <c r="B1416" s="4"/>
      <c r="C1416" s="6"/>
      <c r="D1416" s="8" t="s">
        <v>45</v>
      </c>
      <c r="E1416" s="9"/>
      <c r="F1416" s="96" t="str">
        <f t="shared" si="149"/>
        <v/>
      </c>
      <c r="G1416" s="82"/>
      <c r="H1416" s="99" t="str">
        <f t="shared" si="147"/>
        <v/>
      </c>
      <c r="I1416" s="99" t="str">
        <f t="shared" si="148"/>
        <v/>
      </c>
      <c r="J1416" s="99" t="str">
        <f t="shared" si="150"/>
        <v/>
      </c>
      <c r="K1416" s="100" t="str">
        <f t="shared" si="153"/>
        <v/>
      </c>
      <c r="P1416" s="66"/>
      <c r="Q1416" s="66"/>
      <c r="R1416" s="66"/>
      <c r="S1416" s="67" t="str">
        <f t="shared" si="151"/>
        <v/>
      </c>
      <c r="T1416" s="68" t="str">
        <f t="shared" si="152"/>
        <v/>
      </c>
    </row>
    <row r="1417" spans="2:20">
      <c r="B1417" s="4"/>
      <c r="C1417" s="6"/>
      <c r="D1417" s="8" t="s">
        <v>45</v>
      </c>
      <c r="E1417" s="9"/>
      <c r="F1417" s="96" t="str">
        <f t="shared" si="149"/>
        <v/>
      </c>
      <c r="G1417" s="82"/>
      <c r="H1417" s="99" t="str">
        <f t="shared" si="147"/>
        <v/>
      </c>
      <c r="I1417" s="99" t="str">
        <f t="shared" si="148"/>
        <v/>
      </c>
      <c r="J1417" s="99" t="str">
        <f t="shared" si="150"/>
        <v/>
      </c>
      <c r="K1417" s="100" t="str">
        <f t="shared" si="153"/>
        <v/>
      </c>
      <c r="P1417" s="66"/>
      <c r="Q1417" s="66"/>
      <c r="R1417" s="66"/>
      <c r="S1417" s="67" t="str">
        <f t="shared" si="151"/>
        <v/>
      </c>
      <c r="T1417" s="68" t="str">
        <f t="shared" si="152"/>
        <v/>
      </c>
    </row>
    <row r="1418" spans="2:20">
      <c r="B1418" s="4"/>
      <c r="C1418" s="6"/>
      <c r="D1418" s="8" t="s">
        <v>45</v>
      </c>
      <c r="E1418" s="9"/>
      <c r="F1418" s="96" t="str">
        <f t="shared" si="149"/>
        <v/>
      </c>
      <c r="G1418" s="82"/>
      <c r="H1418" s="99" t="str">
        <f t="shared" si="147"/>
        <v/>
      </c>
      <c r="I1418" s="99" t="str">
        <f t="shared" si="148"/>
        <v/>
      </c>
      <c r="J1418" s="99" t="str">
        <f t="shared" si="150"/>
        <v/>
      </c>
      <c r="K1418" s="100" t="str">
        <f t="shared" si="153"/>
        <v/>
      </c>
      <c r="P1418" s="66"/>
      <c r="Q1418" s="66"/>
      <c r="R1418" s="66"/>
      <c r="S1418" s="67" t="str">
        <f t="shared" si="151"/>
        <v/>
      </c>
      <c r="T1418" s="68" t="str">
        <f t="shared" si="152"/>
        <v/>
      </c>
    </row>
    <row r="1419" spans="2:20">
      <c r="B1419" s="4"/>
      <c r="C1419" s="6"/>
      <c r="D1419" s="8" t="s">
        <v>45</v>
      </c>
      <c r="E1419" s="9"/>
      <c r="F1419" s="96" t="str">
        <f t="shared" si="149"/>
        <v/>
      </c>
      <c r="G1419" s="82"/>
      <c r="H1419" s="99" t="str">
        <f t="shared" si="147"/>
        <v/>
      </c>
      <c r="I1419" s="99" t="str">
        <f t="shared" si="148"/>
        <v/>
      </c>
      <c r="J1419" s="99" t="str">
        <f t="shared" si="150"/>
        <v/>
      </c>
      <c r="K1419" s="100" t="str">
        <f t="shared" si="153"/>
        <v/>
      </c>
      <c r="P1419" s="66"/>
      <c r="Q1419" s="66"/>
      <c r="R1419" s="66"/>
      <c r="S1419" s="67" t="str">
        <f t="shared" si="151"/>
        <v/>
      </c>
      <c r="T1419" s="68" t="str">
        <f t="shared" si="152"/>
        <v/>
      </c>
    </row>
    <row r="1420" spans="2:20">
      <c r="B1420" s="4"/>
      <c r="C1420" s="6"/>
      <c r="D1420" s="8" t="s">
        <v>45</v>
      </c>
      <c r="E1420" s="9"/>
      <c r="F1420" s="96" t="str">
        <f t="shared" si="149"/>
        <v/>
      </c>
      <c r="G1420" s="82"/>
      <c r="H1420" s="99" t="str">
        <f t="shared" si="147"/>
        <v/>
      </c>
      <c r="I1420" s="99" t="str">
        <f t="shared" si="148"/>
        <v/>
      </c>
      <c r="J1420" s="99" t="str">
        <f t="shared" si="150"/>
        <v/>
      </c>
      <c r="K1420" s="100" t="str">
        <f t="shared" si="153"/>
        <v/>
      </c>
      <c r="P1420" s="66"/>
      <c r="Q1420" s="66"/>
      <c r="R1420" s="66"/>
      <c r="S1420" s="67" t="str">
        <f t="shared" si="151"/>
        <v/>
      </c>
      <c r="T1420" s="68" t="str">
        <f t="shared" si="152"/>
        <v/>
      </c>
    </row>
    <row r="1421" spans="2:20">
      <c r="B1421" s="4"/>
      <c r="C1421" s="6"/>
      <c r="D1421" s="8" t="s">
        <v>45</v>
      </c>
      <c r="E1421" s="9"/>
      <c r="F1421" s="96" t="str">
        <f t="shared" si="149"/>
        <v/>
      </c>
      <c r="G1421" s="82"/>
      <c r="H1421" s="99" t="str">
        <f t="shared" si="147"/>
        <v/>
      </c>
      <c r="I1421" s="99" t="str">
        <f t="shared" si="148"/>
        <v/>
      </c>
      <c r="J1421" s="99" t="str">
        <f t="shared" si="150"/>
        <v/>
      </c>
      <c r="K1421" s="100" t="str">
        <f t="shared" si="153"/>
        <v/>
      </c>
      <c r="P1421" s="66"/>
      <c r="Q1421" s="66"/>
      <c r="R1421" s="66"/>
      <c r="S1421" s="67" t="str">
        <f t="shared" si="151"/>
        <v/>
      </c>
      <c r="T1421" s="68" t="str">
        <f t="shared" si="152"/>
        <v/>
      </c>
    </row>
    <row r="1422" spans="2:20">
      <c r="B1422" s="4"/>
      <c r="C1422" s="6"/>
      <c r="D1422" s="8" t="s">
        <v>45</v>
      </c>
      <c r="E1422" s="9"/>
      <c r="F1422" s="96" t="str">
        <f t="shared" si="149"/>
        <v/>
      </c>
      <c r="G1422" s="82"/>
      <c r="H1422" s="99" t="str">
        <f t="shared" si="147"/>
        <v/>
      </c>
      <c r="I1422" s="99" t="str">
        <f t="shared" si="148"/>
        <v/>
      </c>
      <c r="J1422" s="99" t="str">
        <f t="shared" si="150"/>
        <v/>
      </c>
      <c r="K1422" s="100" t="str">
        <f t="shared" si="153"/>
        <v/>
      </c>
      <c r="P1422" s="66"/>
      <c r="Q1422" s="66"/>
      <c r="R1422" s="66"/>
      <c r="S1422" s="67" t="str">
        <f t="shared" si="151"/>
        <v/>
      </c>
      <c r="T1422" s="68" t="str">
        <f t="shared" si="152"/>
        <v/>
      </c>
    </row>
    <row r="1423" spans="2:20">
      <c r="B1423" s="4"/>
      <c r="C1423" s="6"/>
      <c r="D1423" s="8" t="s">
        <v>45</v>
      </c>
      <c r="E1423" s="9"/>
      <c r="F1423" s="96" t="str">
        <f t="shared" si="149"/>
        <v/>
      </c>
      <c r="G1423" s="82"/>
      <c r="H1423" s="99" t="str">
        <f t="shared" ref="H1423:H1486" si="154">IF(E1423="","",F1423-J1423)</f>
        <v/>
      </c>
      <c r="I1423" s="99" t="str">
        <f t="shared" ref="I1423:I1486" si="155">IF(E1423="","",F1423+J1423)</f>
        <v/>
      </c>
      <c r="J1423" s="99" t="str">
        <f t="shared" si="150"/>
        <v/>
      </c>
      <c r="K1423" s="100" t="str">
        <f t="shared" si="153"/>
        <v/>
      </c>
      <c r="P1423" s="66"/>
      <c r="Q1423" s="66"/>
      <c r="R1423" s="66"/>
      <c r="S1423" s="67" t="str">
        <f t="shared" si="151"/>
        <v/>
      </c>
      <c r="T1423" s="68" t="str">
        <f t="shared" si="152"/>
        <v/>
      </c>
    </row>
    <row r="1424" spans="2:20">
      <c r="B1424" s="4"/>
      <c r="C1424" s="6"/>
      <c r="D1424" s="8" t="s">
        <v>45</v>
      </c>
      <c r="E1424" s="9"/>
      <c r="F1424" s="96" t="str">
        <f t="shared" si="149"/>
        <v/>
      </c>
      <c r="G1424" s="82"/>
      <c r="H1424" s="99" t="str">
        <f t="shared" si="154"/>
        <v/>
      </c>
      <c r="I1424" s="99" t="str">
        <f t="shared" si="155"/>
        <v/>
      </c>
      <c r="J1424" s="99" t="str">
        <f t="shared" si="150"/>
        <v/>
      </c>
      <c r="K1424" s="100" t="str">
        <f t="shared" si="153"/>
        <v/>
      </c>
      <c r="P1424" s="66"/>
      <c r="Q1424" s="66"/>
      <c r="R1424" s="66"/>
      <c r="S1424" s="67" t="str">
        <f t="shared" si="151"/>
        <v/>
      </c>
      <c r="T1424" s="68" t="str">
        <f t="shared" si="152"/>
        <v/>
      </c>
    </row>
    <row r="1425" spans="2:20">
      <c r="B1425" s="4"/>
      <c r="C1425" s="6"/>
      <c r="D1425" s="8" t="s">
        <v>45</v>
      </c>
      <c r="E1425" s="9"/>
      <c r="F1425" s="96" t="str">
        <f t="shared" si="149"/>
        <v/>
      </c>
      <c r="G1425" s="82"/>
      <c r="H1425" s="99" t="str">
        <f t="shared" si="154"/>
        <v/>
      </c>
      <c r="I1425" s="99" t="str">
        <f t="shared" si="155"/>
        <v/>
      </c>
      <c r="J1425" s="99" t="str">
        <f t="shared" si="150"/>
        <v/>
      </c>
      <c r="K1425" s="100" t="str">
        <f t="shared" si="153"/>
        <v/>
      </c>
      <c r="P1425" s="66"/>
      <c r="Q1425" s="66"/>
      <c r="R1425" s="66"/>
      <c r="S1425" s="67" t="str">
        <f t="shared" si="151"/>
        <v/>
      </c>
      <c r="T1425" s="68" t="str">
        <f t="shared" si="152"/>
        <v/>
      </c>
    </row>
    <row r="1426" spans="2:20">
      <c r="B1426" s="4"/>
      <c r="C1426" s="6"/>
      <c r="D1426" s="8" t="s">
        <v>45</v>
      </c>
      <c r="E1426" s="9"/>
      <c r="F1426" s="96" t="str">
        <f t="shared" si="149"/>
        <v/>
      </c>
      <c r="G1426" s="82"/>
      <c r="H1426" s="99" t="str">
        <f t="shared" si="154"/>
        <v/>
      </c>
      <c r="I1426" s="99" t="str">
        <f t="shared" si="155"/>
        <v/>
      </c>
      <c r="J1426" s="99" t="str">
        <f t="shared" si="150"/>
        <v/>
      </c>
      <c r="K1426" s="100" t="str">
        <f t="shared" si="153"/>
        <v/>
      </c>
      <c r="P1426" s="66"/>
      <c r="Q1426" s="66"/>
      <c r="R1426" s="66"/>
      <c r="S1426" s="67" t="str">
        <f t="shared" si="151"/>
        <v/>
      </c>
      <c r="T1426" s="68" t="str">
        <f t="shared" si="152"/>
        <v/>
      </c>
    </row>
    <row r="1427" spans="2:20">
      <c r="B1427" s="4"/>
      <c r="C1427" s="6"/>
      <c r="D1427" s="8" t="s">
        <v>45</v>
      </c>
      <c r="E1427" s="9"/>
      <c r="F1427" s="96" t="str">
        <f t="shared" si="149"/>
        <v/>
      </c>
      <c r="G1427" s="82"/>
      <c r="H1427" s="99" t="str">
        <f t="shared" si="154"/>
        <v/>
      </c>
      <c r="I1427" s="99" t="str">
        <f t="shared" si="155"/>
        <v/>
      </c>
      <c r="J1427" s="99" t="str">
        <f t="shared" si="150"/>
        <v/>
      </c>
      <c r="K1427" s="100" t="str">
        <f t="shared" si="153"/>
        <v/>
      </c>
      <c r="P1427" s="66"/>
      <c r="Q1427" s="66"/>
      <c r="R1427" s="66"/>
      <c r="S1427" s="67" t="str">
        <f t="shared" si="151"/>
        <v/>
      </c>
      <c r="T1427" s="68" t="str">
        <f t="shared" si="152"/>
        <v/>
      </c>
    </row>
    <row r="1428" spans="2:20">
      <c r="B1428" s="4"/>
      <c r="C1428" s="6"/>
      <c r="D1428" s="8" t="s">
        <v>45</v>
      </c>
      <c r="E1428" s="9"/>
      <c r="F1428" s="96" t="str">
        <f t="shared" si="149"/>
        <v/>
      </c>
      <c r="G1428" s="82"/>
      <c r="H1428" s="99" t="str">
        <f t="shared" si="154"/>
        <v/>
      </c>
      <c r="I1428" s="99" t="str">
        <f t="shared" si="155"/>
        <v/>
      </c>
      <c r="J1428" s="99" t="str">
        <f t="shared" si="150"/>
        <v/>
      </c>
      <c r="K1428" s="100" t="str">
        <f t="shared" si="153"/>
        <v/>
      </c>
      <c r="P1428" s="66"/>
      <c r="Q1428" s="66"/>
      <c r="R1428" s="66"/>
      <c r="S1428" s="67" t="str">
        <f t="shared" si="151"/>
        <v/>
      </c>
      <c r="T1428" s="68" t="str">
        <f t="shared" si="152"/>
        <v/>
      </c>
    </row>
    <row r="1429" spans="2:20">
      <c r="B1429" s="4"/>
      <c r="C1429" s="6"/>
      <c r="D1429" s="8" t="s">
        <v>45</v>
      </c>
      <c r="E1429" s="9"/>
      <c r="F1429" s="96" t="str">
        <f t="shared" si="149"/>
        <v/>
      </c>
      <c r="G1429" s="82"/>
      <c r="H1429" s="99" t="str">
        <f t="shared" si="154"/>
        <v/>
      </c>
      <c r="I1429" s="99" t="str">
        <f t="shared" si="155"/>
        <v/>
      </c>
      <c r="J1429" s="99" t="str">
        <f t="shared" si="150"/>
        <v/>
      </c>
      <c r="K1429" s="100" t="str">
        <f t="shared" si="153"/>
        <v/>
      </c>
      <c r="P1429" s="66"/>
      <c r="Q1429" s="66"/>
      <c r="R1429" s="66"/>
      <c r="S1429" s="67" t="str">
        <f t="shared" si="151"/>
        <v/>
      </c>
      <c r="T1429" s="68" t="str">
        <f t="shared" si="152"/>
        <v/>
      </c>
    </row>
    <row r="1430" spans="2:20">
      <c r="B1430" s="4"/>
      <c r="C1430" s="6"/>
      <c r="D1430" s="8" t="s">
        <v>45</v>
      </c>
      <c r="E1430" s="9"/>
      <c r="F1430" s="96" t="str">
        <f t="shared" si="149"/>
        <v/>
      </c>
      <c r="G1430" s="82"/>
      <c r="H1430" s="99" t="str">
        <f t="shared" si="154"/>
        <v/>
      </c>
      <c r="I1430" s="99" t="str">
        <f t="shared" si="155"/>
        <v/>
      </c>
      <c r="J1430" s="99" t="str">
        <f t="shared" si="150"/>
        <v/>
      </c>
      <c r="K1430" s="100" t="str">
        <f t="shared" si="153"/>
        <v/>
      </c>
      <c r="P1430" s="66"/>
      <c r="Q1430" s="66"/>
      <c r="R1430" s="66"/>
      <c r="S1430" s="67" t="str">
        <f t="shared" si="151"/>
        <v/>
      </c>
      <c r="T1430" s="68" t="str">
        <f t="shared" si="152"/>
        <v/>
      </c>
    </row>
    <row r="1431" spans="2:20">
      <c r="B1431" s="4"/>
      <c r="C1431" s="6"/>
      <c r="D1431" s="8" t="s">
        <v>45</v>
      </c>
      <c r="E1431" s="9"/>
      <c r="F1431" s="96" t="str">
        <f t="shared" si="149"/>
        <v/>
      </c>
      <c r="G1431" s="82"/>
      <c r="H1431" s="99" t="str">
        <f t="shared" si="154"/>
        <v/>
      </c>
      <c r="I1431" s="99" t="str">
        <f t="shared" si="155"/>
        <v/>
      </c>
      <c r="J1431" s="99" t="str">
        <f t="shared" si="150"/>
        <v/>
      </c>
      <c r="K1431" s="100" t="str">
        <f t="shared" si="153"/>
        <v/>
      </c>
      <c r="P1431" s="66"/>
      <c r="Q1431" s="66"/>
      <c r="R1431" s="66"/>
      <c r="S1431" s="67" t="str">
        <f t="shared" si="151"/>
        <v/>
      </c>
      <c r="T1431" s="68" t="str">
        <f t="shared" si="152"/>
        <v/>
      </c>
    </row>
    <row r="1432" spans="2:20">
      <c r="B1432" s="4"/>
      <c r="C1432" s="6"/>
      <c r="D1432" s="8" t="s">
        <v>45</v>
      </c>
      <c r="E1432" s="9"/>
      <c r="F1432" s="96" t="str">
        <f t="shared" si="149"/>
        <v/>
      </c>
      <c r="G1432" s="82"/>
      <c r="H1432" s="99" t="str">
        <f t="shared" si="154"/>
        <v/>
      </c>
      <c r="I1432" s="99" t="str">
        <f t="shared" si="155"/>
        <v/>
      </c>
      <c r="J1432" s="99" t="str">
        <f t="shared" si="150"/>
        <v/>
      </c>
      <c r="K1432" s="100" t="str">
        <f t="shared" si="153"/>
        <v/>
      </c>
      <c r="P1432" s="66"/>
      <c r="Q1432" s="66"/>
      <c r="R1432" s="66"/>
      <c r="S1432" s="67" t="str">
        <f t="shared" si="151"/>
        <v/>
      </c>
      <c r="T1432" s="68" t="str">
        <f t="shared" si="152"/>
        <v/>
      </c>
    </row>
    <row r="1433" spans="2:20">
      <c r="B1433" s="4"/>
      <c r="C1433" s="6"/>
      <c r="D1433" s="8" t="s">
        <v>45</v>
      </c>
      <c r="E1433" s="9"/>
      <c r="F1433" s="96" t="str">
        <f t="shared" si="149"/>
        <v/>
      </c>
      <c r="G1433" s="82"/>
      <c r="H1433" s="99" t="str">
        <f t="shared" si="154"/>
        <v/>
      </c>
      <c r="I1433" s="99" t="str">
        <f t="shared" si="155"/>
        <v/>
      </c>
      <c r="J1433" s="99" t="str">
        <f t="shared" si="150"/>
        <v/>
      </c>
      <c r="K1433" s="100" t="str">
        <f t="shared" si="153"/>
        <v/>
      </c>
      <c r="P1433" s="66"/>
      <c r="Q1433" s="66"/>
      <c r="R1433" s="66"/>
      <c r="S1433" s="67" t="str">
        <f t="shared" si="151"/>
        <v/>
      </c>
      <c r="T1433" s="68" t="str">
        <f t="shared" si="152"/>
        <v/>
      </c>
    </row>
    <row r="1434" spans="2:20">
      <c r="B1434" s="4"/>
      <c r="C1434" s="6"/>
      <c r="D1434" s="8" t="s">
        <v>45</v>
      </c>
      <c r="E1434" s="9"/>
      <c r="F1434" s="96" t="str">
        <f t="shared" si="149"/>
        <v/>
      </c>
      <c r="G1434" s="82"/>
      <c r="H1434" s="99" t="str">
        <f t="shared" si="154"/>
        <v/>
      </c>
      <c r="I1434" s="99" t="str">
        <f t="shared" si="155"/>
        <v/>
      </c>
      <c r="J1434" s="99" t="str">
        <f t="shared" si="150"/>
        <v/>
      </c>
      <c r="K1434" s="100" t="str">
        <f t="shared" si="153"/>
        <v/>
      </c>
      <c r="P1434" s="66"/>
      <c r="Q1434" s="66"/>
      <c r="R1434" s="66"/>
      <c r="S1434" s="67" t="str">
        <f t="shared" si="151"/>
        <v/>
      </c>
      <c r="T1434" s="68" t="str">
        <f t="shared" si="152"/>
        <v/>
      </c>
    </row>
    <row r="1435" spans="2:20">
      <c r="B1435" s="4"/>
      <c r="C1435" s="6"/>
      <c r="D1435" s="8" t="s">
        <v>45</v>
      </c>
      <c r="E1435" s="9"/>
      <c r="F1435" s="96" t="str">
        <f t="shared" si="149"/>
        <v/>
      </c>
      <c r="G1435" s="82"/>
      <c r="H1435" s="99" t="str">
        <f t="shared" si="154"/>
        <v/>
      </c>
      <c r="I1435" s="99" t="str">
        <f t="shared" si="155"/>
        <v/>
      </c>
      <c r="J1435" s="99" t="str">
        <f t="shared" si="150"/>
        <v/>
      </c>
      <c r="K1435" s="100" t="str">
        <f t="shared" si="153"/>
        <v/>
      </c>
      <c r="P1435" s="66"/>
      <c r="Q1435" s="66"/>
      <c r="R1435" s="66"/>
      <c r="S1435" s="67" t="str">
        <f t="shared" si="151"/>
        <v/>
      </c>
      <c r="T1435" s="68" t="str">
        <f t="shared" si="152"/>
        <v/>
      </c>
    </row>
    <row r="1436" spans="2:20">
      <c r="B1436" s="4"/>
      <c r="C1436" s="6"/>
      <c r="D1436" s="8" t="s">
        <v>45</v>
      </c>
      <c r="E1436" s="9"/>
      <c r="F1436" s="96" t="str">
        <f t="shared" si="149"/>
        <v/>
      </c>
      <c r="G1436" s="82"/>
      <c r="H1436" s="99" t="str">
        <f t="shared" si="154"/>
        <v/>
      </c>
      <c r="I1436" s="99" t="str">
        <f t="shared" si="155"/>
        <v/>
      </c>
      <c r="J1436" s="99" t="str">
        <f t="shared" si="150"/>
        <v/>
      </c>
      <c r="K1436" s="100" t="str">
        <f t="shared" si="153"/>
        <v/>
      </c>
      <c r="P1436" s="66"/>
      <c r="Q1436" s="66"/>
      <c r="R1436" s="66"/>
      <c r="S1436" s="67" t="str">
        <f t="shared" si="151"/>
        <v/>
      </c>
      <c r="T1436" s="68" t="str">
        <f t="shared" si="152"/>
        <v/>
      </c>
    </row>
    <row r="1437" spans="2:20">
      <c r="B1437" s="4"/>
      <c r="C1437" s="6"/>
      <c r="D1437" s="8" t="s">
        <v>45</v>
      </c>
      <c r="E1437" s="9"/>
      <c r="F1437" s="96" t="str">
        <f t="shared" si="149"/>
        <v/>
      </c>
      <c r="G1437" s="82"/>
      <c r="H1437" s="99" t="str">
        <f t="shared" si="154"/>
        <v/>
      </c>
      <c r="I1437" s="99" t="str">
        <f t="shared" si="155"/>
        <v/>
      </c>
      <c r="J1437" s="99" t="str">
        <f t="shared" si="150"/>
        <v/>
      </c>
      <c r="K1437" s="100" t="str">
        <f t="shared" si="153"/>
        <v/>
      </c>
      <c r="P1437" s="66"/>
      <c r="Q1437" s="66"/>
      <c r="R1437" s="66"/>
      <c r="S1437" s="67" t="str">
        <f t="shared" si="151"/>
        <v/>
      </c>
      <c r="T1437" s="68" t="str">
        <f t="shared" si="152"/>
        <v/>
      </c>
    </row>
    <row r="1438" spans="2:20">
      <c r="B1438" s="4"/>
      <c r="C1438" s="6"/>
      <c r="D1438" s="8" t="s">
        <v>45</v>
      </c>
      <c r="E1438" s="9"/>
      <c r="F1438" s="96" t="str">
        <f t="shared" si="149"/>
        <v/>
      </c>
      <c r="G1438" s="82"/>
      <c r="H1438" s="99" t="str">
        <f t="shared" si="154"/>
        <v/>
      </c>
      <c r="I1438" s="99" t="str">
        <f t="shared" si="155"/>
        <v/>
      </c>
      <c r="J1438" s="99" t="str">
        <f t="shared" si="150"/>
        <v/>
      </c>
      <c r="K1438" s="100" t="str">
        <f t="shared" si="153"/>
        <v/>
      </c>
      <c r="P1438" s="66"/>
      <c r="Q1438" s="66"/>
      <c r="R1438" s="66"/>
      <c r="S1438" s="67" t="str">
        <f t="shared" si="151"/>
        <v/>
      </c>
      <c r="T1438" s="68" t="str">
        <f t="shared" si="152"/>
        <v/>
      </c>
    </row>
    <row r="1439" spans="2:20">
      <c r="B1439" s="4"/>
      <c r="C1439" s="6"/>
      <c r="D1439" s="8" t="s">
        <v>45</v>
      </c>
      <c r="E1439" s="9"/>
      <c r="F1439" s="96" t="str">
        <f t="shared" si="149"/>
        <v/>
      </c>
      <c r="G1439" s="82"/>
      <c r="H1439" s="99" t="str">
        <f t="shared" si="154"/>
        <v/>
      </c>
      <c r="I1439" s="99" t="str">
        <f t="shared" si="155"/>
        <v/>
      </c>
      <c r="J1439" s="99" t="str">
        <f t="shared" si="150"/>
        <v/>
      </c>
      <c r="K1439" s="100" t="str">
        <f t="shared" si="153"/>
        <v/>
      </c>
      <c r="P1439" s="66"/>
      <c r="Q1439" s="66"/>
      <c r="R1439" s="66"/>
      <c r="S1439" s="67" t="str">
        <f t="shared" si="151"/>
        <v/>
      </c>
      <c r="T1439" s="68" t="str">
        <f t="shared" si="152"/>
        <v/>
      </c>
    </row>
    <row r="1440" spans="2:20">
      <c r="B1440" s="4"/>
      <c r="C1440" s="6"/>
      <c r="D1440" s="8" t="s">
        <v>45</v>
      </c>
      <c r="E1440" s="9"/>
      <c r="F1440" s="96" t="str">
        <f t="shared" si="149"/>
        <v/>
      </c>
      <c r="G1440" s="82"/>
      <c r="H1440" s="99" t="str">
        <f t="shared" si="154"/>
        <v/>
      </c>
      <c r="I1440" s="99" t="str">
        <f t="shared" si="155"/>
        <v/>
      </c>
      <c r="J1440" s="99" t="str">
        <f t="shared" si="150"/>
        <v/>
      </c>
      <c r="K1440" s="100" t="str">
        <f t="shared" si="153"/>
        <v/>
      </c>
      <c r="P1440" s="66"/>
      <c r="Q1440" s="66"/>
      <c r="R1440" s="66"/>
      <c r="S1440" s="67" t="str">
        <f t="shared" si="151"/>
        <v/>
      </c>
      <c r="T1440" s="68" t="str">
        <f t="shared" si="152"/>
        <v/>
      </c>
    </row>
    <row r="1441" spans="2:20">
      <c r="B1441" s="4"/>
      <c r="C1441" s="6"/>
      <c r="D1441" s="8" t="s">
        <v>45</v>
      </c>
      <c r="E1441" s="9"/>
      <c r="F1441" s="96" t="str">
        <f t="shared" si="149"/>
        <v/>
      </c>
      <c r="G1441" s="82"/>
      <c r="H1441" s="99" t="str">
        <f t="shared" si="154"/>
        <v/>
      </c>
      <c r="I1441" s="99" t="str">
        <f t="shared" si="155"/>
        <v/>
      </c>
      <c r="J1441" s="99" t="str">
        <f t="shared" si="150"/>
        <v/>
      </c>
      <c r="K1441" s="100" t="str">
        <f t="shared" si="153"/>
        <v/>
      </c>
      <c r="P1441" s="66"/>
      <c r="Q1441" s="66"/>
      <c r="R1441" s="66"/>
      <c r="S1441" s="67" t="str">
        <f t="shared" si="151"/>
        <v/>
      </c>
      <c r="T1441" s="68" t="str">
        <f t="shared" si="152"/>
        <v/>
      </c>
    </row>
    <row r="1442" spans="2:20">
      <c r="B1442" s="4"/>
      <c r="C1442" s="6"/>
      <c r="D1442" s="8" t="s">
        <v>45</v>
      </c>
      <c r="E1442" s="9"/>
      <c r="F1442" s="96" t="str">
        <f t="shared" si="149"/>
        <v/>
      </c>
      <c r="G1442" s="82"/>
      <c r="H1442" s="99" t="str">
        <f t="shared" si="154"/>
        <v/>
      </c>
      <c r="I1442" s="99" t="str">
        <f t="shared" si="155"/>
        <v/>
      </c>
      <c r="J1442" s="99" t="str">
        <f t="shared" si="150"/>
        <v/>
      </c>
      <c r="K1442" s="100" t="str">
        <f t="shared" si="153"/>
        <v/>
      </c>
      <c r="P1442" s="66"/>
      <c r="Q1442" s="66"/>
      <c r="R1442" s="66"/>
      <c r="S1442" s="67" t="str">
        <f t="shared" si="151"/>
        <v/>
      </c>
      <c r="T1442" s="68" t="str">
        <f t="shared" si="152"/>
        <v/>
      </c>
    </row>
    <row r="1443" spans="2:20">
      <c r="B1443" s="4"/>
      <c r="C1443" s="6"/>
      <c r="D1443" s="8" t="s">
        <v>45</v>
      </c>
      <c r="E1443" s="9"/>
      <c r="F1443" s="96" t="str">
        <f t="shared" si="149"/>
        <v/>
      </c>
      <c r="G1443" s="82"/>
      <c r="H1443" s="99" t="str">
        <f t="shared" si="154"/>
        <v/>
      </c>
      <c r="I1443" s="99" t="str">
        <f t="shared" si="155"/>
        <v/>
      </c>
      <c r="J1443" s="99" t="str">
        <f t="shared" si="150"/>
        <v/>
      </c>
      <c r="K1443" s="100" t="str">
        <f t="shared" si="153"/>
        <v/>
      </c>
      <c r="P1443" s="66"/>
      <c r="Q1443" s="66"/>
      <c r="R1443" s="66"/>
      <c r="S1443" s="67" t="str">
        <f t="shared" si="151"/>
        <v/>
      </c>
      <c r="T1443" s="68" t="str">
        <f t="shared" si="152"/>
        <v/>
      </c>
    </row>
    <row r="1444" spans="2:20">
      <c r="B1444" s="4"/>
      <c r="C1444" s="6"/>
      <c r="D1444" s="8" t="s">
        <v>45</v>
      </c>
      <c r="E1444" s="9"/>
      <c r="F1444" s="96" t="str">
        <f t="shared" si="149"/>
        <v/>
      </c>
      <c r="G1444" s="82"/>
      <c r="H1444" s="99" t="str">
        <f t="shared" si="154"/>
        <v/>
      </c>
      <c r="I1444" s="99" t="str">
        <f t="shared" si="155"/>
        <v/>
      </c>
      <c r="J1444" s="99" t="str">
        <f t="shared" si="150"/>
        <v/>
      </c>
      <c r="K1444" s="100" t="str">
        <f t="shared" si="153"/>
        <v/>
      </c>
      <c r="P1444" s="66"/>
      <c r="Q1444" s="66"/>
      <c r="R1444" s="66"/>
      <c r="S1444" s="67" t="str">
        <f t="shared" si="151"/>
        <v/>
      </c>
      <c r="T1444" s="68" t="str">
        <f t="shared" si="152"/>
        <v/>
      </c>
    </row>
    <row r="1445" spans="2:20">
      <c r="B1445" s="4"/>
      <c r="C1445" s="6"/>
      <c r="D1445" s="8" t="s">
        <v>45</v>
      </c>
      <c r="E1445" s="9"/>
      <c r="F1445" s="96" t="str">
        <f t="shared" si="149"/>
        <v/>
      </c>
      <c r="G1445" s="82"/>
      <c r="H1445" s="99" t="str">
        <f t="shared" si="154"/>
        <v/>
      </c>
      <c r="I1445" s="99" t="str">
        <f t="shared" si="155"/>
        <v/>
      </c>
      <c r="J1445" s="99" t="str">
        <f t="shared" si="150"/>
        <v/>
      </c>
      <c r="K1445" s="100" t="str">
        <f t="shared" si="153"/>
        <v/>
      </c>
      <c r="P1445" s="66"/>
      <c r="Q1445" s="66"/>
      <c r="R1445" s="66"/>
      <c r="S1445" s="67" t="str">
        <f t="shared" si="151"/>
        <v/>
      </c>
      <c r="T1445" s="68" t="str">
        <f t="shared" si="152"/>
        <v/>
      </c>
    </row>
    <row r="1446" spans="2:20">
      <c r="B1446" s="4"/>
      <c r="C1446" s="6"/>
      <c r="D1446" s="8" t="s">
        <v>45</v>
      </c>
      <c r="E1446" s="9"/>
      <c r="F1446" s="96" t="str">
        <f t="shared" si="149"/>
        <v/>
      </c>
      <c r="G1446" s="82"/>
      <c r="H1446" s="99" t="str">
        <f t="shared" si="154"/>
        <v/>
      </c>
      <c r="I1446" s="99" t="str">
        <f t="shared" si="155"/>
        <v/>
      </c>
      <c r="J1446" s="99" t="str">
        <f t="shared" si="150"/>
        <v/>
      </c>
      <c r="K1446" s="100" t="str">
        <f t="shared" si="153"/>
        <v/>
      </c>
      <c r="P1446" s="66"/>
      <c r="Q1446" s="66"/>
      <c r="R1446" s="66"/>
      <c r="S1446" s="67" t="str">
        <f t="shared" si="151"/>
        <v/>
      </c>
      <c r="T1446" s="68" t="str">
        <f t="shared" si="152"/>
        <v/>
      </c>
    </row>
    <row r="1447" spans="2:20">
      <c r="B1447" s="4"/>
      <c r="C1447" s="6"/>
      <c r="D1447" s="8" t="s">
        <v>45</v>
      </c>
      <c r="E1447" s="9"/>
      <c r="F1447" s="96" t="str">
        <f t="shared" si="149"/>
        <v/>
      </c>
      <c r="G1447" s="82"/>
      <c r="H1447" s="99" t="str">
        <f t="shared" si="154"/>
        <v/>
      </c>
      <c r="I1447" s="99" t="str">
        <f t="shared" si="155"/>
        <v/>
      </c>
      <c r="J1447" s="99" t="str">
        <f t="shared" si="150"/>
        <v/>
      </c>
      <c r="K1447" s="100" t="str">
        <f t="shared" si="153"/>
        <v/>
      </c>
      <c r="P1447" s="66"/>
      <c r="Q1447" s="66"/>
      <c r="R1447" s="66"/>
      <c r="S1447" s="67" t="str">
        <f t="shared" si="151"/>
        <v/>
      </c>
      <c r="T1447" s="68" t="str">
        <f t="shared" si="152"/>
        <v/>
      </c>
    </row>
    <row r="1448" spans="2:20">
      <c r="B1448" s="4"/>
      <c r="C1448" s="6"/>
      <c r="D1448" s="8" t="s">
        <v>45</v>
      </c>
      <c r="E1448" s="9"/>
      <c r="F1448" s="96" t="str">
        <f t="shared" si="149"/>
        <v/>
      </c>
      <c r="G1448" s="82"/>
      <c r="H1448" s="99" t="str">
        <f t="shared" si="154"/>
        <v/>
      </c>
      <c r="I1448" s="99" t="str">
        <f t="shared" si="155"/>
        <v/>
      </c>
      <c r="J1448" s="99" t="str">
        <f t="shared" si="150"/>
        <v/>
      </c>
      <c r="K1448" s="100" t="str">
        <f t="shared" si="153"/>
        <v/>
      </c>
      <c r="P1448" s="66"/>
      <c r="Q1448" s="66"/>
      <c r="R1448" s="66"/>
      <c r="S1448" s="67" t="str">
        <f t="shared" si="151"/>
        <v/>
      </c>
      <c r="T1448" s="68" t="str">
        <f t="shared" si="152"/>
        <v/>
      </c>
    </row>
    <row r="1449" spans="2:20">
      <c r="B1449" s="4"/>
      <c r="C1449" s="6"/>
      <c r="D1449" s="8" t="s">
        <v>45</v>
      </c>
      <c r="E1449" s="9"/>
      <c r="F1449" s="96" t="str">
        <f t="shared" si="149"/>
        <v/>
      </c>
      <c r="G1449" s="82"/>
      <c r="H1449" s="99" t="str">
        <f t="shared" si="154"/>
        <v/>
      </c>
      <c r="I1449" s="99" t="str">
        <f t="shared" si="155"/>
        <v/>
      </c>
      <c r="J1449" s="99" t="str">
        <f t="shared" si="150"/>
        <v/>
      </c>
      <c r="K1449" s="100" t="str">
        <f t="shared" si="153"/>
        <v/>
      </c>
      <c r="P1449" s="66"/>
      <c r="Q1449" s="66"/>
      <c r="R1449" s="66"/>
      <c r="S1449" s="67" t="str">
        <f t="shared" si="151"/>
        <v/>
      </c>
      <c r="T1449" s="68" t="str">
        <f t="shared" si="152"/>
        <v/>
      </c>
    </row>
    <row r="1450" spans="2:20">
      <c r="B1450" s="4"/>
      <c r="C1450" s="6"/>
      <c r="D1450" s="8" t="s">
        <v>45</v>
      </c>
      <c r="E1450" s="9"/>
      <c r="F1450" s="96" t="str">
        <f t="shared" si="149"/>
        <v/>
      </c>
      <c r="G1450" s="82"/>
      <c r="H1450" s="99" t="str">
        <f t="shared" si="154"/>
        <v/>
      </c>
      <c r="I1450" s="99" t="str">
        <f t="shared" si="155"/>
        <v/>
      </c>
      <c r="J1450" s="99" t="str">
        <f t="shared" si="150"/>
        <v/>
      </c>
      <c r="K1450" s="100" t="str">
        <f t="shared" si="153"/>
        <v/>
      </c>
      <c r="P1450" s="66"/>
      <c r="Q1450" s="66"/>
      <c r="R1450" s="66"/>
      <c r="S1450" s="67" t="str">
        <f t="shared" si="151"/>
        <v/>
      </c>
      <c r="T1450" s="68" t="str">
        <f t="shared" si="152"/>
        <v/>
      </c>
    </row>
    <row r="1451" spans="2:20">
      <c r="B1451" s="4"/>
      <c r="C1451" s="6"/>
      <c r="D1451" s="8" t="s">
        <v>45</v>
      </c>
      <c r="E1451" s="9"/>
      <c r="F1451" s="96" t="str">
        <f t="shared" si="149"/>
        <v/>
      </c>
      <c r="G1451" s="82"/>
      <c r="H1451" s="99" t="str">
        <f t="shared" si="154"/>
        <v/>
      </c>
      <c r="I1451" s="99" t="str">
        <f t="shared" si="155"/>
        <v/>
      </c>
      <c r="J1451" s="99" t="str">
        <f t="shared" si="150"/>
        <v/>
      </c>
      <c r="K1451" s="100" t="str">
        <f t="shared" si="153"/>
        <v/>
      </c>
      <c r="P1451" s="66"/>
      <c r="Q1451" s="66"/>
      <c r="R1451" s="66"/>
      <c r="S1451" s="67" t="str">
        <f t="shared" si="151"/>
        <v/>
      </c>
      <c r="T1451" s="68" t="str">
        <f t="shared" si="152"/>
        <v/>
      </c>
    </row>
    <row r="1452" spans="2:20">
      <c r="B1452" s="4"/>
      <c r="C1452" s="6"/>
      <c r="D1452" s="8" t="s">
        <v>45</v>
      </c>
      <c r="E1452" s="9"/>
      <c r="F1452" s="96" t="str">
        <f t="shared" si="149"/>
        <v/>
      </c>
      <c r="G1452" s="82"/>
      <c r="H1452" s="99" t="str">
        <f t="shared" si="154"/>
        <v/>
      </c>
      <c r="I1452" s="99" t="str">
        <f t="shared" si="155"/>
        <v/>
      </c>
      <c r="J1452" s="99" t="str">
        <f t="shared" si="150"/>
        <v/>
      </c>
      <c r="K1452" s="100" t="str">
        <f t="shared" si="153"/>
        <v/>
      </c>
      <c r="P1452" s="66"/>
      <c r="Q1452" s="66"/>
      <c r="R1452" s="66"/>
      <c r="S1452" s="67" t="str">
        <f t="shared" si="151"/>
        <v/>
      </c>
      <c r="T1452" s="68" t="str">
        <f t="shared" si="152"/>
        <v/>
      </c>
    </row>
    <row r="1453" spans="2:20">
      <c r="B1453" s="4"/>
      <c r="C1453" s="6"/>
      <c r="D1453" s="8" t="s">
        <v>45</v>
      </c>
      <c r="E1453" s="9"/>
      <c r="F1453" s="96" t="str">
        <f t="shared" si="149"/>
        <v/>
      </c>
      <c r="G1453" s="82"/>
      <c r="H1453" s="99" t="str">
        <f t="shared" si="154"/>
        <v/>
      </c>
      <c r="I1453" s="99" t="str">
        <f t="shared" si="155"/>
        <v/>
      </c>
      <c r="J1453" s="99" t="str">
        <f t="shared" si="150"/>
        <v/>
      </c>
      <c r="K1453" s="100" t="str">
        <f t="shared" si="153"/>
        <v/>
      </c>
      <c r="P1453" s="66"/>
      <c r="Q1453" s="66"/>
      <c r="R1453" s="66"/>
      <c r="S1453" s="67" t="str">
        <f t="shared" si="151"/>
        <v/>
      </c>
      <c r="T1453" s="68" t="str">
        <f t="shared" si="152"/>
        <v/>
      </c>
    </row>
    <row r="1454" spans="2:20">
      <c r="B1454" s="4"/>
      <c r="C1454" s="6"/>
      <c r="D1454" s="8" t="s">
        <v>45</v>
      </c>
      <c r="E1454" s="9"/>
      <c r="F1454" s="96" t="str">
        <f t="shared" si="149"/>
        <v/>
      </c>
      <c r="G1454" s="82"/>
      <c r="H1454" s="99" t="str">
        <f t="shared" si="154"/>
        <v/>
      </c>
      <c r="I1454" s="99" t="str">
        <f t="shared" si="155"/>
        <v/>
      </c>
      <c r="J1454" s="99" t="str">
        <f t="shared" si="150"/>
        <v/>
      </c>
      <c r="K1454" s="100" t="str">
        <f t="shared" si="153"/>
        <v/>
      </c>
      <c r="P1454" s="66"/>
      <c r="Q1454" s="66"/>
      <c r="R1454" s="66"/>
      <c r="S1454" s="67" t="str">
        <f t="shared" si="151"/>
        <v/>
      </c>
      <c r="T1454" s="68" t="str">
        <f t="shared" si="152"/>
        <v/>
      </c>
    </row>
    <row r="1455" spans="2:20">
      <c r="B1455" s="4"/>
      <c r="C1455" s="6"/>
      <c r="D1455" s="8" t="s">
        <v>45</v>
      </c>
      <c r="E1455" s="9"/>
      <c r="F1455" s="96" t="str">
        <f t="shared" si="149"/>
        <v/>
      </c>
      <c r="G1455" s="82"/>
      <c r="H1455" s="99" t="str">
        <f t="shared" si="154"/>
        <v/>
      </c>
      <c r="I1455" s="99" t="str">
        <f t="shared" si="155"/>
        <v/>
      </c>
      <c r="J1455" s="99" t="str">
        <f t="shared" si="150"/>
        <v/>
      </c>
      <c r="K1455" s="100" t="str">
        <f t="shared" si="153"/>
        <v/>
      </c>
      <c r="P1455" s="66"/>
      <c r="Q1455" s="66"/>
      <c r="R1455" s="66"/>
      <c r="S1455" s="67" t="str">
        <f t="shared" si="151"/>
        <v/>
      </c>
      <c r="T1455" s="68" t="str">
        <f t="shared" si="152"/>
        <v/>
      </c>
    </row>
    <row r="1456" spans="2:20">
      <c r="B1456" s="4"/>
      <c r="C1456" s="6"/>
      <c r="D1456" s="8" t="s">
        <v>45</v>
      </c>
      <c r="E1456" s="9"/>
      <c r="F1456" s="96" t="str">
        <f t="shared" si="149"/>
        <v/>
      </c>
      <c r="G1456" s="82"/>
      <c r="H1456" s="99" t="str">
        <f t="shared" si="154"/>
        <v/>
      </c>
      <c r="I1456" s="99" t="str">
        <f t="shared" si="155"/>
        <v/>
      </c>
      <c r="J1456" s="99" t="str">
        <f t="shared" si="150"/>
        <v/>
      </c>
      <c r="K1456" s="100" t="str">
        <f t="shared" si="153"/>
        <v/>
      </c>
      <c r="P1456" s="66"/>
      <c r="Q1456" s="66"/>
      <c r="R1456" s="66"/>
      <c r="S1456" s="67" t="str">
        <f t="shared" si="151"/>
        <v/>
      </c>
      <c r="T1456" s="68" t="str">
        <f t="shared" si="152"/>
        <v/>
      </c>
    </row>
    <row r="1457" spans="2:20">
      <c r="B1457" s="4"/>
      <c r="C1457" s="6"/>
      <c r="D1457" s="8" t="s">
        <v>45</v>
      </c>
      <c r="E1457" s="9"/>
      <c r="F1457" s="96" t="str">
        <f t="shared" si="149"/>
        <v/>
      </c>
      <c r="G1457" s="82"/>
      <c r="H1457" s="99" t="str">
        <f t="shared" si="154"/>
        <v/>
      </c>
      <c r="I1457" s="99" t="str">
        <f t="shared" si="155"/>
        <v/>
      </c>
      <c r="J1457" s="99" t="str">
        <f t="shared" si="150"/>
        <v/>
      </c>
      <c r="K1457" s="100" t="str">
        <f t="shared" si="153"/>
        <v/>
      </c>
      <c r="P1457" s="66"/>
      <c r="Q1457" s="66"/>
      <c r="R1457" s="66"/>
      <c r="S1457" s="67" t="str">
        <f t="shared" si="151"/>
        <v/>
      </c>
      <c r="T1457" s="68" t="str">
        <f t="shared" si="152"/>
        <v/>
      </c>
    </row>
    <row r="1458" spans="2:20">
      <c r="B1458" s="4"/>
      <c r="C1458" s="6"/>
      <c r="D1458" s="8" t="s">
        <v>45</v>
      </c>
      <c r="E1458" s="9"/>
      <c r="F1458" s="96" t="str">
        <f t="shared" si="149"/>
        <v/>
      </c>
      <c r="G1458" s="82"/>
      <c r="H1458" s="99" t="str">
        <f t="shared" si="154"/>
        <v/>
      </c>
      <c r="I1458" s="99" t="str">
        <f t="shared" si="155"/>
        <v/>
      </c>
      <c r="J1458" s="99" t="str">
        <f t="shared" si="150"/>
        <v/>
      </c>
      <c r="K1458" s="100" t="str">
        <f t="shared" si="153"/>
        <v/>
      </c>
      <c r="P1458" s="66"/>
      <c r="Q1458" s="66"/>
      <c r="R1458" s="66"/>
      <c r="S1458" s="67" t="str">
        <f t="shared" si="151"/>
        <v/>
      </c>
      <c r="T1458" s="68" t="str">
        <f t="shared" si="152"/>
        <v/>
      </c>
    </row>
    <row r="1459" spans="2:20">
      <c r="B1459" s="4"/>
      <c r="C1459" s="6"/>
      <c r="D1459" s="8" t="s">
        <v>45</v>
      </c>
      <c r="E1459" s="9"/>
      <c r="F1459" s="96" t="str">
        <f t="shared" si="149"/>
        <v/>
      </c>
      <c r="G1459" s="82"/>
      <c r="H1459" s="99" t="str">
        <f t="shared" si="154"/>
        <v/>
      </c>
      <c r="I1459" s="99" t="str">
        <f t="shared" si="155"/>
        <v/>
      </c>
      <c r="J1459" s="99" t="str">
        <f t="shared" si="150"/>
        <v/>
      </c>
      <c r="K1459" s="100" t="str">
        <f t="shared" si="153"/>
        <v/>
      </c>
      <c r="P1459" s="66"/>
      <c r="Q1459" s="66"/>
      <c r="R1459" s="66"/>
      <c r="S1459" s="67" t="str">
        <f t="shared" si="151"/>
        <v/>
      </c>
      <c r="T1459" s="68" t="str">
        <f t="shared" si="152"/>
        <v/>
      </c>
    </row>
    <row r="1460" spans="2:20">
      <c r="B1460" s="4"/>
      <c r="C1460" s="6"/>
      <c r="D1460" s="8" t="s">
        <v>45</v>
      </c>
      <c r="E1460" s="9"/>
      <c r="F1460" s="96" t="str">
        <f t="shared" ref="F1460:F1523" si="156">IF(E1460="","",inclinação*E1460+intercepção)</f>
        <v/>
      </c>
      <c r="G1460" s="82"/>
      <c r="H1460" s="99" t="str">
        <f t="shared" si="154"/>
        <v/>
      </c>
      <c r="I1460" s="99" t="str">
        <f t="shared" si="155"/>
        <v/>
      </c>
      <c r="J1460" s="99" t="str">
        <f t="shared" ref="J1460:J1523" si="157">IF(E1460="","",TINV((erro),gl)*errop_estimativa*SQRT(1+1/N+((E1460-mediaX)^2)/(SUMSQ(B:B)-(SUM(B:B)^2)/N)))</f>
        <v/>
      </c>
      <c r="K1460" s="100" t="str">
        <f t="shared" si="153"/>
        <v/>
      </c>
      <c r="P1460" s="66"/>
      <c r="Q1460" s="66"/>
      <c r="R1460" s="66"/>
      <c r="S1460" s="67" t="str">
        <f t="shared" ref="S1460:S1523" si="158">IF(B1453="","",inclinação*B1453+intercepção)</f>
        <v/>
      </c>
      <c r="T1460" s="68" t="str">
        <f t="shared" ref="T1460:T1523" si="159">IF(B1453="","",(C1453-S1460)^2)</f>
        <v/>
      </c>
    </row>
    <row r="1461" spans="2:20">
      <c r="B1461" s="4"/>
      <c r="C1461" s="6"/>
      <c r="D1461" s="8" t="s">
        <v>45</v>
      </c>
      <c r="E1461" s="9"/>
      <c r="F1461" s="96" t="str">
        <f t="shared" si="156"/>
        <v/>
      </c>
      <c r="G1461" s="82"/>
      <c r="H1461" s="99" t="str">
        <f t="shared" si="154"/>
        <v/>
      </c>
      <c r="I1461" s="99" t="str">
        <f t="shared" si="155"/>
        <v/>
      </c>
      <c r="J1461" s="99" t="str">
        <f t="shared" si="157"/>
        <v/>
      </c>
      <c r="K1461" s="100" t="str">
        <f t="shared" ref="K1461:K1524" si="160">IF(F1461="","",J1461/F1461)</f>
        <v/>
      </c>
      <c r="P1461" s="66"/>
      <c r="Q1461" s="66"/>
      <c r="R1461" s="66"/>
      <c r="S1461" s="67" t="str">
        <f t="shared" si="158"/>
        <v/>
      </c>
      <c r="T1461" s="68" t="str">
        <f t="shared" si="159"/>
        <v/>
      </c>
    </row>
    <row r="1462" spans="2:20">
      <c r="B1462" s="4"/>
      <c r="C1462" s="6"/>
      <c r="D1462" s="8" t="s">
        <v>45</v>
      </c>
      <c r="E1462" s="9"/>
      <c r="F1462" s="96" t="str">
        <f t="shared" si="156"/>
        <v/>
      </c>
      <c r="G1462" s="82"/>
      <c r="H1462" s="99" t="str">
        <f t="shared" si="154"/>
        <v/>
      </c>
      <c r="I1462" s="99" t="str">
        <f t="shared" si="155"/>
        <v/>
      </c>
      <c r="J1462" s="99" t="str">
        <f t="shared" si="157"/>
        <v/>
      </c>
      <c r="K1462" s="100" t="str">
        <f t="shared" si="160"/>
        <v/>
      </c>
      <c r="P1462" s="66"/>
      <c r="Q1462" s="66"/>
      <c r="R1462" s="66"/>
      <c r="S1462" s="67" t="str">
        <f t="shared" si="158"/>
        <v/>
      </c>
      <c r="T1462" s="68" t="str">
        <f t="shared" si="159"/>
        <v/>
      </c>
    </row>
    <row r="1463" spans="2:20">
      <c r="B1463" s="4"/>
      <c r="C1463" s="6"/>
      <c r="D1463" s="8" t="s">
        <v>45</v>
      </c>
      <c r="E1463" s="9"/>
      <c r="F1463" s="96" t="str">
        <f t="shared" si="156"/>
        <v/>
      </c>
      <c r="G1463" s="82"/>
      <c r="H1463" s="99" t="str">
        <f t="shared" si="154"/>
        <v/>
      </c>
      <c r="I1463" s="99" t="str">
        <f t="shared" si="155"/>
        <v/>
      </c>
      <c r="J1463" s="99" t="str">
        <f t="shared" si="157"/>
        <v/>
      </c>
      <c r="K1463" s="100" t="str">
        <f t="shared" si="160"/>
        <v/>
      </c>
      <c r="P1463" s="66"/>
      <c r="Q1463" s="66"/>
      <c r="R1463" s="66"/>
      <c r="S1463" s="67" t="str">
        <f t="shared" si="158"/>
        <v/>
      </c>
      <c r="T1463" s="68" t="str">
        <f t="shared" si="159"/>
        <v/>
      </c>
    </row>
    <row r="1464" spans="2:20">
      <c r="B1464" s="4"/>
      <c r="C1464" s="6"/>
      <c r="D1464" s="8" t="s">
        <v>45</v>
      </c>
      <c r="E1464" s="9"/>
      <c r="F1464" s="96" t="str">
        <f t="shared" si="156"/>
        <v/>
      </c>
      <c r="G1464" s="82"/>
      <c r="H1464" s="99" t="str">
        <f t="shared" si="154"/>
        <v/>
      </c>
      <c r="I1464" s="99" t="str">
        <f t="shared" si="155"/>
        <v/>
      </c>
      <c r="J1464" s="99" t="str">
        <f t="shared" si="157"/>
        <v/>
      </c>
      <c r="K1464" s="100" t="str">
        <f t="shared" si="160"/>
        <v/>
      </c>
      <c r="P1464" s="66"/>
      <c r="Q1464" s="66"/>
      <c r="R1464" s="66"/>
      <c r="S1464" s="67" t="str">
        <f t="shared" si="158"/>
        <v/>
      </c>
      <c r="T1464" s="68" t="str">
        <f t="shared" si="159"/>
        <v/>
      </c>
    </row>
    <row r="1465" spans="2:20">
      <c r="B1465" s="4"/>
      <c r="C1465" s="6"/>
      <c r="D1465" s="8" t="s">
        <v>45</v>
      </c>
      <c r="E1465" s="9"/>
      <c r="F1465" s="96" t="str">
        <f t="shared" si="156"/>
        <v/>
      </c>
      <c r="G1465" s="82"/>
      <c r="H1465" s="99" t="str">
        <f t="shared" si="154"/>
        <v/>
      </c>
      <c r="I1465" s="99" t="str">
        <f t="shared" si="155"/>
        <v/>
      </c>
      <c r="J1465" s="99" t="str">
        <f t="shared" si="157"/>
        <v/>
      </c>
      <c r="K1465" s="100" t="str">
        <f t="shared" si="160"/>
        <v/>
      </c>
      <c r="P1465" s="66"/>
      <c r="Q1465" s="66"/>
      <c r="R1465" s="66"/>
      <c r="S1465" s="67" t="str">
        <f t="shared" si="158"/>
        <v/>
      </c>
      <c r="T1465" s="68" t="str">
        <f t="shared" si="159"/>
        <v/>
      </c>
    </row>
    <row r="1466" spans="2:20">
      <c r="B1466" s="4"/>
      <c r="C1466" s="6"/>
      <c r="D1466" s="8" t="s">
        <v>45</v>
      </c>
      <c r="E1466" s="9"/>
      <c r="F1466" s="96" t="str">
        <f t="shared" si="156"/>
        <v/>
      </c>
      <c r="G1466" s="82"/>
      <c r="H1466" s="99" t="str">
        <f t="shared" si="154"/>
        <v/>
      </c>
      <c r="I1466" s="99" t="str">
        <f t="shared" si="155"/>
        <v/>
      </c>
      <c r="J1466" s="99" t="str">
        <f t="shared" si="157"/>
        <v/>
      </c>
      <c r="K1466" s="100" t="str">
        <f t="shared" si="160"/>
        <v/>
      </c>
      <c r="P1466" s="66"/>
      <c r="Q1466" s="66"/>
      <c r="R1466" s="66"/>
      <c r="S1466" s="67" t="str">
        <f t="shared" si="158"/>
        <v/>
      </c>
      <c r="T1466" s="68" t="str">
        <f t="shared" si="159"/>
        <v/>
      </c>
    </row>
    <row r="1467" spans="2:20">
      <c r="B1467" s="4"/>
      <c r="C1467" s="6"/>
      <c r="D1467" s="8" t="s">
        <v>45</v>
      </c>
      <c r="E1467" s="9"/>
      <c r="F1467" s="96" t="str">
        <f t="shared" si="156"/>
        <v/>
      </c>
      <c r="G1467" s="82"/>
      <c r="H1467" s="99" t="str">
        <f t="shared" si="154"/>
        <v/>
      </c>
      <c r="I1467" s="99" t="str">
        <f t="shared" si="155"/>
        <v/>
      </c>
      <c r="J1467" s="99" t="str">
        <f t="shared" si="157"/>
        <v/>
      </c>
      <c r="K1467" s="100" t="str">
        <f t="shared" si="160"/>
        <v/>
      </c>
      <c r="P1467" s="66"/>
      <c r="Q1467" s="66"/>
      <c r="R1467" s="66"/>
      <c r="S1467" s="67" t="str">
        <f t="shared" si="158"/>
        <v/>
      </c>
      <c r="T1467" s="68" t="str">
        <f t="shared" si="159"/>
        <v/>
      </c>
    </row>
    <row r="1468" spans="2:20">
      <c r="B1468" s="4"/>
      <c r="C1468" s="6"/>
      <c r="D1468" s="8" t="s">
        <v>45</v>
      </c>
      <c r="E1468" s="9"/>
      <c r="F1468" s="96" t="str">
        <f t="shared" si="156"/>
        <v/>
      </c>
      <c r="G1468" s="82"/>
      <c r="H1468" s="99" t="str">
        <f t="shared" si="154"/>
        <v/>
      </c>
      <c r="I1468" s="99" t="str">
        <f t="shared" si="155"/>
        <v/>
      </c>
      <c r="J1468" s="99" t="str">
        <f t="shared" si="157"/>
        <v/>
      </c>
      <c r="K1468" s="100" t="str">
        <f t="shared" si="160"/>
        <v/>
      </c>
      <c r="P1468" s="66"/>
      <c r="Q1468" s="66"/>
      <c r="R1468" s="66"/>
      <c r="S1468" s="67" t="str">
        <f t="shared" si="158"/>
        <v/>
      </c>
      <c r="T1468" s="68" t="str">
        <f t="shared" si="159"/>
        <v/>
      </c>
    </row>
    <row r="1469" spans="2:20">
      <c r="B1469" s="4"/>
      <c r="C1469" s="6"/>
      <c r="D1469" s="8" t="s">
        <v>45</v>
      </c>
      <c r="E1469" s="9"/>
      <c r="F1469" s="96" t="str">
        <f t="shared" si="156"/>
        <v/>
      </c>
      <c r="G1469" s="82"/>
      <c r="H1469" s="99" t="str">
        <f t="shared" si="154"/>
        <v/>
      </c>
      <c r="I1469" s="99" t="str">
        <f t="shared" si="155"/>
        <v/>
      </c>
      <c r="J1469" s="99" t="str">
        <f t="shared" si="157"/>
        <v/>
      </c>
      <c r="K1469" s="100" t="str">
        <f t="shared" si="160"/>
        <v/>
      </c>
      <c r="P1469" s="66"/>
      <c r="Q1469" s="66"/>
      <c r="R1469" s="66"/>
      <c r="S1469" s="67" t="str">
        <f t="shared" si="158"/>
        <v/>
      </c>
      <c r="T1469" s="68" t="str">
        <f t="shared" si="159"/>
        <v/>
      </c>
    </row>
    <row r="1470" spans="2:20">
      <c r="B1470" s="4"/>
      <c r="C1470" s="6"/>
      <c r="D1470" s="8" t="s">
        <v>45</v>
      </c>
      <c r="E1470" s="9"/>
      <c r="F1470" s="96" t="str">
        <f t="shared" si="156"/>
        <v/>
      </c>
      <c r="G1470" s="82"/>
      <c r="H1470" s="99" t="str">
        <f t="shared" si="154"/>
        <v/>
      </c>
      <c r="I1470" s="99" t="str">
        <f t="shared" si="155"/>
        <v/>
      </c>
      <c r="J1470" s="99" t="str">
        <f t="shared" si="157"/>
        <v/>
      </c>
      <c r="K1470" s="100" t="str">
        <f t="shared" si="160"/>
        <v/>
      </c>
      <c r="P1470" s="66"/>
      <c r="Q1470" s="66"/>
      <c r="R1470" s="66"/>
      <c r="S1470" s="67" t="str">
        <f t="shared" si="158"/>
        <v/>
      </c>
      <c r="T1470" s="68" t="str">
        <f t="shared" si="159"/>
        <v/>
      </c>
    </row>
    <row r="1471" spans="2:20">
      <c r="B1471" s="4"/>
      <c r="C1471" s="6"/>
      <c r="D1471" s="8" t="s">
        <v>45</v>
      </c>
      <c r="E1471" s="9"/>
      <c r="F1471" s="96" t="str">
        <f t="shared" si="156"/>
        <v/>
      </c>
      <c r="G1471" s="82"/>
      <c r="H1471" s="99" t="str">
        <f t="shared" si="154"/>
        <v/>
      </c>
      <c r="I1471" s="99" t="str">
        <f t="shared" si="155"/>
        <v/>
      </c>
      <c r="J1471" s="99" t="str">
        <f t="shared" si="157"/>
        <v/>
      </c>
      <c r="K1471" s="100" t="str">
        <f t="shared" si="160"/>
        <v/>
      </c>
      <c r="P1471" s="66"/>
      <c r="Q1471" s="66"/>
      <c r="R1471" s="66"/>
      <c r="S1471" s="67" t="str">
        <f t="shared" si="158"/>
        <v/>
      </c>
      <c r="T1471" s="68" t="str">
        <f t="shared" si="159"/>
        <v/>
      </c>
    </row>
    <row r="1472" spans="2:20">
      <c r="B1472" s="4"/>
      <c r="C1472" s="6"/>
      <c r="D1472" s="8" t="s">
        <v>45</v>
      </c>
      <c r="E1472" s="9"/>
      <c r="F1472" s="96" t="str">
        <f t="shared" si="156"/>
        <v/>
      </c>
      <c r="G1472" s="82"/>
      <c r="H1472" s="99" t="str">
        <f t="shared" si="154"/>
        <v/>
      </c>
      <c r="I1472" s="99" t="str">
        <f t="shared" si="155"/>
        <v/>
      </c>
      <c r="J1472" s="99" t="str">
        <f t="shared" si="157"/>
        <v/>
      </c>
      <c r="K1472" s="100" t="str">
        <f t="shared" si="160"/>
        <v/>
      </c>
      <c r="P1472" s="66"/>
      <c r="Q1472" s="66"/>
      <c r="R1472" s="66"/>
      <c r="S1472" s="67" t="str">
        <f t="shared" si="158"/>
        <v/>
      </c>
      <c r="T1472" s="68" t="str">
        <f t="shared" si="159"/>
        <v/>
      </c>
    </row>
    <row r="1473" spans="2:20">
      <c r="B1473" s="4"/>
      <c r="C1473" s="6"/>
      <c r="D1473" s="8" t="s">
        <v>45</v>
      </c>
      <c r="E1473" s="9"/>
      <c r="F1473" s="96" t="str">
        <f t="shared" si="156"/>
        <v/>
      </c>
      <c r="G1473" s="82"/>
      <c r="H1473" s="99" t="str">
        <f t="shared" si="154"/>
        <v/>
      </c>
      <c r="I1473" s="99" t="str">
        <f t="shared" si="155"/>
        <v/>
      </c>
      <c r="J1473" s="99" t="str">
        <f t="shared" si="157"/>
        <v/>
      </c>
      <c r="K1473" s="100" t="str">
        <f t="shared" si="160"/>
        <v/>
      </c>
      <c r="P1473" s="66"/>
      <c r="Q1473" s="66"/>
      <c r="R1473" s="66"/>
      <c r="S1473" s="67" t="str">
        <f t="shared" si="158"/>
        <v/>
      </c>
      <c r="T1473" s="68" t="str">
        <f t="shared" si="159"/>
        <v/>
      </c>
    </row>
    <row r="1474" spans="2:20">
      <c r="B1474" s="4"/>
      <c r="C1474" s="6"/>
      <c r="D1474" s="8" t="s">
        <v>45</v>
      </c>
      <c r="E1474" s="9"/>
      <c r="F1474" s="96" t="str">
        <f t="shared" si="156"/>
        <v/>
      </c>
      <c r="G1474" s="82"/>
      <c r="H1474" s="99" t="str">
        <f t="shared" si="154"/>
        <v/>
      </c>
      <c r="I1474" s="99" t="str">
        <f t="shared" si="155"/>
        <v/>
      </c>
      <c r="J1474" s="99" t="str">
        <f t="shared" si="157"/>
        <v/>
      </c>
      <c r="K1474" s="100" t="str">
        <f t="shared" si="160"/>
        <v/>
      </c>
      <c r="P1474" s="66"/>
      <c r="Q1474" s="66"/>
      <c r="R1474" s="66"/>
      <c r="S1474" s="67" t="str">
        <f t="shared" si="158"/>
        <v/>
      </c>
      <c r="T1474" s="68" t="str">
        <f t="shared" si="159"/>
        <v/>
      </c>
    </row>
    <row r="1475" spans="2:20">
      <c r="B1475" s="4"/>
      <c r="C1475" s="6"/>
      <c r="D1475" s="8" t="s">
        <v>45</v>
      </c>
      <c r="E1475" s="9"/>
      <c r="F1475" s="96" t="str">
        <f t="shared" si="156"/>
        <v/>
      </c>
      <c r="G1475" s="82"/>
      <c r="H1475" s="99" t="str">
        <f t="shared" si="154"/>
        <v/>
      </c>
      <c r="I1475" s="99" t="str">
        <f t="shared" si="155"/>
        <v/>
      </c>
      <c r="J1475" s="99" t="str">
        <f t="shared" si="157"/>
        <v/>
      </c>
      <c r="K1475" s="100" t="str">
        <f t="shared" si="160"/>
        <v/>
      </c>
      <c r="P1475" s="66"/>
      <c r="Q1475" s="66"/>
      <c r="R1475" s="66"/>
      <c r="S1475" s="67" t="str">
        <f t="shared" si="158"/>
        <v/>
      </c>
      <c r="T1475" s="68" t="str">
        <f t="shared" si="159"/>
        <v/>
      </c>
    </row>
    <row r="1476" spans="2:20">
      <c r="B1476" s="4"/>
      <c r="C1476" s="6"/>
      <c r="D1476" s="8" t="s">
        <v>45</v>
      </c>
      <c r="E1476" s="9"/>
      <c r="F1476" s="96" t="str">
        <f t="shared" si="156"/>
        <v/>
      </c>
      <c r="G1476" s="82"/>
      <c r="H1476" s="99" t="str">
        <f t="shared" si="154"/>
        <v/>
      </c>
      <c r="I1476" s="99" t="str">
        <f t="shared" si="155"/>
        <v/>
      </c>
      <c r="J1476" s="99" t="str">
        <f t="shared" si="157"/>
        <v/>
      </c>
      <c r="K1476" s="100" t="str">
        <f t="shared" si="160"/>
        <v/>
      </c>
      <c r="P1476" s="66"/>
      <c r="Q1476" s="66"/>
      <c r="R1476" s="66"/>
      <c r="S1476" s="67" t="str">
        <f t="shared" si="158"/>
        <v/>
      </c>
      <c r="T1476" s="68" t="str">
        <f t="shared" si="159"/>
        <v/>
      </c>
    </row>
    <row r="1477" spans="2:20">
      <c r="B1477" s="4"/>
      <c r="C1477" s="6"/>
      <c r="D1477" s="8" t="s">
        <v>45</v>
      </c>
      <c r="E1477" s="9"/>
      <c r="F1477" s="96" t="str">
        <f t="shared" si="156"/>
        <v/>
      </c>
      <c r="G1477" s="82"/>
      <c r="H1477" s="99" t="str">
        <f t="shared" si="154"/>
        <v/>
      </c>
      <c r="I1477" s="99" t="str">
        <f t="shared" si="155"/>
        <v/>
      </c>
      <c r="J1477" s="99" t="str">
        <f t="shared" si="157"/>
        <v/>
      </c>
      <c r="K1477" s="100" t="str">
        <f t="shared" si="160"/>
        <v/>
      </c>
      <c r="P1477" s="66"/>
      <c r="Q1477" s="66"/>
      <c r="R1477" s="66"/>
      <c r="S1477" s="67" t="str">
        <f t="shared" si="158"/>
        <v/>
      </c>
      <c r="T1477" s="68" t="str">
        <f t="shared" si="159"/>
        <v/>
      </c>
    </row>
    <row r="1478" spans="2:20">
      <c r="B1478" s="4"/>
      <c r="C1478" s="6"/>
      <c r="D1478" s="8" t="s">
        <v>45</v>
      </c>
      <c r="E1478" s="9"/>
      <c r="F1478" s="96" t="str">
        <f t="shared" si="156"/>
        <v/>
      </c>
      <c r="G1478" s="82"/>
      <c r="H1478" s="99" t="str">
        <f t="shared" si="154"/>
        <v/>
      </c>
      <c r="I1478" s="99" t="str">
        <f t="shared" si="155"/>
        <v/>
      </c>
      <c r="J1478" s="99" t="str">
        <f t="shared" si="157"/>
        <v/>
      </c>
      <c r="K1478" s="100" t="str">
        <f t="shared" si="160"/>
        <v/>
      </c>
      <c r="P1478" s="66"/>
      <c r="Q1478" s="66"/>
      <c r="R1478" s="66"/>
      <c r="S1478" s="67" t="str">
        <f t="shared" si="158"/>
        <v/>
      </c>
      <c r="T1478" s="68" t="str">
        <f t="shared" si="159"/>
        <v/>
      </c>
    </row>
    <row r="1479" spans="2:20">
      <c r="B1479" s="4"/>
      <c r="C1479" s="6"/>
      <c r="D1479" s="8" t="s">
        <v>45</v>
      </c>
      <c r="E1479" s="9"/>
      <c r="F1479" s="96" t="str">
        <f t="shared" si="156"/>
        <v/>
      </c>
      <c r="G1479" s="82"/>
      <c r="H1479" s="99" t="str">
        <f t="shared" si="154"/>
        <v/>
      </c>
      <c r="I1479" s="99" t="str">
        <f t="shared" si="155"/>
        <v/>
      </c>
      <c r="J1479" s="99" t="str">
        <f t="shared" si="157"/>
        <v/>
      </c>
      <c r="K1479" s="100" t="str">
        <f t="shared" si="160"/>
        <v/>
      </c>
      <c r="P1479" s="66"/>
      <c r="Q1479" s="66"/>
      <c r="R1479" s="66"/>
      <c r="S1479" s="67" t="str">
        <f t="shared" si="158"/>
        <v/>
      </c>
      <c r="T1479" s="68" t="str">
        <f t="shared" si="159"/>
        <v/>
      </c>
    </row>
    <row r="1480" spans="2:20">
      <c r="B1480" s="4"/>
      <c r="C1480" s="6"/>
      <c r="D1480" s="8" t="s">
        <v>45</v>
      </c>
      <c r="E1480" s="9"/>
      <c r="F1480" s="96" t="str">
        <f t="shared" si="156"/>
        <v/>
      </c>
      <c r="G1480" s="82"/>
      <c r="H1480" s="99" t="str">
        <f t="shared" si="154"/>
        <v/>
      </c>
      <c r="I1480" s="99" t="str">
        <f t="shared" si="155"/>
        <v/>
      </c>
      <c r="J1480" s="99" t="str">
        <f t="shared" si="157"/>
        <v/>
      </c>
      <c r="K1480" s="100" t="str">
        <f t="shared" si="160"/>
        <v/>
      </c>
      <c r="P1480" s="66"/>
      <c r="Q1480" s="66"/>
      <c r="R1480" s="66"/>
      <c r="S1480" s="67" t="str">
        <f t="shared" si="158"/>
        <v/>
      </c>
      <c r="T1480" s="68" t="str">
        <f t="shared" si="159"/>
        <v/>
      </c>
    </row>
    <row r="1481" spans="2:20">
      <c r="B1481" s="4"/>
      <c r="C1481" s="6"/>
      <c r="D1481" s="8" t="s">
        <v>45</v>
      </c>
      <c r="E1481" s="9"/>
      <c r="F1481" s="96" t="str">
        <f t="shared" si="156"/>
        <v/>
      </c>
      <c r="G1481" s="82"/>
      <c r="H1481" s="99" t="str">
        <f t="shared" si="154"/>
        <v/>
      </c>
      <c r="I1481" s="99" t="str">
        <f t="shared" si="155"/>
        <v/>
      </c>
      <c r="J1481" s="99" t="str">
        <f t="shared" si="157"/>
        <v/>
      </c>
      <c r="K1481" s="100" t="str">
        <f t="shared" si="160"/>
        <v/>
      </c>
      <c r="P1481" s="66"/>
      <c r="Q1481" s="66"/>
      <c r="R1481" s="66"/>
      <c r="S1481" s="67" t="str">
        <f t="shared" si="158"/>
        <v/>
      </c>
      <c r="T1481" s="68" t="str">
        <f t="shared" si="159"/>
        <v/>
      </c>
    </row>
    <row r="1482" spans="2:20">
      <c r="B1482" s="4"/>
      <c r="C1482" s="6"/>
      <c r="D1482" s="8" t="s">
        <v>45</v>
      </c>
      <c r="E1482" s="9"/>
      <c r="F1482" s="96" t="str">
        <f t="shared" si="156"/>
        <v/>
      </c>
      <c r="G1482" s="82"/>
      <c r="H1482" s="99" t="str">
        <f t="shared" si="154"/>
        <v/>
      </c>
      <c r="I1482" s="99" t="str">
        <f t="shared" si="155"/>
        <v/>
      </c>
      <c r="J1482" s="99" t="str">
        <f t="shared" si="157"/>
        <v/>
      </c>
      <c r="K1482" s="100" t="str">
        <f t="shared" si="160"/>
        <v/>
      </c>
      <c r="P1482" s="66"/>
      <c r="Q1482" s="66"/>
      <c r="R1482" s="66"/>
      <c r="S1482" s="67" t="str">
        <f t="shared" si="158"/>
        <v/>
      </c>
      <c r="T1482" s="68" t="str">
        <f t="shared" si="159"/>
        <v/>
      </c>
    </row>
    <row r="1483" spans="2:20">
      <c r="B1483" s="4"/>
      <c r="C1483" s="6"/>
      <c r="D1483" s="8" t="s">
        <v>45</v>
      </c>
      <c r="E1483" s="9"/>
      <c r="F1483" s="96" t="str">
        <f t="shared" si="156"/>
        <v/>
      </c>
      <c r="G1483" s="82"/>
      <c r="H1483" s="99" t="str">
        <f t="shared" si="154"/>
        <v/>
      </c>
      <c r="I1483" s="99" t="str">
        <f t="shared" si="155"/>
        <v/>
      </c>
      <c r="J1483" s="99" t="str">
        <f t="shared" si="157"/>
        <v/>
      </c>
      <c r="K1483" s="100" t="str">
        <f t="shared" si="160"/>
        <v/>
      </c>
      <c r="P1483" s="66"/>
      <c r="Q1483" s="66"/>
      <c r="R1483" s="66"/>
      <c r="S1483" s="67" t="str">
        <f t="shared" si="158"/>
        <v/>
      </c>
      <c r="T1483" s="68" t="str">
        <f t="shared" si="159"/>
        <v/>
      </c>
    </row>
    <row r="1484" spans="2:20">
      <c r="B1484" s="4"/>
      <c r="C1484" s="6"/>
      <c r="D1484" s="8" t="s">
        <v>45</v>
      </c>
      <c r="E1484" s="9"/>
      <c r="F1484" s="96" t="str">
        <f t="shared" si="156"/>
        <v/>
      </c>
      <c r="G1484" s="82"/>
      <c r="H1484" s="99" t="str">
        <f t="shared" si="154"/>
        <v/>
      </c>
      <c r="I1484" s="99" t="str">
        <f t="shared" si="155"/>
        <v/>
      </c>
      <c r="J1484" s="99" t="str">
        <f t="shared" si="157"/>
        <v/>
      </c>
      <c r="K1484" s="100" t="str">
        <f t="shared" si="160"/>
        <v/>
      </c>
      <c r="P1484" s="66"/>
      <c r="Q1484" s="66"/>
      <c r="R1484" s="66"/>
      <c r="S1484" s="67" t="str">
        <f t="shared" si="158"/>
        <v/>
      </c>
      <c r="T1484" s="68" t="str">
        <f t="shared" si="159"/>
        <v/>
      </c>
    </row>
    <row r="1485" spans="2:20">
      <c r="B1485" s="4"/>
      <c r="C1485" s="6"/>
      <c r="D1485" s="8" t="s">
        <v>45</v>
      </c>
      <c r="E1485" s="9"/>
      <c r="F1485" s="96" t="str">
        <f t="shared" si="156"/>
        <v/>
      </c>
      <c r="G1485" s="82"/>
      <c r="H1485" s="99" t="str">
        <f t="shared" si="154"/>
        <v/>
      </c>
      <c r="I1485" s="99" t="str">
        <f t="shared" si="155"/>
        <v/>
      </c>
      <c r="J1485" s="99" t="str">
        <f t="shared" si="157"/>
        <v/>
      </c>
      <c r="K1485" s="100" t="str">
        <f t="shared" si="160"/>
        <v/>
      </c>
      <c r="P1485" s="66"/>
      <c r="Q1485" s="66"/>
      <c r="R1485" s="66"/>
      <c r="S1485" s="67" t="str">
        <f t="shared" si="158"/>
        <v/>
      </c>
      <c r="T1485" s="68" t="str">
        <f t="shared" si="159"/>
        <v/>
      </c>
    </row>
    <row r="1486" spans="2:20">
      <c r="B1486" s="4"/>
      <c r="C1486" s="6"/>
      <c r="D1486" s="8" t="s">
        <v>45</v>
      </c>
      <c r="E1486" s="9"/>
      <c r="F1486" s="96" t="str">
        <f t="shared" si="156"/>
        <v/>
      </c>
      <c r="G1486" s="82"/>
      <c r="H1486" s="99" t="str">
        <f t="shared" si="154"/>
        <v/>
      </c>
      <c r="I1486" s="99" t="str">
        <f t="shared" si="155"/>
        <v/>
      </c>
      <c r="J1486" s="99" t="str">
        <f t="shared" si="157"/>
        <v/>
      </c>
      <c r="K1486" s="100" t="str">
        <f t="shared" si="160"/>
        <v/>
      </c>
      <c r="P1486" s="66"/>
      <c r="Q1486" s="66"/>
      <c r="R1486" s="66"/>
      <c r="S1486" s="67" t="str">
        <f t="shared" si="158"/>
        <v/>
      </c>
      <c r="T1486" s="68" t="str">
        <f t="shared" si="159"/>
        <v/>
      </c>
    </row>
    <row r="1487" spans="2:20">
      <c r="B1487" s="4"/>
      <c r="C1487" s="6"/>
      <c r="D1487" s="8" t="s">
        <v>45</v>
      </c>
      <c r="E1487" s="9"/>
      <c r="F1487" s="96" t="str">
        <f t="shared" si="156"/>
        <v/>
      </c>
      <c r="G1487" s="82"/>
      <c r="H1487" s="99" t="str">
        <f t="shared" ref="H1487:H1550" si="161">IF(E1487="","",F1487-J1487)</f>
        <v/>
      </c>
      <c r="I1487" s="99" t="str">
        <f t="shared" ref="I1487:I1550" si="162">IF(E1487="","",F1487+J1487)</f>
        <v/>
      </c>
      <c r="J1487" s="99" t="str">
        <f t="shared" si="157"/>
        <v/>
      </c>
      <c r="K1487" s="100" t="str">
        <f t="shared" si="160"/>
        <v/>
      </c>
      <c r="P1487" s="66"/>
      <c r="Q1487" s="66"/>
      <c r="R1487" s="66"/>
      <c r="S1487" s="67" t="str">
        <f t="shared" si="158"/>
        <v/>
      </c>
      <c r="T1487" s="68" t="str">
        <f t="shared" si="159"/>
        <v/>
      </c>
    </row>
    <row r="1488" spans="2:20">
      <c r="B1488" s="4"/>
      <c r="C1488" s="6"/>
      <c r="D1488" s="8" t="s">
        <v>45</v>
      </c>
      <c r="E1488" s="9"/>
      <c r="F1488" s="96" t="str">
        <f t="shared" si="156"/>
        <v/>
      </c>
      <c r="G1488" s="82"/>
      <c r="H1488" s="99" t="str">
        <f t="shared" si="161"/>
        <v/>
      </c>
      <c r="I1488" s="99" t="str">
        <f t="shared" si="162"/>
        <v/>
      </c>
      <c r="J1488" s="99" t="str">
        <f t="shared" si="157"/>
        <v/>
      </c>
      <c r="K1488" s="100" t="str">
        <f t="shared" si="160"/>
        <v/>
      </c>
      <c r="P1488" s="66"/>
      <c r="Q1488" s="66"/>
      <c r="R1488" s="66"/>
      <c r="S1488" s="67" t="str">
        <f t="shared" si="158"/>
        <v/>
      </c>
      <c r="T1488" s="68" t="str">
        <f t="shared" si="159"/>
        <v/>
      </c>
    </row>
    <row r="1489" spans="2:20">
      <c r="B1489" s="4"/>
      <c r="C1489" s="6"/>
      <c r="D1489" s="8" t="s">
        <v>45</v>
      </c>
      <c r="E1489" s="9"/>
      <c r="F1489" s="96" t="str">
        <f t="shared" si="156"/>
        <v/>
      </c>
      <c r="G1489" s="82"/>
      <c r="H1489" s="99" t="str">
        <f t="shared" si="161"/>
        <v/>
      </c>
      <c r="I1489" s="99" t="str">
        <f t="shared" si="162"/>
        <v/>
      </c>
      <c r="J1489" s="99" t="str">
        <f t="shared" si="157"/>
        <v/>
      </c>
      <c r="K1489" s="100" t="str">
        <f t="shared" si="160"/>
        <v/>
      </c>
      <c r="P1489" s="66"/>
      <c r="Q1489" s="66"/>
      <c r="R1489" s="66"/>
      <c r="S1489" s="67" t="str">
        <f t="shared" si="158"/>
        <v/>
      </c>
      <c r="T1489" s="68" t="str">
        <f t="shared" si="159"/>
        <v/>
      </c>
    </row>
    <row r="1490" spans="2:20">
      <c r="B1490" s="4"/>
      <c r="C1490" s="6"/>
      <c r="D1490" s="8" t="s">
        <v>45</v>
      </c>
      <c r="E1490" s="9"/>
      <c r="F1490" s="96" t="str">
        <f t="shared" si="156"/>
        <v/>
      </c>
      <c r="G1490" s="82"/>
      <c r="H1490" s="99" t="str">
        <f t="shared" si="161"/>
        <v/>
      </c>
      <c r="I1490" s="99" t="str">
        <f t="shared" si="162"/>
        <v/>
      </c>
      <c r="J1490" s="99" t="str">
        <f t="shared" si="157"/>
        <v/>
      </c>
      <c r="K1490" s="100" t="str">
        <f t="shared" si="160"/>
        <v/>
      </c>
      <c r="P1490" s="66"/>
      <c r="Q1490" s="66"/>
      <c r="R1490" s="66"/>
      <c r="S1490" s="67" t="str">
        <f t="shared" si="158"/>
        <v/>
      </c>
      <c r="T1490" s="68" t="str">
        <f t="shared" si="159"/>
        <v/>
      </c>
    </row>
    <row r="1491" spans="2:20">
      <c r="B1491" s="4"/>
      <c r="C1491" s="6"/>
      <c r="D1491" s="8" t="s">
        <v>45</v>
      </c>
      <c r="E1491" s="9"/>
      <c r="F1491" s="96" t="str">
        <f t="shared" si="156"/>
        <v/>
      </c>
      <c r="G1491" s="82"/>
      <c r="H1491" s="99" t="str">
        <f t="shared" si="161"/>
        <v/>
      </c>
      <c r="I1491" s="99" t="str">
        <f t="shared" si="162"/>
        <v/>
      </c>
      <c r="J1491" s="99" t="str">
        <f t="shared" si="157"/>
        <v/>
      </c>
      <c r="K1491" s="100" t="str">
        <f t="shared" si="160"/>
        <v/>
      </c>
      <c r="P1491" s="66"/>
      <c r="Q1491" s="66"/>
      <c r="R1491" s="66"/>
      <c r="S1491" s="67" t="str">
        <f t="shared" si="158"/>
        <v/>
      </c>
      <c r="T1491" s="68" t="str">
        <f t="shared" si="159"/>
        <v/>
      </c>
    </row>
    <row r="1492" spans="2:20">
      <c r="B1492" s="4"/>
      <c r="C1492" s="6"/>
      <c r="D1492" s="8" t="s">
        <v>45</v>
      </c>
      <c r="E1492" s="9"/>
      <c r="F1492" s="96" t="str">
        <f t="shared" si="156"/>
        <v/>
      </c>
      <c r="G1492" s="82"/>
      <c r="H1492" s="99" t="str">
        <f t="shared" si="161"/>
        <v/>
      </c>
      <c r="I1492" s="99" t="str">
        <f t="shared" si="162"/>
        <v/>
      </c>
      <c r="J1492" s="99" t="str">
        <f t="shared" si="157"/>
        <v/>
      </c>
      <c r="K1492" s="100" t="str">
        <f t="shared" si="160"/>
        <v/>
      </c>
      <c r="P1492" s="66"/>
      <c r="Q1492" s="66"/>
      <c r="R1492" s="66"/>
      <c r="S1492" s="67" t="str">
        <f t="shared" si="158"/>
        <v/>
      </c>
      <c r="T1492" s="68" t="str">
        <f t="shared" si="159"/>
        <v/>
      </c>
    </row>
    <row r="1493" spans="2:20">
      <c r="B1493" s="4"/>
      <c r="C1493" s="6"/>
      <c r="D1493" s="8" t="s">
        <v>45</v>
      </c>
      <c r="E1493" s="9"/>
      <c r="F1493" s="96" t="str">
        <f t="shared" si="156"/>
        <v/>
      </c>
      <c r="G1493" s="82"/>
      <c r="H1493" s="99" t="str">
        <f t="shared" si="161"/>
        <v/>
      </c>
      <c r="I1493" s="99" t="str">
        <f t="shared" si="162"/>
        <v/>
      </c>
      <c r="J1493" s="99" t="str">
        <f t="shared" si="157"/>
        <v/>
      </c>
      <c r="K1493" s="100" t="str">
        <f t="shared" si="160"/>
        <v/>
      </c>
      <c r="P1493" s="66"/>
      <c r="Q1493" s="66"/>
      <c r="R1493" s="66"/>
      <c r="S1493" s="67" t="str">
        <f t="shared" si="158"/>
        <v/>
      </c>
      <c r="T1493" s="68" t="str">
        <f t="shared" si="159"/>
        <v/>
      </c>
    </row>
    <row r="1494" spans="2:20">
      <c r="B1494" s="4"/>
      <c r="C1494" s="6"/>
      <c r="D1494" s="8" t="s">
        <v>45</v>
      </c>
      <c r="E1494" s="9"/>
      <c r="F1494" s="96" t="str">
        <f t="shared" si="156"/>
        <v/>
      </c>
      <c r="G1494" s="82"/>
      <c r="H1494" s="99" t="str">
        <f t="shared" si="161"/>
        <v/>
      </c>
      <c r="I1494" s="99" t="str">
        <f t="shared" si="162"/>
        <v/>
      </c>
      <c r="J1494" s="99" t="str">
        <f t="shared" si="157"/>
        <v/>
      </c>
      <c r="K1494" s="100" t="str">
        <f t="shared" si="160"/>
        <v/>
      </c>
      <c r="P1494" s="66"/>
      <c r="Q1494" s="66"/>
      <c r="R1494" s="66"/>
      <c r="S1494" s="67" t="str">
        <f t="shared" si="158"/>
        <v/>
      </c>
      <c r="T1494" s="68" t="str">
        <f t="shared" si="159"/>
        <v/>
      </c>
    </row>
    <row r="1495" spans="2:20">
      <c r="B1495" s="4"/>
      <c r="C1495" s="6"/>
      <c r="D1495" s="8" t="s">
        <v>45</v>
      </c>
      <c r="E1495" s="9"/>
      <c r="F1495" s="96" t="str">
        <f t="shared" si="156"/>
        <v/>
      </c>
      <c r="G1495" s="82"/>
      <c r="H1495" s="99" t="str">
        <f t="shared" si="161"/>
        <v/>
      </c>
      <c r="I1495" s="99" t="str">
        <f t="shared" si="162"/>
        <v/>
      </c>
      <c r="J1495" s="99" t="str">
        <f t="shared" si="157"/>
        <v/>
      </c>
      <c r="K1495" s="100" t="str">
        <f t="shared" si="160"/>
        <v/>
      </c>
      <c r="P1495" s="66"/>
      <c r="Q1495" s="66"/>
      <c r="R1495" s="66"/>
      <c r="S1495" s="67" t="str">
        <f t="shared" si="158"/>
        <v/>
      </c>
      <c r="T1495" s="68" t="str">
        <f t="shared" si="159"/>
        <v/>
      </c>
    </row>
    <row r="1496" spans="2:20">
      <c r="B1496" s="4"/>
      <c r="C1496" s="6"/>
      <c r="D1496" s="8" t="s">
        <v>45</v>
      </c>
      <c r="E1496" s="9"/>
      <c r="F1496" s="96" t="str">
        <f t="shared" si="156"/>
        <v/>
      </c>
      <c r="G1496" s="82"/>
      <c r="H1496" s="99" t="str">
        <f t="shared" si="161"/>
        <v/>
      </c>
      <c r="I1496" s="99" t="str">
        <f t="shared" si="162"/>
        <v/>
      </c>
      <c r="J1496" s="99" t="str">
        <f t="shared" si="157"/>
        <v/>
      </c>
      <c r="K1496" s="100" t="str">
        <f t="shared" si="160"/>
        <v/>
      </c>
      <c r="P1496" s="66"/>
      <c r="Q1496" s="66"/>
      <c r="R1496" s="66"/>
      <c r="S1496" s="67" t="str">
        <f t="shared" si="158"/>
        <v/>
      </c>
      <c r="T1496" s="68" t="str">
        <f t="shared" si="159"/>
        <v/>
      </c>
    </row>
    <row r="1497" spans="2:20">
      <c r="B1497" s="4"/>
      <c r="C1497" s="6"/>
      <c r="D1497" s="8" t="s">
        <v>45</v>
      </c>
      <c r="E1497" s="9"/>
      <c r="F1497" s="96" t="str">
        <f t="shared" si="156"/>
        <v/>
      </c>
      <c r="G1497" s="82"/>
      <c r="H1497" s="99" t="str">
        <f t="shared" si="161"/>
        <v/>
      </c>
      <c r="I1497" s="99" t="str">
        <f t="shared" si="162"/>
        <v/>
      </c>
      <c r="J1497" s="99" t="str">
        <f t="shared" si="157"/>
        <v/>
      </c>
      <c r="K1497" s="100" t="str">
        <f t="shared" si="160"/>
        <v/>
      </c>
      <c r="P1497" s="66"/>
      <c r="Q1497" s="66"/>
      <c r="R1497" s="66"/>
      <c r="S1497" s="67" t="str">
        <f t="shared" si="158"/>
        <v/>
      </c>
      <c r="T1497" s="68" t="str">
        <f t="shared" si="159"/>
        <v/>
      </c>
    </row>
    <row r="1498" spans="2:20">
      <c r="B1498" s="4"/>
      <c r="C1498" s="6"/>
      <c r="D1498" s="8" t="s">
        <v>45</v>
      </c>
      <c r="E1498" s="9"/>
      <c r="F1498" s="96" t="str">
        <f t="shared" si="156"/>
        <v/>
      </c>
      <c r="G1498" s="82"/>
      <c r="H1498" s="99" t="str">
        <f t="shared" si="161"/>
        <v/>
      </c>
      <c r="I1498" s="99" t="str">
        <f t="shared" si="162"/>
        <v/>
      </c>
      <c r="J1498" s="99" t="str">
        <f t="shared" si="157"/>
        <v/>
      </c>
      <c r="K1498" s="100" t="str">
        <f t="shared" si="160"/>
        <v/>
      </c>
      <c r="P1498" s="66"/>
      <c r="Q1498" s="66"/>
      <c r="R1498" s="66"/>
      <c r="S1498" s="67" t="str">
        <f t="shared" si="158"/>
        <v/>
      </c>
      <c r="T1498" s="68" t="str">
        <f t="shared" si="159"/>
        <v/>
      </c>
    </row>
    <row r="1499" spans="2:20">
      <c r="B1499" s="4"/>
      <c r="C1499" s="6"/>
      <c r="D1499" s="8" t="s">
        <v>45</v>
      </c>
      <c r="E1499" s="9"/>
      <c r="F1499" s="96" t="str">
        <f t="shared" si="156"/>
        <v/>
      </c>
      <c r="G1499" s="82"/>
      <c r="H1499" s="99" t="str">
        <f t="shared" si="161"/>
        <v/>
      </c>
      <c r="I1499" s="99" t="str">
        <f t="shared" si="162"/>
        <v/>
      </c>
      <c r="J1499" s="99" t="str">
        <f t="shared" si="157"/>
        <v/>
      </c>
      <c r="K1499" s="100" t="str">
        <f t="shared" si="160"/>
        <v/>
      </c>
      <c r="P1499" s="66"/>
      <c r="Q1499" s="66"/>
      <c r="R1499" s="66"/>
      <c r="S1499" s="67" t="str">
        <f t="shared" si="158"/>
        <v/>
      </c>
      <c r="T1499" s="68" t="str">
        <f t="shared" si="159"/>
        <v/>
      </c>
    </row>
    <row r="1500" spans="2:20">
      <c r="B1500" s="4"/>
      <c r="C1500" s="6"/>
      <c r="D1500" s="8" t="s">
        <v>45</v>
      </c>
      <c r="E1500" s="9"/>
      <c r="F1500" s="96" t="str">
        <f t="shared" si="156"/>
        <v/>
      </c>
      <c r="G1500" s="82"/>
      <c r="H1500" s="99" t="str">
        <f t="shared" si="161"/>
        <v/>
      </c>
      <c r="I1500" s="99" t="str">
        <f t="shared" si="162"/>
        <v/>
      </c>
      <c r="J1500" s="99" t="str">
        <f t="shared" si="157"/>
        <v/>
      </c>
      <c r="K1500" s="100" t="str">
        <f t="shared" si="160"/>
        <v/>
      </c>
      <c r="P1500" s="66"/>
      <c r="Q1500" s="66"/>
      <c r="R1500" s="66"/>
      <c r="S1500" s="67" t="str">
        <f t="shared" si="158"/>
        <v/>
      </c>
      <c r="T1500" s="68" t="str">
        <f t="shared" si="159"/>
        <v/>
      </c>
    </row>
    <row r="1501" spans="2:20">
      <c r="B1501" s="4"/>
      <c r="C1501" s="6"/>
      <c r="D1501" s="8" t="s">
        <v>45</v>
      </c>
      <c r="E1501" s="9"/>
      <c r="F1501" s="96" t="str">
        <f t="shared" si="156"/>
        <v/>
      </c>
      <c r="G1501" s="82"/>
      <c r="H1501" s="99" t="str">
        <f t="shared" si="161"/>
        <v/>
      </c>
      <c r="I1501" s="99" t="str">
        <f t="shared" si="162"/>
        <v/>
      </c>
      <c r="J1501" s="99" t="str">
        <f t="shared" si="157"/>
        <v/>
      </c>
      <c r="K1501" s="100" t="str">
        <f t="shared" si="160"/>
        <v/>
      </c>
      <c r="P1501" s="66"/>
      <c r="Q1501" s="66"/>
      <c r="R1501" s="66"/>
      <c r="S1501" s="67" t="str">
        <f t="shared" si="158"/>
        <v/>
      </c>
      <c r="T1501" s="68" t="str">
        <f t="shared" si="159"/>
        <v/>
      </c>
    </row>
    <row r="1502" spans="2:20">
      <c r="B1502" s="4"/>
      <c r="C1502" s="6"/>
      <c r="D1502" s="8" t="s">
        <v>45</v>
      </c>
      <c r="E1502" s="9"/>
      <c r="F1502" s="96" t="str">
        <f t="shared" si="156"/>
        <v/>
      </c>
      <c r="G1502" s="82"/>
      <c r="H1502" s="99" t="str">
        <f t="shared" si="161"/>
        <v/>
      </c>
      <c r="I1502" s="99" t="str">
        <f t="shared" si="162"/>
        <v/>
      </c>
      <c r="J1502" s="99" t="str">
        <f t="shared" si="157"/>
        <v/>
      </c>
      <c r="K1502" s="100" t="str">
        <f t="shared" si="160"/>
        <v/>
      </c>
      <c r="P1502" s="66"/>
      <c r="Q1502" s="66"/>
      <c r="R1502" s="66"/>
      <c r="S1502" s="67" t="str">
        <f t="shared" si="158"/>
        <v/>
      </c>
      <c r="T1502" s="68" t="str">
        <f t="shared" si="159"/>
        <v/>
      </c>
    </row>
    <row r="1503" spans="2:20">
      <c r="B1503" s="4"/>
      <c r="C1503" s="6"/>
      <c r="D1503" s="8" t="s">
        <v>45</v>
      </c>
      <c r="E1503" s="9"/>
      <c r="F1503" s="96" t="str">
        <f t="shared" si="156"/>
        <v/>
      </c>
      <c r="G1503" s="82"/>
      <c r="H1503" s="99" t="str">
        <f t="shared" si="161"/>
        <v/>
      </c>
      <c r="I1503" s="99" t="str">
        <f t="shared" si="162"/>
        <v/>
      </c>
      <c r="J1503" s="99" t="str">
        <f t="shared" si="157"/>
        <v/>
      </c>
      <c r="K1503" s="100" t="str">
        <f t="shared" si="160"/>
        <v/>
      </c>
      <c r="P1503" s="66"/>
      <c r="Q1503" s="66"/>
      <c r="R1503" s="66"/>
      <c r="S1503" s="67" t="str">
        <f t="shared" si="158"/>
        <v/>
      </c>
      <c r="T1503" s="68" t="str">
        <f t="shared" si="159"/>
        <v/>
      </c>
    </row>
    <row r="1504" spans="2:20">
      <c r="B1504" s="4"/>
      <c r="C1504" s="6"/>
      <c r="D1504" s="8" t="s">
        <v>45</v>
      </c>
      <c r="E1504" s="9"/>
      <c r="F1504" s="96" t="str">
        <f t="shared" si="156"/>
        <v/>
      </c>
      <c r="G1504" s="82"/>
      <c r="H1504" s="99" t="str">
        <f t="shared" si="161"/>
        <v/>
      </c>
      <c r="I1504" s="99" t="str">
        <f t="shared" si="162"/>
        <v/>
      </c>
      <c r="J1504" s="99" t="str">
        <f t="shared" si="157"/>
        <v/>
      </c>
      <c r="K1504" s="100" t="str">
        <f t="shared" si="160"/>
        <v/>
      </c>
      <c r="P1504" s="66"/>
      <c r="Q1504" s="66"/>
      <c r="R1504" s="66"/>
      <c r="S1504" s="67" t="str">
        <f t="shared" si="158"/>
        <v/>
      </c>
      <c r="T1504" s="68" t="str">
        <f t="shared" si="159"/>
        <v/>
      </c>
    </row>
    <row r="1505" spans="2:20">
      <c r="B1505" s="4"/>
      <c r="C1505" s="6"/>
      <c r="D1505" s="8" t="s">
        <v>45</v>
      </c>
      <c r="E1505" s="9"/>
      <c r="F1505" s="96" t="str">
        <f t="shared" si="156"/>
        <v/>
      </c>
      <c r="G1505" s="82"/>
      <c r="H1505" s="99" t="str">
        <f t="shared" si="161"/>
        <v/>
      </c>
      <c r="I1505" s="99" t="str">
        <f t="shared" si="162"/>
        <v/>
      </c>
      <c r="J1505" s="99" t="str">
        <f t="shared" si="157"/>
        <v/>
      </c>
      <c r="K1505" s="100" t="str">
        <f t="shared" si="160"/>
        <v/>
      </c>
      <c r="P1505" s="66"/>
      <c r="Q1505" s="66"/>
      <c r="R1505" s="66"/>
      <c r="S1505" s="67" t="str">
        <f t="shared" si="158"/>
        <v/>
      </c>
      <c r="T1505" s="68" t="str">
        <f t="shared" si="159"/>
        <v/>
      </c>
    </row>
    <row r="1506" spans="2:20">
      <c r="B1506" s="4"/>
      <c r="C1506" s="6"/>
      <c r="D1506" s="8" t="s">
        <v>45</v>
      </c>
      <c r="E1506" s="9"/>
      <c r="F1506" s="96" t="str">
        <f t="shared" si="156"/>
        <v/>
      </c>
      <c r="G1506" s="82"/>
      <c r="H1506" s="99" t="str">
        <f t="shared" si="161"/>
        <v/>
      </c>
      <c r="I1506" s="99" t="str">
        <f t="shared" si="162"/>
        <v/>
      </c>
      <c r="J1506" s="99" t="str">
        <f t="shared" si="157"/>
        <v/>
      </c>
      <c r="K1506" s="100" t="str">
        <f t="shared" si="160"/>
        <v/>
      </c>
      <c r="P1506" s="66"/>
      <c r="Q1506" s="66"/>
      <c r="R1506" s="66"/>
      <c r="S1506" s="67" t="str">
        <f t="shared" si="158"/>
        <v/>
      </c>
      <c r="T1506" s="68" t="str">
        <f t="shared" si="159"/>
        <v/>
      </c>
    </row>
    <row r="1507" spans="2:20">
      <c r="B1507" s="4"/>
      <c r="C1507" s="6"/>
      <c r="D1507" s="8" t="s">
        <v>45</v>
      </c>
      <c r="E1507" s="9"/>
      <c r="F1507" s="96" t="str">
        <f t="shared" si="156"/>
        <v/>
      </c>
      <c r="G1507" s="82"/>
      <c r="H1507" s="99" t="str">
        <f t="shared" si="161"/>
        <v/>
      </c>
      <c r="I1507" s="99" t="str">
        <f t="shared" si="162"/>
        <v/>
      </c>
      <c r="J1507" s="99" t="str">
        <f t="shared" si="157"/>
        <v/>
      </c>
      <c r="K1507" s="100" t="str">
        <f t="shared" si="160"/>
        <v/>
      </c>
      <c r="P1507" s="66"/>
      <c r="Q1507" s="66"/>
      <c r="R1507" s="66"/>
      <c r="S1507" s="67" t="str">
        <f t="shared" si="158"/>
        <v/>
      </c>
      <c r="T1507" s="68" t="str">
        <f t="shared" si="159"/>
        <v/>
      </c>
    </row>
    <row r="1508" spans="2:20">
      <c r="B1508" s="4"/>
      <c r="C1508" s="6"/>
      <c r="D1508" s="8" t="s">
        <v>45</v>
      </c>
      <c r="E1508" s="9"/>
      <c r="F1508" s="96" t="str">
        <f t="shared" si="156"/>
        <v/>
      </c>
      <c r="G1508" s="82"/>
      <c r="H1508" s="99" t="str">
        <f t="shared" si="161"/>
        <v/>
      </c>
      <c r="I1508" s="99" t="str">
        <f t="shared" si="162"/>
        <v/>
      </c>
      <c r="J1508" s="99" t="str">
        <f t="shared" si="157"/>
        <v/>
      </c>
      <c r="K1508" s="100" t="str">
        <f t="shared" si="160"/>
        <v/>
      </c>
      <c r="P1508" s="66"/>
      <c r="Q1508" s="66"/>
      <c r="R1508" s="66"/>
      <c r="S1508" s="67" t="str">
        <f t="shared" si="158"/>
        <v/>
      </c>
      <c r="T1508" s="68" t="str">
        <f t="shared" si="159"/>
        <v/>
      </c>
    </row>
    <row r="1509" spans="2:20">
      <c r="B1509" s="4"/>
      <c r="C1509" s="6"/>
      <c r="D1509" s="8" t="s">
        <v>45</v>
      </c>
      <c r="E1509" s="9"/>
      <c r="F1509" s="96" t="str">
        <f t="shared" si="156"/>
        <v/>
      </c>
      <c r="G1509" s="82"/>
      <c r="H1509" s="99" t="str">
        <f t="shared" si="161"/>
        <v/>
      </c>
      <c r="I1509" s="99" t="str">
        <f t="shared" si="162"/>
        <v/>
      </c>
      <c r="J1509" s="99" t="str">
        <f t="shared" si="157"/>
        <v/>
      </c>
      <c r="K1509" s="100" t="str">
        <f t="shared" si="160"/>
        <v/>
      </c>
      <c r="P1509" s="66"/>
      <c r="Q1509" s="66"/>
      <c r="R1509" s="66"/>
      <c r="S1509" s="67" t="str">
        <f t="shared" si="158"/>
        <v/>
      </c>
      <c r="T1509" s="68" t="str">
        <f t="shared" si="159"/>
        <v/>
      </c>
    </row>
    <row r="1510" spans="2:20">
      <c r="B1510" s="4"/>
      <c r="C1510" s="6"/>
      <c r="D1510" s="8" t="s">
        <v>45</v>
      </c>
      <c r="E1510" s="9"/>
      <c r="F1510" s="96" t="str">
        <f t="shared" si="156"/>
        <v/>
      </c>
      <c r="G1510" s="82"/>
      <c r="H1510" s="99" t="str">
        <f t="shared" si="161"/>
        <v/>
      </c>
      <c r="I1510" s="99" t="str">
        <f t="shared" si="162"/>
        <v/>
      </c>
      <c r="J1510" s="99" t="str">
        <f t="shared" si="157"/>
        <v/>
      </c>
      <c r="K1510" s="100" t="str">
        <f t="shared" si="160"/>
        <v/>
      </c>
      <c r="P1510" s="66"/>
      <c r="Q1510" s="66"/>
      <c r="R1510" s="66"/>
      <c r="S1510" s="67" t="str">
        <f t="shared" si="158"/>
        <v/>
      </c>
      <c r="T1510" s="68" t="str">
        <f t="shared" si="159"/>
        <v/>
      </c>
    </row>
    <row r="1511" spans="2:20">
      <c r="B1511" s="4"/>
      <c r="C1511" s="6"/>
      <c r="D1511" s="8" t="s">
        <v>45</v>
      </c>
      <c r="E1511" s="9"/>
      <c r="F1511" s="96" t="str">
        <f t="shared" si="156"/>
        <v/>
      </c>
      <c r="G1511" s="82"/>
      <c r="H1511" s="99" t="str">
        <f t="shared" si="161"/>
        <v/>
      </c>
      <c r="I1511" s="99" t="str">
        <f t="shared" si="162"/>
        <v/>
      </c>
      <c r="J1511" s="99" t="str">
        <f t="shared" si="157"/>
        <v/>
      </c>
      <c r="K1511" s="100" t="str">
        <f t="shared" si="160"/>
        <v/>
      </c>
      <c r="P1511" s="66"/>
      <c r="Q1511" s="66"/>
      <c r="R1511" s="66"/>
      <c r="S1511" s="67" t="str">
        <f t="shared" si="158"/>
        <v/>
      </c>
      <c r="T1511" s="68" t="str">
        <f t="shared" si="159"/>
        <v/>
      </c>
    </row>
    <row r="1512" spans="2:20">
      <c r="B1512" s="4"/>
      <c r="C1512" s="6"/>
      <c r="D1512" s="8" t="s">
        <v>45</v>
      </c>
      <c r="E1512" s="9"/>
      <c r="F1512" s="96" t="str">
        <f t="shared" si="156"/>
        <v/>
      </c>
      <c r="G1512" s="82"/>
      <c r="H1512" s="99" t="str">
        <f t="shared" si="161"/>
        <v/>
      </c>
      <c r="I1512" s="99" t="str">
        <f t="shared" si="162"/>
        <v/>
      </c>
      <c r="J1512" s="99" t="str">
        <f t="shared" si="157"/>
        <v/>
      </c>
      <c r="K1512" s="100" t="str">
        <f t="shared" si="160"/>
        <v/>
      </c>
      <c r="P1512" s="66"/>
      <c r="Q1512" s="66"/>
      <c r="R1512" s="66"/>
      <c r="S1512" s="67" t="str">
        <f t="shared" si="158"/>
        <v/>
      </c>
      <c r="T1512" s="68" t="str">
        <f t="shared" si="159"/>
        <v/>
      </c>
    </row>
    <row r="1513" spans="2:20">
      <c r="B1513" s="4"/>
      <c r="C1513" s="6"/>
      <c r="D1513" s="8" t="s">
        <v>45</v>
      </c>
      <c r="E1513" s="9"/>
      <c r="F1513" s="96" t="str">
        <f t="shared" si="156"/>
        <v/>
      </c>
      <c r="G1513" s="82"/>
      <c r="H1513" s="99" t="str">
        <f t="shared" si="161"/>
        <v/>
      </c>
      <c r="I1513" s="99" t="str">
        <f t="shared" si="162"/>
        <v/>
      </c>
      <c r="J1513" s="99" t="str">
        <f t="shared" si="157"/>
        <v/>
      </c>
      <c r="K1513" s="100" t="str">
        <f t="shared" si="160"/>
        <v/>
      </c>
      <c r="P1513" s="66"/>
      <c r="Q1513" s="66"/>
      <c r="R1513" s="66"/>
      <c r="S1513" s="67" t="str">
        <f t="shared" si="158"/>
        <v/>
      </c>
      <c r="T1513" s="68" t="str">
        <f t="shared" si="159"/>
        <v/>
      </c>
    </row>
    <row r="1514" spans="2:20">
      <c r="B1514" s="4"/>
      <c r="C1514" s="6"/>
      <c r="D1514" s="8" t="s">
        <v>45</v>
      </c>
      <c r="E1514" s="9"/>
      <c r="F1514" s="96" t="str">
        <f t="shared" si="156"/>
        <v/>
      </c>
      <c r="G1514" s="82"/>
      <c r="H1514" s="99" t="str">
        <f t="shared" si="161"/>
        <v/>
      </c>
      <c r="I1514" s="99" t="str">
        <f t="shared" si="162"/>
        <v/>
      </c>
      <c r="J1514" s="99" t="str">
        <f t="shared" si="157"/>
        <v/>
      </c>
      <c r="K1514" s="100" t="str">
        <f t="shared" si="160"/>
        <v/>
      </c>
      <c r="P1514" s="66"/>
      <c r="Q1514" s="66"/>
      <c r="R1514" s="66"/>
      <c r="S1514" s="67" t="str">
        <f t="shared" si="158"/>
        <v/>
      </c>
      <c r="T1514" s="68" t="str">
        <f t="shared" si="159"/>
        <v/>
      </c>
    </row>
    <row r="1515" spans="2:20">
      <c r="B1515" s="4"/>
      <c r="C1515" s="6"/>
      <c r="D1515" s="8" t="s">
        <v>45</v>
      </c>
      <c r="E1515" s="9"/>
      <c r="F1515" s="96" t="str">
        <f t="shared" si="156"/>
        <v/>
      </c>
      <c r="G1515" s="82"/>
      <c r="H1515" s="99" t="str">
        <f t="shared" si="161"/>
        <v/>
      </c>
      <c r="I1515" s="99" t="str">
        <f t="shared" si="162"/>
        <v/>
      </c>
      <c r="J1515" s="99" t="str">
        <f t="shared" si="157"/>
        <v/>
      </c>
      <c r="K1515" s="100" t="str">
        <f t="shared" si="160"/>
        <v/>
      </c>
      <c r="P1515" s="66"/>
      <c r="Q1515" s="66"/>
      <c r="R1515" s="66"/>
      <c r="S1515" s="67" t="str">
        <f t="shared" si="158"/>
        <v/>
      </c>
      <c r="T1515" s="68" t="str">
        <f t="shared" si="159"/>
        <v/>
      </c>
    </row>
    <row r="1516" spans="2:20">
      <c r="B1516" s="4"/>
      <c r="C1516" s="6"/>
      <c r="D1516" s="8" t="s">
        <v>45</v>
      </c>
      <c r="E1516" s="9"/>
      <c r="F1516" s="96" t="str">
        <f t="shared" si="156"/>
        <v/>
      </c>
      <c r="G1516" s="82"/>
      <c r="H1516" s="99" t="str">
        <f t="shared" si="161"/>
        <v/>
      </c>
      <c r="I1516" s="99" t="str">
        <f t="shared" si="162"/>
        <v/>
      </c>
      <c r="J1516" s="99" t="str">
        <f t="shared" si="157"/>
        <v/>
      </c>
      <c r="K1516" s="100" t="str">
        <f t="shared" si="160"/>
        <v/>
      </c>
      <c r="P1516" s="66"/>
      <c r="Q1516" s="66"/>
      <c r="R1516" s="66"/>
      <c r="S1516" s="67" t="str">
        <f t="shared" si="158"/>
        <v/>
      </c>
      <c r="T1516" s="68" t="str">
        <f t="shared" si="159"/>
        <v/>
      </c>
    </row>
    <row r="1517" spans="2:20">
      <c r="B1517" s="4"/>
      <c r="C1517" s="6"/>
      <c r="D1517" s="8" t="s">
        <v>45</v>
      </c>
      <c r="E1517" s="9"/>
      <c r="F1517" s="96" t="str">
        <f t="shared" si="156"/>
        <v/>
      </c>
      <c r="G1517" s="82"/>
      <c r="H1517" s="99" t="str">
        <f t="shared" si="161"/>
        <v/>
      </c>
      <c r="I1517" s="99" t="str">
        <f t="shared" si="162"/>
        <v/>
      </c>
      <c r="J1517" s="99" t="str">
        <f t="shared" si="157"/>
        <v/>
      </c>
      <c r="K1517" s="100" t="str">
        <f t="shared" si="160"/>
        <v/>
      </c>
      <c r="P1517" s="66"/>
      <c r="Q1517" s="66"/>
      <c r="R1517" s="66"/>
      <c r="S1517" s="67" t="str">
        <f t="shared" si="158"/>
        <v/>
      </c>
      <c r="T1517" s="68" t="str">
        <f t="shared" si="159"/>
        <v/>
      </c>
    </row>
    <row r="1518" spans="2:20">
      <c r="B1518" s="4"/>
      <c r="C1518" s="6"/>
      <c r="D1518" s="8" t="s">
        <v>45</v>
      </c>
      <c r="E1518" s="9"/>
      <c r="F1518" s="96" t="str">
        <f t="shared" si="156"/>
        <v/>
      </c>
      <c r="G1518" s="82"/>
      <c r="H1518" s="99" t="str">
        <f t="shared" si="161"/>
        <v/>
      </c>
      <c r="I1518" s="99" t="str">
        <f t="shared" si="162"/>
        <v/>
      </c>
      <c r="J1518" s="99" t="str">
        <f t="shared" si="157"/>
        <v/>
      </c>
      <c r="K1518" s="100" t="str">
        <f t="shared" si="160"/>
        <v/>
      </c>
      <c r="P1518" s="66"/>
      <c r="Q1518" s="66"/>
      <c r="R1518" s="66"/>
      <c r="S1518" s="67" t="str">
        <f t="shared" si="158"/>
        <v/>
      </c>
      <c r="T1518" s="68" t="str">
        <f t="shared" si="159"/>
        <v/>
      </c>
    </row>
    <row r="1519" spans="2:20">
      <c r="B1519" s="4"/>
      <c r="C1519" s="6"/>
      <c r="D1519" s="8" t="s">
        <v>45</v>
      </c>
      <c r="E1519" s="9"/>
      <c r="F1519" s="96" t="str">
        <f t="shared" si="156"/>
        <v/>
      </c>
      <c r="G1519" s="82"/>
      <c r="H1519" s="99" t="str">
        <f t="shared" si="161"/>
        <v/>
      </c>
      <c r="I1519" s="99" t="str">
        <f t="shared" si="162"/>
        <v/>
      </c>
      <c r="J1519" s="99" t="str">
        <f t="shared" si="157"/>
        <v/>
      </c>
      <c r="K1519" s="100" t="str">
        <f t="shared" si="160"/>
        <v/>
      </c>
      <c r="P1519" s="66"/>
      <c r="Q1519" s="66"/>
      <c r="R1519" s="66"/>
      <c r="S1519" s="67" t="str">
        <f t="shared" si="158"/>
        <v/>
      </c>
      <c r="T1519" s="68" t="str">
        <f t="shared" si="159"/>
        <v/>
      </c>
    </row>
    <row r="1520" spans="2:20">
      <c r="B1520" s="4"/>
      <c r="C1520" s="6"/>
      <c r="D1520" s="8" t="s">
        <v>45</v>
      </c>
      <c r="E1520" s="9"/>
      <c r="F1520" s="96" t="str">
        <f t="shared" si="156"/>
        <v/>
      </c>
      <c r="G1520" s="82"/>
      <c r="H1520" s="99" t="str">
        <f t="shared" si="161"/>
        <v/>
      </c>
      <c r="I1520" s="99" t="str">
        <f t="shared" si="162"/>
        <v/>
      </c>
      <c r="J1520" s="99" t="str">
        <f t="shared" si="157"/>
        <v/>
      </c>
      <c r="K1520" s="100" t="str">
        <f t="shared" si="160"/>
        <v/>
      </c>
      <c r="P1520" s="66"/>
      <c r="Q1520" s="66"/>
      <c r="R1520" s="66"/>
      <c r="S1520" s="67" t="str">
        <f t="shared" si="158"/>
        <v/>
      </c>
      <c r="T1520" s="68" t="str">
        <f t="shared" si="159"/>
        <v/>
      </c>
    </row>
    <row r="1521" spans="2:20">
      <c r="B1521" s="4"/>
      <c r="C1521" s="6"/>
      <c r="D1521" s="8" t="s">
        <v>45</v>
      </c>
      <c r="E1521" s="9"/>
      <c r="F1521" s="96" t="str">
        <f t="shared" si="156"/>
        <v/>
      </c>
      <c r="G1521" s="82"/>
      <c r="H1521" s="99" t="str">
        <f t="shared" si="161"/>
        <v/>
      </c>
      <c r="I1521" s="99" t="str">
        <f t="shared" si="162"/>
        <v/>
      </c>
      <c r="J1521" s="99" t="str">
        <f t="shared" si="157"/>
        <v/>
      </c>
      <c r="K1521" s="100" t="str">
        <f t="shared" si="160"/>
        <v/>
      </c>
      <c r="P1521" s="66"/>
      <c r="Q1521" s="66"/>
      <c r="R1521" s="66"/>
      <c r="S1521" s="67" t="str">
        <f t="shared" si="158"/>
        <v/>
      </c>
      <c r="T1521" s="68" t="str">
        <f t="shared" si="159"/>
        <v/>
      </c>
    </row>
    <row r="1522" spans="2:20">
      <c r="B1522" s="4"/>
      <c r="C1522" s="6"/>
      <c r="D1522" s="8" t="s">
        <v>45</v>
      </c>
      <c r="E1522" s="9"/>
      <c r="F1522" s="96" t="str">
        <f t="shared" si="156"/>
        <v/>
      </c>
      <c r="G1522" s="82"/>
      <c r="H1522" s="99" t="str">
        <f t="shared" si="161"/>
        <v/>
      </c>
      <c r="I1522" s="99" t="str">
        <f t="shared" si="162"/>
        <v/>
      </c>
      <c r="J1522" s="99" t="str">
        <f t="shared" si="157"/>
        <v/>
      </c>
      <c r="K1522" s="100" t="str">
        <f t="shared" si="160"/>
        <v/>
      </c>
      <c r="P1522" s="66"/>
      <c r="Q1522" s="66"/>
      <c r="R1522" s="66"/>
      <c r="S1522" s="67" t="str">
        <f t="shared" si="158"/>
        <v/>
      </c>
      <c r="T1522" s="68" t="str">
        <f t="shared" si="159"/>
        <v/>
      </c>
    </row>
    <row r="1523" spans="2:20">
      <c r="B1523" s="4"/>
      <c r="C1523" s="6"/>
      <c r="D1523" s="8" t="s">
        <v>45</v>
      </c>
      <c r="E1523" s="9"/>
      <c r="F1523" s="96" t="str">
        <f t="shared" si="156"/>
        <v/>
      </c>
      <c r="G1523" s="82"/>
      <c r="H1523" s="99" t="str">
        <f t="shared" si="161"/>
        <v/>
      </c>
      <c r="I1523" s="99" t="str">
        <f t="shared" si="162"/>
        <v/>
      </c>
      <c r="J1523" s="99" t="str">
        <f t="shared" si="157"/>
        <v/>
      </c>
      <c r="K1523" s="100" t="str">
        <f t="shared" si="160"/>
        <v/>
      </c>
      <c r="P1523" s="66"/>
      <c r="Q1523" s="66"/>
      <c r="R1523" s="66"/>
      <c r="S1523" s="67" t="str">
        <f t="shared" si="158"/>
        <v/>
      </c>
      <c r="T1523" s="68" t="str">
        <f t="shared" si="159"/>
        <v/>
      </c>
    </row>
    <row r="1524" spans="2:20">
      <c r="B1524" s="4"/>
      <c r="C1524" s="6"/>
      <c r="D1524" s="8" t="s">
        <v>45</v>
      </c>
      <c r="E1524" s="9"/>
      <c r="F1524" s="96" t="str">
        <f t="shared" ref="F1524:F1587" si="163">IF(E1524="","",inclinação*E1524+intercepção)</f>
        <v/>
      </c>
      <c r="G1524" s="82"/>
      <c r="H1524" s="99" t="str">
        <f t="shared" si="161"/>
        <v/>
      </c>
      <c r="I1524" s="99" t="str">
        <f t="shared" si="162"/>
        <v/>
      </c>
      <c r="J1524" s="99" t="str">
        <f t="shared" ref="J1524:J1587" si="164">IF(E1524="","",TINV((erro),gl)*errop_estimativa*SQRT(1+1/N+((E1524-mediaX)^2)/(SUMSQ(B:B)-(SUM(B:B)^2)/N)))</f>
        <v/>
      </c>
      <c r="K1524" s="100" t="str">
        <f t="shared" si="160"/>
        <v/>
      </c>
      <c r="P1524" s="66"/>
      <c r="Q1524" s="66"/>
      <c r="R1524" s="66"/>
      <c r="S1524" s="67" t="str">
        <f t="shared" ref="S1524:S1587" si="165">IF(B1517="","",inclinação*B1517+intercepção)</f>
        <v/>
      </c>
      <c r="T1524" s="68" t="str">
        <f t="shared" ref="T1524:T1587" si="166">IF(B1517="","",(C1517-S1524)^2)</f>
        <v/>
      </c>
    </row>
    <row r="1525" spans="2:20">
      <c r="B1525" s="4"/>
      <c r="C1525" s="6"/>
      <c r="D1525" s="8" t="s">
        <v>45</v>
      </c>
      <c r="E1525" s="9"/>
      <c r="F1525" s="96" t="str">
        <f t="shared" si="163"/>
        <v/>
      </c>
      <c r="G1525" s="82"/>
      <c r="H1525" s="99" t="str">
        <f t="shared" si="161"/>
        <v/>
      </c>
      <c r="I1525" s="99" t="str">
        <f t="shared" si="162"/>
        <v/>
      </c>
      <c r="J1525" s="99" t="str">
        <f t="shared" si="164"/>
        <v/>
      </c>
      <c r="K1525" s="100" t="str">
        <f t="shared" ref="K1525:K1588" si="167">IF(F1525="","",J1525/F1525)</f>
        <v/>
      </c>
      <c r="P1525" s="66"/>
      <c r="Q1525" s="66"/>
      <c r="R1525" s="66"/>
      <c r="S1525" s="67" t="str">
        <f t="shared" si="165"/>
        <v/>
      </c>
      <c r="T1525" s="68" t="str">
        <f t="shared" si="166"/>
        <v/>
      </c>
    </row>
    <row r="1526" spans="2:20">
      <c r="B1526" s="4"/>
      <c r="C1526" s="6"/>
      <c r="D1526" s="8" t="s">
        <v>45</v>
      </c>
      <c r="E1526" s="9"/>
      <c r="F1526" s="96" t="str">
        <f t="shared" si="163"/>
        <v/>
      </c>
      <c r="G1526" s="82"/>
      <c r="H1526" s="99" t="str">
        <f t="shared" si="161"/>
        <v/>
      </c>
      <c r="I1526" s="99" t="str">
        <f t="shared" si="162"/>
        <v/>
      </c>
      <c r="J1526" s="99" t="str">
        <f t="shared" si="164"/>
        <v/>
      </c>
      <c r="K1526" s="100" t="str">
        <f t="shared" si="167"/>
        <v/>
      </c>
      <c r="P1526" s="66"/>
      <c r="Q1526" s="66"/>
      <c r="R1526" s="66"/>
      <c r="S1526" s="67" t="str">
        <f t="shared" si="165"/>
        <v/>
      </c>
      <c r="T1526" s="68" t="str">
        <f t="shared" si="166"/>
        <v/>
      </c>
    </row>
    <row r="1527" spans="2:20">
      <c r="B1527" s="4"/>
      <c r="C1527" s="6"/>
      <c r="D1527" s="8" t="s">
        <v>45</v>
      </c>
      <c r="E1527" s="9"/>
      <c r="F1527" s="96" t="str">
        <f t="shared" si="163"/>
        <v/>
      </c>
      <c r="G1527" s="82"/>
      <c r="H1527" s="99" t="str">
        <f t="shared" si="161"/>
        <v/>
      </c>
      <c r="I1527" s="99" t="str">
        <f t="shared" si="162"/>
        <v/>
      </c>
      <c r="J1527" s="99" t="str">
        <f t="shared" si="164"/>
        <v/>
      </c>
      <c r="K1527" s="100" t="str">
        <f t="shared" si="167"/>
        <v/>
      </c>
      <c r="P1527" s="66"/>
      <c r="Q1527" s="66"/>
      <c r="R1527" s="66"/>
      <c r="S1527" s="67" t="str">
        <f t="shared" si="165"/>
        <v/>
      </c>
      <c r="T1527" s="68" t="str">
        <f t="shared" si="166"/>
        <v/>
      </c>
    </row>
    <row r="1528" spans="2:20">
      <c r="B1528" s="4"/>
      <c r="C1528" s="6"/>
      <c r="D1528" s="8" t="s">
        <v>45</v>
      </c>
      <c r="E1528" s="9"/>
      <c r="F1528" s="96" t="str">
        <f t="shared" si="163"/>
        <v/>
      </c>
      <c r="G1528" s="82"/>
      <c r="H1528" s="99" t="str">
        <f t="shared" si="161"/>
        <v/>
      </c>
      <c r="I1528" s="99" t="str">
        <f t="shared" si="162"/>
        <v/>
      </c>
      <c r="J1528" s="99" t="str">
        <f t="shared" si="164"/>
        <v/>
      </c>
      <c r="K1528" s="100" t="str">
        <f t="shared" si="167"/>
        <v/>
      </c>
      <c r="P1528" s="66"/>
      <c r="Q1528" s="66"/>
      <c r="R1528" s="66"/>
      <c r="S1528" s="67" t="str">
        <f t="shared" si="165"/>
        <v/>
      </c>
      <c r="T1528" s="68" t="str">
        <f t="shared" si="166"/>
        <v/>
      </c>
    </row>
    <row r="1529" spans="2:20">
      <c r="B1529" s="4"/>
      <c r="C1529" s="6"/>
      <c r="D1529" s="8" t="s">
        <v>45</v>
      </c>
      <c r="E1529" s="9"/>
      <c r="F1529" s="96" t="str">
        <f t="shared" si="163"/>
        <v/>
      </c>
      <c r="G1529" s="82"/>
      <c r="H1529" s="99" t="str">
        <f t="shared" si="161"/>
        <v/>
      </c>
      <c r="I1529" s="99" t="str">
        <f t="shared" si="162"/>
        <v/>
      </c>
      <c r="J1529" s="99" t="str">
        <f t="shared" si="164"/>
        <v/>
      </c>
      <c r="K1529" s="100" t="str">
        <f t="shared" si="167"/>
        <v/>
      </c>
      <c r="P1529" s="66"/>
      <c r="Q1529" s="66"/>
      <c r="R1529" s="66"/>
      <c r="S1529" s="67" t="str">
        <f t="shared" si="165"/>
        <v/>
      </c>
      <c r="T1529" s="68" t="str">
        <f t="shared" si="166"/>
        <v/>
      </c>
    </row>
    <row r="1530" spans="2:20">
      <c r="B1530" s="4"/>
      <c r="C1530" s="6"/>
      <c r="D1530" s="8" t="s">
        <v>45</v>
      </c>
      <c r="E1530" s="9"/>
      <c r="F1530" s="96" t="str">
        <f t="shared" si="163"/>
        <v/>
      </c>
      <c r="G1530" s="82"/>
      <c r="H1530" s="99" t="str">
        <f t="shared" si="161"/>
        <v/>
      </c>
      <c r="I1530" s="99" t="str">
        <f t="shared" si="162"/>
        <v/>
      </c>
      <c r="J1530" s="99" t="str">
        <f t="shared" si="164"/>
        <v/>
      </c>
      <c r="K1530" s="100" t="str">
        <f t="shared" si="167"/>
        <v/>
      </c>
      <c r="P1530" s="66"/>
      <c r="Q1530" s="66"/>
      <c r="R1530" s="66"/>
      <c r="S1530" s="67" t="str">
        <f t="shared" si="165"/>
        <v/>
      </c>
      <c r="T1530" s="68" t="str">
        <f t="shared" si="166"/>
        <v/>
      </c>
    </row>
    <row r="1531" spans="2:20">
      <c r="B1531" s="4"/>
      <c r="C1531" s="6"/>
      <c r="D1531" s="8" t="s">
        <v>45</v>
      </c>
      <c r="E1531" s="9"/>
      <c r="F1531" s="96" t="str">
        <f t="shared" si="163"/>
        <v/>
      </c>
      <c r="G1531" s="82"/>
      <c r="H1531" s="99" t="str">
        <f t="shared" si="161"/>
        <v/>
      </c>
      <c r="I1531" s="99" t="str">
        <f t="shared" si="162"/>
        <v/>
      </c>
      <c r="J1531" s="99" t="str">
        <f t="shared" si="164"/>
        <v/>
      </c>
      <c r="K1531" s="100" t="str">
        <f t="shared" si="167"/>
        <v/>
      </c>
      <c r="P1531" s="66"/>
      <c r="Q1531" s="66"/>
      <c r="R1531" s="66"/>
      <c r="S1531" s="67" t="str">
        <f t="shared" si="165"/>
        <v/>
      </c>
      <c r="T1531" s="68" t="str">
        <f t="shared" si="166"/>
        <v/>
      </c>
    </row>
    <row r="1532" spans="2:20">
      <c r="B1532" s="4"/>
      <c r="C1532" s="6"/>
      <c r="D1532" s="8" t="s">
        <v>45</v>
      </c>
      <c r="E1532" s="9"/>
      <c r="F1532" s="96" t="str">
        <f t="shared" si="163"/>
        <v/>
      </c>
      <c r="G1532" s="82"/>
      <c r="H1532" s="99" t="str">
        <f t="shared" si="161"/>
        <v/>
      </c>
      <c r="I1532" s="99" t="str">
        <f t="shared" si="162"/>
        <v/>
      </c>
      <c r="J1532" s="99" t="str">
        <f t="shared" si="164"/>
        <v/>
      </c>
      <c r="K1532" s="100" t="str">
        <f t="shared" si="167"/>
        <v/>
      </c>
      <c r="P1532" s="66"/>
      <c r="Q1532" s="66"/>
      <c r="R1532" s="66"/>
      <c r="S1532" s="67" t="str">
        <f t="shared" si="165"/>
        <v/>
      </c>
      <c r="T1532" s="68" t="str">
        <f t="shared" si="166"/>
        <v/>
      </c>
    </row>
    <row r="1533" spans="2:20">
      <c r="B1533" s="4"/>
      <c r="C1533" s="6"/>
      <c r="D1533" s="8" t="s">
        <v>45</v>
      </c>
      <c r="E1533" s="9"/>
      <c r="F1533" s="96" t="str">
        <f t="shared" si="163"/>
        <v/>
      </c>
      <c r="G1533" s="82"/>
      <c r="H1533" s="99" t="str">
        <f t="shared" si="161"/>
        <v/>
      </c>
      <c r="I1533" s="99" t="str">
        <f t="shared" si="162"/>
        <v/>
      </c>
      <c r="J1533" s="99" t="str">
        <f t="shared" si="164"/>
        <v/>
      </c>
      <c r="K1533" s="100" t="str">
        <f t="shared" si="167"/>
        <v/>
      </c>
      <c r="P1533" s="66"/>
      <c r="Q1533" s="66"/>
      <c r="R1533" s="66"/>
      <c r="S1533" s="67" t="str">
        <f t="shared" si="165"/>
        <v/>
      </c>
      <c r="T1533" s="68" t="str">
        <f t="shared" si="166"/>
        <v/>
      </c>
    </row>
    <row r="1534" spans="2:20">
      <c r="B1534" s="4"/>
      <c r="C1534" s="6"/>
      <c r="D1534" s="8" t="s">
        <v>45</v>
      </c>
      <c r="E1534" s="9"/>
      <c r="F1534" s="96" t="str">
        <f t="shared" si="163"/>
        <v/>
      </c>
      <c r="G1534" s="82"/>
      <c r="H1534" s="99" t="str">
        <f t="shared" si="161"/>
        <v/>
      </c>
      <c r="I1534" s="99" t="str">
        <f t="shared" si="162"/>
        <v/>
      </c>
      <c r="J1534" s="99" t="str">
        <f t="shared" si="164"/>
        <v/>
      </c>
      <c r="K1534" s="100" t="str">
        <f t="shared" si="167"/>
        <v/>
      </c>
      <c r="P1534" s="66"/>
      <c r="Q1534" s="66"/>
      <c r="R1534" s="66"/>
      <c r="S1534" s="67" t="str">
        <f t="shared" si="165"/>
        <v/>
      </c>
      <c r="T1534" s="68" t="str">
        <f t="shared" si="166"/>
        <v/>
      </c>
    </row>
    <row r="1535" spans="2:20">
      <c r="B1535" s="4"/>
      <c r="C1535" s="6"/>
      <c r="D1535" s="8" t="s">
        <v>45</v>
      </c>
      <c r="E1535" s="9"/>
      <c r="F1535" s="96" t="str">
        <f t="shared" si="163"/>
        <v/>
      </c>
      <c r="G1535" s="82"/>
      <c r="H1535" s="99" t="str">
        <f t="shared" si="161"/>
        <v/>
      </c>
      <c r="I1535" s="99" t="str">
        <f t="shared" si="162"/>
        <v/>
      </c>
      <c r="J1535" s="99" t="str">
        <f t="shared" si="164"/>
        <v/>
      </c>
      <c r="K1535" s="100" t="str">
        <f t="shared" si="167"/>
        <v/>
      </c>
      <c r="P1535" s="66"/>
      <c r="Q1535" s="66"/>
      <c r="R1535" s="66"/>
      <c r="S1535" s="67" t="str">
        <f t="shared" si="165"/>
        <v/>
      </c>
      <c r="T1535" s="68" t="str">
        <f t="shared" si="166"/>
        <v/>
      </c>
    </row>
    <row r="1536" spans="2:20">
      <c r="B1536" s="4"/>
      <c r="C1536" s="6"/>
      <c r="D1536" s="8" t="s">
        <v>45</v>
      </c>
      <c r="E1536" s="9"/>
      <c r="F1536" s="96" t="str">
        <f t="shared" si="163"/>
        <v/>
      </c>
      <c r="G1536" s="82"/>
      <c r="H1536" s="99" t="str">
        <f t="shared" si="161"/>
        <v/>
      </c>
      <c r="I1536" s="99" t="str">
        <f t="shared" si="162"/>
        <v/>
      </c>
      <c r="J1536" s="99" t="str">
        <f t="shared" si="164"/>
        <v/>
      </c>
      <c r="K1536" s="100" t="str">
        <f t="shared" si="167"/>
        <v/>
      </c>
      <c r="P1536" s="66"/>
      <c r="Q1536" s="66"/>
      <c r="R1536" s="66"/>
      <c r="S1536" s="67" t="str">
        <f t="shared" si="165"/>
        <v/>
      </c>
      <c r="T1536" s="68" t="str">
        <f t="shared" si="166"/>
        <v/>
      </c>
    </row>
    <row r="1537" spans="2:20">
      <c r="B1537" s="4"/>
      <c r="C1537" s="6"/>
      <c r="D1537" s="8" t="s">
        <v>45</v>
      </c>
      <c r="E1537" s="9"/>
      <c r="F1537" s="96" t="str">
        <f t="shared" si="163"/>
        <v/>
      </c>
      <c r="G1537" s="82"/>
      <c r="H1537" s="99" t="str">
        <f t="shared" si="161"/>
        <v/>
      </c>
      <c r="I1537" s="99" t="str">
        <f t="shared" si="162"/>
        <v/>
      </c>
      <c r="J1537" s="99" t="str">
        <f t="shared" si="164"/>
        <v/>
      </c>
      <c r="K1537" s="100" t="str">
        <f t="shared" si="167"/>
        <v/>
      </c>
      <c r="P1537" s="66"/>
      <c r="Q1537" s="66"/>
      <c r="R1537" s="66"/>
      <c r="S1537" s="67" t="str">
        <f t="shared" si="165"/>
        <v/>
      </c>
      <c r="T1537" s="68" t="str">
        <f t="shared" si="166"/>
        <v/>
      </c>
    </row>
    <row r="1538" spans="2:20">
      <c r="B1538" s="4"/>
      <c r="C1538" s="6"/>
      <c r="D1538" s="8" t="s">
        <v>45</v>
      </c>
      <c r="E1538" s="9"/>
      <c r="F1538" s="96" t="str">
        <f t="shared" si="163"/>
        <v/>
      </c>
      <c r="G1538" s="82"/>
      <c r="H1538" s="99" t="str">
        <f t="shared" si="161"/>
        <v/>
      </c>
      <c r="I1538" s="99" t="str">
        <f t="shared" si="162"/>
        <v/>
      </c>
      <c r="J1538" s="99" t="str">
        <f t="shared" si="164"/>
        <v/>
      </c>
      <c r="K1538" s="100" t="str">
        <f t="shared" si="167"/>
        <v/>
      </c>
      <c r="P1538" s="66"/>
      <c r="Q1538" s="66"/>
      <c r="R1538" s="66"/>
      <c r="S1538" s="67" t="str">
        <f t="shared" si="165"/>
        <v/>
      </c>
      <c r="T1538" s="68" t="str">
        <f t="shared" si="166"/>
        <v/>
      </c>
    </row>
    <row r="1539" spans="2:20">
      <c r="B1539" s="4"/>
      <c r="C1539" s="6"/>
      <c r="D1539" s="8" t="s">
        <v>45</v>
      </c>
      <c r="E1539" s="9"/>
      <c r="F1539" s="96" t="str">
        <f t="shared" si="163"/>
        <v/>
      </c>
      <c r="G1539" s="82"/>
      <c r="H1539" s="99" t="str">
        <f t="shared" si="161"/>
        <v/>
      </c>
      <c r="I1539" s="99" t="str">
        <f t="shared" si="162"/>
        <v/>
      </c>
      <c r="J1539" s="99" t="str">
        <f t="shared" si="164"/>
        <v/>
      </c>
      <c r="K1539" s="100" t="str">
        <f t="shared" si="167"/>
        <v/>
      </c>
      <c r="P1539" s="66"/>
      <c r="Q1539" s="66"/>
      <c r="R1539" s="66"/>
      <c r="S1539" s="67" t="str">
        <f t="shared" si="165"/>
        <v/>
      </c>
      <c r="T1539" s="68" t="str">
        <f t="shared" si="166"/>
        <v/>
      </c>
    </row>
    <row r="1540" spans="2:20">
      <c r="B1540" s="4"/>
      <c r="C1540" s="6"/>
      <c r="D1540" s="8" t="s">
        <v>45</v>
      </c>
      <c r="E1540" s="9"/>
      <c r="F1540" s="96" t="str">
        <f t="shared" si="163"/>
        <v/>
      </c>
      <c r="G1540" s="82"/>
      <c r="H1540" s="99" t="str">
        <f t="shared" si="161"/>
        <v/>
      </c>
      <c r="I1540" s="99" t="str">
        <f t="shared" si="162"/>
        <v/>
      </c>
      <c r="J1540" s="99" t="str">
        <f t="shared" si="164"/>
        <v/>
      </c>
      <c r="K1540" s="100" t="str">
        <f t="shared" si="167"/>
        <v/>
      </c>
      <c r="P1540" s="66"/>
      <c r="Q1540" s="66"/>
      <c r="R1540" s="66"/>
      <c r="S1540" s="67" t="str">
        <f t="shared" si="165"/>
        <v/>
      </c>
      <c r="T1540" s="68" t="str">
        <f t="shared" si="166"/>
        <v/>
      </c>
    </row>
    <row r="1541" spans="2:20">
      <c r="B1541" s="4"/>
      <c r="C1541" s="6"/>
      <c r="D1541" s="8" t="s">
        <v>45</v>
      </c>
      <c r="E1541" s="9"/>
      <c r="F1541" s="96" t="str">
        <f t="shared" si="163"/>
        <v/>
      </c>
      <c r="G1541" s="82"/>
      <c r="H1541" s="99" t="str">
        <f t="shared" si="161"/>
        <v/>
      </c>
      <c r="I1541" s="99" t="str">
        <f t="shared" si="162"/>
        <v/>
      </c>
      <c r="J1541" s="99" t="str">
        <f t="shared" si="164"/>
        <v/>
      </c>
      <c r="K1541" s="100" t="str">
        <f t="shared" si="167"/>
        <v/>
      </c>
      <c r="P1541" s="66"/>
      <c r="Q1541" s="66"/>
      <c r="R1541" s="66"/>
      <c r="S1541" s="67" t="str">
        <f t="shared" si="165"/>
        <v/>
      </c>
      <c r="T1541" s="68" t="str">
        <f t="shared" si="166"/>
        <v/>
      </c>
    </row>
    <row r="1542" spans="2:20">
      <c r="B1542" s="4"/>
      <c r="C1542" s="6"/>
      <c r="D1542" s="8" t="s">
        <v>45</v>
      </c>
      <c r="E1542" s="9"/>
      <c r="F1542" s="96" t="str">
        <f t="shared" si="163"/>
        <v/>
      </c>
      <c r="G1542" s="82"/>
      <c r="H1542" s="99" t="str">
        <f t="shared" si="161"/>
        <v/>
      </c>
      <c r="I1542" s="99" t="str">
        <f t="shared" si="162"/>
        <v/>
      </c>
      <c r="J1542" s="99" t="str">
        <f t="shared" si="164"/>
        <v/>
      </c>
      <c r="K1542" s="100" t="str">
        <f t="shared" si="167"/>
        <v/>
      </c>
      <c r="P1542" s="66"/>
      <c r="Q1542" s="66"/>
      <c r="R1542" s="66"/>
      <c r="S1542" s="67" t="str">
        <f t="shared" si="165"/>
        <v/>
      </c>
      <c r="T1542" s="68" t="str">
        <f t="shared" si="166"/>
        <v/>
      </c>
    </row>
    <row r="1543" spans="2:20">
      <c r="B1543" s="4"/>
      <c r="C1543" s="6"/>
      <c r="D1543" s="8" t="s">
        <v>45</v>
      </c>
      <c r="E1543" s="9"/>
      <c r="F1543" s="96" t="str">
        <f t="shared" si="163"/>
        <v/>
      </c>
      <c r="G1543" s="82"/>
      <c r="H1543" s="99" t="str">
        <f t="shared" si="161"/>
        <v/>
      </c>
      <c r="I1543" s="99" t="str">
        <f t="shared" si="162"/>
        <v/>
      </c>
      <c r="J1543" s="99" t="str">
        <f t="shared" si="164"/>
        <v/>
      </c>
      <c r="K1543" s="100" t="str">
        <f t="shared" si="167"/>
        <v/>
      </c>
      <c r="P1543" s="66"/>
      <c r="Q1543" s="66"/>
      <c r="R1543" s="66"/>
      <c r="S1543" s="67" t="str">
        <f t="shared" si="165"/>
        <v/>
      </c>
      <c r="T1543" s="68" t="str">
        <f t="shared" si="166"/>
        <v/>
      </c>
    </row>
    <row r="1544" spans="2:20">
      <c r="B1544" s="4"/>
      <c r="C1544" s="6"/>
      <c r="D1544" s="8" t="s">
        <v>45</v>
      </c>
      <c r="E1544" s="9"/>
      <c r="F1544" s="96" t="str">
        <f t="shared" si="163"/>
        <v/>
      </c>
      <c r="G1544" s="82"/>
      <c r="H1544" s="99" t="str">
        <f t="shared" si="161"/>
        <v/>
      </c>
      <c r="I1544" s="99" t="str">
        <f t="shared" si="162"/>
        <v/>
      </c>
      <c r="J1544" s="99" t="str">
        <f t="shared" si="164"/>
        <v/>
      </c>
      <c r="K1544" s="100" t="str">
        <f t="shared" si="167"/>
        <v/>
      </c>
      <c r="P1544" s="66"/>
      <c r="Q1544" s="66"/>
      <c r="R1544" s="66"/>
      <c r="S1544" s="67" t="str">
        <f t="shared" si="165"/>
        <v/>
      </c>
      <c r="T1544" s="68" t="str">
        <f t="shared" si="166"/>
        <v/>
      </c>
    </row>
    <row r="1545" spans="2:20">
      <c r="B1545" s="4"/>
      <c r="C1545" s="6"/>
      <c r="D1545" s="8" t="s">
        <v>45</v>
      </c>
      <c r="E1545" s="9"/>
      <c r="F1545" s="96" t="str">
        <f t="shared" si="163"/>
        <v/>
      </c>
      <c r="G1545" s="82"/>
      <c r="H1545" s="99" t="str">
        <f t="shared" si="161"/>
        <v/>
      </c>
      <c r="I1545" s="99" t="str">
        <f t="shared" si="162"/>
        <v/>
      </c>
      <c r="J1545" s="99" t="str">
        <f t="shared" si="164"/>
        <v/>
      </c>
      <c r="K1545" s="100" t="str">
        <f t="shared" si="167"/>
        <v/>
      </c>
      <c r="P1545" s="66"/>
      <c r="Q1545" s="66"/>
      <c r="R1545" s="66"/>
      <c r="S1545" s="67" t="str">
        <f t="shared" si="165"/>
        <v/>
      </c>
      <c r="T1545" s="68" t="str">
        <f t="shared" si="166"/>
        <v/>
      </c>
    </row>
    <row r="1546" spans="2:20">
      <c r="B1546" s="4"/>
      <c r="C1546" s="6"/>
      <c r="D1546" s="8" t="s">
        <v>45</v>
      </c>
      <c r="E1546" s="9"/>
      <c r="F1546" s="96" t="str">
        <f t="shared" si="163"/>
        <v/>
      </c>
      <c r="G1546" s="82"/>
      <c r="H1546" s="99" t="str">
        <f t="shared" si="161"/>
        <v/>
      </c>
      <c r="I1546" s="99" t="str">
        <f t="shared" si="162"/>
        <v/>
      </c>
      <c r="J1546" s="99" t="str">
        <f t="shared" si="164"/>
        <v/>
      </c>
      <c r="K1546" s="100" t="str">
        <f t="shared" si="167"/>
        <v/>
      </c>
      <c r="P1546" s="66"/>
      <c r="Q1546" s="66"/>
      <c r="R1546" s="66"/>
      <c r="S1546" s="67" t="str">
        <f t="shared" si="165"/>
        <v/>
      </c>
      <c r="T1546" s="68" t="str">
        <f t="shared" si="166"/>
        <v/>
      </c>
    </row>
    <row r="1547" spans="2:20">
      <c r="B1547" s="4"/>
      <c r="C1547" s="6"/>
      <c r="D1547" s="8" t="s">
        <v>45</v>
      </c>
      <c r="E1547" s="9"/>
      <c r="F1547" s="96" t="str">
        <f t="shared" si="163"/>
        <v/>
      </c>
      <c r="G1547" s="82"/>
      <c r="H1547" s="99" t="str">
        <f t="shared" si="161"/>
        <v/>
      </c>
      <c r="I1547" s="99" t="str">
        <f t="shared" si="162"/>
        <v/>
      </c>
      <c r="J1547" s="99" t="str">
        <f t="shared" si="164"/>
        <v/>
      </c>
      <c r="K1547" s="100" t="str">
        <f t="shared" si="167"/>
        <v/>
      </c>
      <c r="P1547" s="66"/>
      <c r="Q1547" s="66"/>
      <c r="R1547" s="66"/>
      <c r="S1547" s="67" t="str">
        <f t="shared" si="165"/>
        <v/>
      </c>
      <c r="T1547" s="68" t="str">
        <f t="shared" si="166"/>
        <v/>
      </c>
    </row>
    <row r="1548" spans="2:20">
      <c r="B1548" s="4"/>
      <c r="C1548" s="6"/>
      <c r="D1548" s="8" t="s">
        <v>45</v>
      </c>
      <c r="E1548" s="9"/>
      <c r="F1548" s="96" t="str">
        <f t="shared" si="163"/>
        <v/>
      </c>
      <c r="G1548" s="82"/>
      <c r="H1548" s="99" t="str">
        <f t="shared" si="161"/>
        <v/>
      </c>
      <c r="I1548" s="99" t="str">
        <f t="shared" si="162"/>
        <v/>
      </c>
      <c r="J1548" s="99" t="str">
        <f t="shared" si="164"/>
        <v/>
      </c>
      <c r="K1548" s="100" t="str">
        <f t="shared" si="167"/>
        <v/>
      </c>
      <c r="P1548" s="66"/>
      <c r="Q1548" s="66"/>
      <c r="R1548" s="66"/>
      <c r="S1548" s="67" t="str">
        <f t="shared" si="165"/>
        <v/>
      </c>
      <c r="T1548" s="68" t="str">
        <f t="shared" si="166"/>
        <v/>
      </c>
    </row>
    <row r="1549" spans="2:20">
      <c r="B1549" s="4"/>
      <c r="C1549" s="6"/>
      <c r="D1549" s="8" t="s">
        <v>45</v>
      </c>
      <c r="E1549" s="9"/>
      <c r="F1549" s="96" t="str">
        <f t="shared" si="163"/>
        <v/>
      </c>
      <c r="G1549" s="82"/>
      <c r="H1549" s="99" t="str">
        <f t="shared" si="161"/>
        <v/>
      </c>
      <c r="I1549" s="99" t="str">
        <f t="shared" si="162"/>
        <v/>
      </c>
      <c r="J1549" s="99" t="str">
        <f t="shared" si="164"/>
        <v/>
      </c>
      <c r="K1549" s="100" t="str">
        <f t="shared" si="167"/>
        <v/>
      </c>
      <c r="P1549" s="66"/>
      <c r="Q1549" s="66"/>
      <c r="R1549" s="66"/>
      <c r="S1549" s="67" t="str">
        <f t="shared" si="165"/>
        <v/>
      </c>
      <c r="T1549" s="68" t="str">
        <f t="shared" si="166"/>
        <v/>
      </c>
    </row>
    <row r="1550" spans="2:20">
      <c r="B1550" s="4"/>
      <c r="C1550" s="6"/>
      <c r="D1550" s="8" t="s">
        <v>45</v>
      </c>
      <c r="E1550" s="9"/>
      <c r="F1550" s="96" t="str">
        <f t="shared" si="163"/>
        <v/>
      </c>
      <c r="G1550" s="82"/>
      <c r="H1550" s="99" t="str">
        <f t="shared" si="161"/>
        <v/>
      </c>
      <c r="I1550" s="99" t="str">
        <f t="shared" si="162"/>
        <v/>
      </c>
      <c r="J1550" s="99" t="str">
        <f t="shared" si="164"/>
        <v/>
      </c>
      <c r="K1550" s="100" t="str">
        <f t="shared" si="167"/>
        <v/>
      </c>
      <c r="P1550" s="66"/>
      <c r="Q1550" s="66"/>
      <c r="R1550" s="66"/>
      <c r="S1550" s="67" t="str">
        <f t="shared" si="165"/>
        <v/>
      </c>
      <c r="T1550" s="68" t="str">
        <f t="shared" si="166"/>
        <v/>
      </c>
    </row>
    <row r="1551" spans="2:20">
      <c r="B1551" s="4"/>
      <c r="C1551" s="6"/>
      <c r="D1551" s="8" t="s">
        <v>45</v>
      </c>
      <c r="E1551" s="9"/>
      <c r="F1551" s="96" t="str">
        <f t="shared" si="163"/>
        <v/>
      </c>
      <c r="G1551" s="82"/>
      <c r="H1551" s="99" t="str">
        <f t="shared" ref="H1551:H1614" si="168">IF(E1551="","",F1551-J1551)</f>
        <v/>
      </c>
      <c r="I1551" s="99" t="str">
        <f t="shared" ref="I1551:I1614" si="169">IF(E1551="","",F1551+J1551)</f>
        <v/>
      </c>
      <c r="J1551" s="99" t="str">
        <f t="shared" si="164"/>
        <v/>
      </c>
      <c r="K1551" s="100" t="str">
        <f t="shared" si="167"/>
        <v/>
      </c>
      <c r="P1551" s="66"/>
      <c r="Q1551" s="66"/>
      <c r="R1551" s="66"/>
      <c r="S1551" s="67" t="str">
        <f t="shared" si="165"/>
        <v/>
      </c>
      <c r="T1551" s="68" t="str">
        <f t="shared" si="166"/>
        <v/>
      </c>
    </row>
    <row r="1552" spans="2:20">
      <c r="B1552" s="4"/>
      <c r="C1552" s="6"/>
      <c r="D1552" s="8" t="s">
        <v>45</v>
      </c>
      <c r="E1552" s="9"/>
      <c r="F1552" s="96" t="str">
        <f t="shared" si="163"/>
        <v/>
      </c>
      <c r="G1552" s="82"/>
      <c r="H1552" s="99" t="str">
        <f t="shared" si="168"/>
        <v/>
      </c>
      <c r="I1552" s="99" t="str">
        <f t="shared" si="169"/>
        <v/>
      </c>
      <c r="J1552" s="99" t="str">
        <f t="shared" si="164"/>
        <v/>
      </c>
      <c r="K1552" s="100" t="str">
        <f t="shared" si="167"/>
        <v/>
      </c>
      <c r="P1552" s="66"/>
      <c r="Q1552" s="66"/>
      <c r="R1552" s="66"/>
      <c r="S1552" s="67" t="str">
        <f t="shared" si="165"/>
        <v/>
      </c>
      <c r="T1552" s="68" t="str">
        <f t="shared" si="166"/>
        <v/>
      </c>
    </row>
    <row r="1553" spans="2:20">
      <c r="B1553" s="4"/>
      <c r="C1553" s="6"/>
      <c r="D1553" s="8" t="s">
        <v>45</v>
      </c>
      <c r="E1553" s="9"/>
      <c r="F1553" s="96" t="str">
        <f t="shared" si="163"/>
        <v/>
      </c>
      <c r="G1553" s="82"/>
      <c r="H1553" s="99" t="str">
        <f t="shared" si="168"/>
        <v/>
      </c>
      <c r="I1553" s="99" t="str">
        <f t="shared" si="169"/>
        <v/>
      </c>
      <c r="J1553" s="99" t="str">
        <f t="shared" si="164"/>
        <v/>
      </c>
      <c r="K1553" s="100" t="str">
        <f t="shared" si="167"/>
        <v/>
      </c>
      <c r="P1553" s="66"/>
      <c r="Q1553" s="66"/>
      <c r="R1553" s="66"/>
      <c r="S1553" s="67" t="str">
        <f t="shared" si="165"/>
        <v/>
      </c>
      <c r="T1553" s="68" t="str">
        <f t="shared" si="166"/>
        <v/>
      </c>
    </row>
    <row r="1554" spans="2:20">
      <c r="B1554" s="4"/>
      <c r="C1554" s="6"/>
      <c r="D1554" s="8" t="s">
        <v>45</v>
      </c>
      <c r="E1554" s="9"/>
      <c r="F1554" s="96" t="str">
        <f t="shared" si="163"/>
        <v/>
      </c>
      <c r="G1554" s="82"/>
      <c r="H1554" s="99" t="str">
        <f t="shared" si="168"/>
        <v/>
      </c>
      <c r="I1554" s="99" t="str">
        <f t="shared" si="169"/>
        <v/>
      </c>
      <c r="J1554" s="99" t="str">
        <f t="shared" si="164"/>
        <v/>
      </c>
      <c r="K1554" s="100" t="str">
        <f t="shared" si="167"/>
        <v/>
      </c>
      <c r="P1554" s="66"/>
      <c r="Q1554" s="66"/>
      <c r="R1554" s="66"/>
      <c r="S1554" s="67" t="str">
        <f t="shared" si="165"/>
        <v/>
      </c>
      <c r="T1554" s="68" t="str">
        <f t="shared" si="166"/>
        <v/>
      </c>
    </row>
    <row r="1555" spans="2:20">
      <c r="B1555" s="4"/>
      <c r="C1555" s="6"/>
      <c r="D1555" s="8" t="s">
        <v>45</v>
      </c>
      <c r="E1555" s="9"/>
      <c r="F1555" s="96" t="str">
        <f t="shared" si="163"/>
        <v/>
      </c>
      <c r="G1555" s="82"/>
      <c r="H1555" s="99" t="str">
        <f t="shared" si="168"/>
        <v/>
      </c>
      <c r="I1555" s="99" t="str">
        <f t="shared" si="169"/>
        <v/>
      </c>
      <c r="J1555" s="99" t="str">
        <f t="shared" si="164"/>
        <v/>
      </c>
      <c r="K1555" s="100" t="str">
        <f t="shared" si="167"/>
        <v/>
      </c>
      <c r="P1555" s="66"/>
      <c r="Q1555" s="66"/>
      <c r="R1555" s="66"/>
      <c r="S1555" s="67" t="str">
        <f t="shared" si="165"/>
        <v/>
      </c>
      <c r="T1555" s="68" t="str">
        <f t="shared" si="166"/>
        <v/>
      </c>
    </row>
    <row r="1556" spans="2:20">
      <c r="B1556" s="4"/>
      <c r="C1556" s="6"/>
      <c r="D1556" s="8" t="s">
        <v>45</v>
      </c>
      <c r="E1556" s="9"/>
      <c r="F1556" s="96" t="str">
        <f t="shared" si="163"/>
        <v/>
      </c>
      <c r="G1556" s="82"/>
      <c r="H1556" s="99" t="str">
        <f t="shared" si="168"/>
        <v/>
      </c>
      <c r="I1556" s="99" t="str">
        <f t="shared" si="169"/>
        <v/>
      </c>
      <c r="J1556" s="99" t="str">
        <f t="shared" si="164"/>
        <v/>
      </c>
      <c r="K1556" s="100" t="str">
        <f t="shared" si="167"/>
        <v/>
      </c>
      <c r="P1556" s="66"/>
      <c r="Q1556" s="66"/>
      <c r="R1556" s="66"/>
      <c r="S1556" s="67" t="str">
        <f t="shared" si="165"/>
        <v/>
      </c>
      <c r="T1556" s="68" t="str">
        <f t="shared" si="166"/>
        <v/>
      </c>
    </row>
    <row r="1557" spans="2:20">
      <c r="B1557" s="4"/>
      <c r="C1557" s="6"/>
      <c r="D1557" s="8" t="s">
        <v>45</v>
      </c>
      <c r="E1557" s="9"/>
      <c r="F1557" s="96" t="str">
        <f t="shared" si="163"/>
        <v/>
      </c>
      <c r="G1557" s="82"/>
      <c r="H1557" s="99" t="str">
        <f t="shared" si="168"/>
        <v/>
      </c>
      <c r="I1557" s="99" t="str">
        <f t="shared" si="169"/>
        <v/>
      </c>
      <c r="J1557" s="99" t="str">
        <f t="shared" si="164"/>
        <v/>
      </c>
      <c r="K1557" s="100" t="str">
        <f t="shared" si="167"/>
        <v/>
      </c>
      <c r="P1557" s="66"/>
      <c r="Q1557" s="66"/>
      <c r="R1557" s="66"/>
      <c r="S1557" s="67" t="str">
        <f t="shared" si="165"/>
        <v/>
      </c>
      <c r="T1557" s="68" t="str">
        <f t="shared" si="166"/>
        <v/>
      </c>
    </row>
    <row r="1558" spans="2:20">
      <c r="B1558" s="4"/>
      <c r="C1558" s="6"/>
      <c r="D1558" s="8" t="s">
        <v>45</v>
      </c>
      <c r="E1558" s="9"/>
      <c r="F1558" s="96" t="str">
        <f t="shared" si="163"/>
        <v/>
      </c>
      <c r="G1558" s="82"/>
      <c r="H1558" s="99" t="str">
        <f t="shared" si="168"/>
        <v/>
      </c>
      <c r="I1558" s="99" t="str">
        <f t="shared" si="169"/>
        <v/>
      </c>
      <c r="J1558" s="99" t="str">
        <f t="shared" si="164"/>
        <v/>
      </c>
      <c r="K1558" s="100" t="str">
        <f t="shared" si="167"/>
        <v/>
      </c>
      <c r="P1558" s="66"/>
      <c r="Q1558" s="66"/>
      <c r="R1558" s="66"/>
      <c r="S1558" s="67" t="str">
        <f t="shared" si="165"/>
        <v/>
      </c>
      <c r="T1558" s="68" t="str">
        <f t="shared" si="166"/>
        <v/>
      </c>
    </row>
    <row r="1559" spans="2:20">
      <c r="B1559" s="4"/>
      <c r="C1559" s="6"/>
      <c r="D1559" s="8" t="s">
        <v>45</v>
      </c>
      <c r="E1559" s="9"/>
      <c r="F1559" s="96" t="str">
        <f t="shared" si="163"/>
        <v/>
      </c>
      <c r="G1559" s="82"/>
      <c r="H1559" s="99" t="str">
        <f t="shared" si="168"/>
        <v/>
      </c>
      <c r="I1559" s="99" t="str">
        <f t="shared" si="169"/>
        <v/>
      </c>
      <c r="J1559" s="99" t="str">
        <f t="shared" si="164"/>
        <v/>
      </c>
      <c r="K1559" s="100" t="str">
        <f t="shared" si="167"/>
        <v/>
      </c>
      <c r="P1559" s="66"/>
      <c r="Q1559" s="66"/>
      <c r="R1559" s="66"/>
      <c r="S1559" s="67" t="str">
        <f t="shared" si="165"/>
        <v/>
      </c>
      <c r="T1559" s="68" t="str">
        <f t="shared" si="166"/>
        <v/>
      </c>
    </row>
    <row r="1560" spans="2:20">
      <c r="B1560" s="4"/>
      <c r="C1560" s="6"/>
      <c r="D1560" s="8" t="s">
        <v>45</v>
      </c>
      <c r="E1560" s="9"/>
      <c r="F1560" s="96" t="str">
        <f t="shared" si="163"/>
        <v/>
      </c>
      <c r="G1560" s="82"/>
      <c r="H1560" s="99" t="str">
        <f t="shared" si="168"/>
        <v/>
      </c>
      <c r="I1560" s="99" t="str">
        <f t="shared" si="169"/>
        <v/>
      </c>
      <c r="J1560" s="99" t="str">
        <f t="shared" si="164"/>
        <v/>
      </c>
      <c r="K1560" s="100" t="str">
        <f t="shared" si="167"/>
        <v/>
      </c>
      <c r="P1560" s="66"/>
      <c r="Q1560" s="66"/>
      <c r="R1560" s="66"/>
      <c r="S1560" s="67" t="str">
        <f t="shared" si="165"/>
        <v/>
      </c>
      <c r="T1560" s="68" t="str">
        <f t="shared" si="166"/>
        <v/>
      </c>
    </row>
    <row r="1561" spans="2:20">
      <c r="B1561" s="4"/>
      <c r="C1561" s="6"/>
      <c r="D1561" s="8" t="s">
        <v>45</v>
      </c>
      <c r="E1561" s="9"/>
      <c r="F1561" s="96" t="str">
        <f t="shared" si="163"/>
        <v/>
      </c>
      <c r="G1561" s="82"/>
      <c r="H1561" s="99" t="str">
        <f t="shared" si="168"/>
        <v/>
      </c>
      <c r="I1561" s="99" t="str">
        <f t="shared" si="169"/>
        <v/>
      </c>
      <c r="J1561" s="99" t="str">
        <f t="shared" si="164"/>
        <v/>
      </c>
      <c r="K1561" s="100" t="str">
        <f t="shared" si="167"/>
        <v/>
      </c>
      <c r="P1561" s="66"/>
      <c r="Q1561" s="66"/>
      <c r="R1561" s="66"/>
      <c r="S1561" s="67" t="str">
        <f t="shared" si="165"/>
        <v/>
      </c>
      <c r="T1561" s="68" t="str">
        <f t="shared" si="166"/>
        <v/>
      </c>
    </row>
    <row r="1562" spans="2:20">
      <c r="B1562" s="4"/>
      <c r="C1562" s="6"/>
      <c r="D1562" s="8" t="s">
        <v>45</v>
      </c>
      <c r="E1562" s="9"/>
      <c r="F1562" s="96" t="str">
        <f t="shared" si="163"/>
        <v/>
      </c>
      <c r="G1562" s="82"/>
      <c r="H1562" s="99" t="str">
        <f t="shared" si="168"/>
        <v/>
      </c>
      <c r="I1562" s="99" t="str">
        <f t="shared" si="169"/>
        <v/>
      </c>
      <c r="J1562" s="99" t="str">
        <f t="shared" si="164"/>
        <v/>
      </c>
      <c r="K1562" s="100" t="str">
        <f t="shared" si="167"/>
        <v/>
      </c>
      <c r="P1562" s="66"/>
      <c r="Q1562" s="66"/>
      <c r="R1562" s="66"/>
      <c r="S1562" s="67" t="str">
        <f t="shared" si="165"/>
        <v/>
      </c>
      <c r="T1562" s="68" t="str">
        <f t="shared" si="166"/>
        <v/>
      </c>
    </row>
    <row r="1563" spans="2:20">
      <c r="B1563" s="4"/>
      <c r="C1563" s="6"/>
      <c r="D1563" s="8" t="s">
        <v>45</v>
      </c>
      <c r="E1563" s="9"/>
      <c r="F1563" s="96" t="str">
        <f t="shared" si="163"/>
        <v/>
      </c>
      <c r="G1563" s="82"/>
      <c r="H1563" s="99" t="str">
        <f t="shared" si="168"/>
        <v/>
      </c>
      <c r="I1563" s="99" t="str">
        <f t="shared" si="169"/>
        <v/>
      </c>
      <c r="J1563" s="99" t="str">
        <f t="shared" si="164"/>
        <v/>
      </c>
      <c r="K1563" s="100" t="str">
        <f t="shared" si="167"/>
        <v/>
      </c>
      <c r="P1563" s="66"/>
      <c r="Q1563" s="66"/>
      <c r="R1563" s="66"/>
      <c r="S1563" s="67" t="str">
        <f t="shared" si="165"/>
        <v/>
      </c>
      <c r="T1563" s="68" t="str">
        <f t="shared" si="166"/>
        <v/>
      </c>
    </row>
    <row r="1564" spans="2:20">
      <c r="B1564" s="4"/>
      <c r="C1564" s="6"/>
      <c r="D1564" s="8" t="s">
        <v>45</v>
      </c>
      <c r="E1564" s="9"/>
      <c r="F1564" s="96" t="str">
        <f t="shared" si="163"/>
        <v/>
      </c>
      <c r="G1564" s="82"/>
      <c r="H1564" s="99" t="str">
        <f t="shared" si="168"/>
        <v/>
      </c>
      <c r="I1564" s="99" t="str">
        <f t="shared" si="169"/>
        <v/>
      </c>
      <c r="J1564" s="99" t="str">
        <f t="shared" si="164"/>
        <v/>
      </c>
      <c r="K1564" s="100" t="str">
        <f t="shared" si="167"/>
        <v/>
      </c>
      <c r="P1564" s="66"/>
      <c r="Q1564" s="66"/>
      <c r="R1564" s="66"/>
      <c r="S1564" s="67" t="str">
        <f t="shared" si="165"/>
        <v/>
      </c>
      <c r="T1564" s="68" t="str">
        <f t="shared" si="166"/>
        <v/>
      </c>
    </row>
    <row r="1565" spans="2:20">
      <c r="B1565" s="4"/>
      <c r="C1565" s="6"/>
      <c r="D1565" s="8" t="s">
        <v>45</v>
      </c>
      <c r="E1565" s="9"/>
      <c r="F1565" s="96" t="str">
        <f t="shared" si="163"/>
        <v/>
      </c>
      <c r="G1565" s="82"/>
      <c r="H1565" s="99" t="str">
        <f t="shared" si="168"/>
        <v/>
      </c>
      <c r="I1565" s="99" t="str">
        <f t="shared" si="169"/>
        <v/>
      </c>
      <c r="J1565" s="99" t="str">
        <f t="shared" si="164"/>
        <v/>
      </c>
      <c r="K1565" s="100" t="str">
        <f t="shared" si="167"/>
        <v/>
      </c>
      <c r="P1565" s="66"/>
      <c r="Q1565" s="66"/>
      <c r="R1565" s="66"/>
      <c r="S1565" s="67" t="str">
        <f t="shared" si="165"/>
        <v/>
      </c>
      <c r="T1565" s="68" t="str">
        <f t="shared" si="166"/>
        <v/>
      </c>
    </row>
    <row r="1566" spans="2:20">
      <c r="B1566" s="4"/>
      <c r="C1566" s="6"/>
      <c r="D1566" s="8" t="s">
        <v>45</v>
      </c>
      <c r="E1566" s="9"/>
      <c r="F1566" s="96" t="str">
        <f t="shared" si="163"/>
        <v/>
      </c>
      <c r="G1566" s="82"/>
      <c r="H1566" s="99" t="str">
        <f t="shared" si="168"/>
        <v/>
      </c>
      <c r="I1566" s="99" t="str">
        <f t="shared" si="169"/>
        <v/>
      </c>
      <c r="J1566" s="99" t="str">
        <f t="shared" si="164"/>
        <v/>
      </c>
      <c r="K1566" s="100" t="str">
        <f t="shared" si="167"/>
        <v/>
      </c>
      <c r="P1566" s="66"/>
      <c r="Q1566" s="66"/>
      <c r="R1566" s="66"/>
      <c r="S1566" s="67" t="str">
        <f t="shared" si="165"/>
        <v/>
      </c>
      <c r="T1566" s="68" t="str">
        <f t="shared" si="166"/>
        <v/>
      </c>
    </row>
    <row r="1567" spans="2:20">
      <c r="B1567" s="4"/>
      <c r="C1567" s="6"/>
      <c r="D1567" s="8" t="s">
        <v>45</v>
      </c>
      <c r="E1567" s="9"/>
      <c r="F1567" s="96" t="str">
        <f t="shared" si="163"/>
        <v/>
      </c>
      <c r="G1567" s="82"/>
      <c r="H1567" s="99" t="str">
        <f t="shared" si="168"/>
        <v/>
      </c>
      <c r="I1567" s="99" t="str">
        <f t="shared" si="169"/>
        <v/>
      </c>
      <c r="J1567" s="99" t="str">
        <f t="shared" si="164"/>
        <v/>
      </c>
      <c r="K1567" s="100" t="str">
        <f t="shared" si="167"/>
        <v/>
      </c>
      <c r="P1567" s="66"/>
      <c r="Q1567" s="66"/>
      <c r="R1567" s="66"/>
      <c r="S1567" s="67" t="str">
        <f t="shared" si="165"/>
        <v/>
      </c>
      <c r="T1567" s="68" t="str">
        <f t="shared" si="166"/>
        <v/>
      </c>
    </row>
    <row r="1568" spans="2:20">
      <c r="B1568" s="4"/>
      <c r="C1568" s="6"/>
      <c r="D1568" s="8" t="s">
        <v>45</v>
      </c>
      <c r="E1568" s="9"/>
      <c r="F1568" s="96" t="str">
        <f t="shared" si="163"/>
        <v/>
      </c>
      <c r="G1568" s="82"/>
      <c r="H1568" s="99" t="str">
        <f t="shared" si="168"/>
        <v/>
      </c>
      <c r="I1568" s="99" t="str">
        <f t="shared" si="169"/>
        <v/>
      </c>
      <c r="J1568" s="99" t="str">
        <f t="shared" si="164"/>
        <v/>
      </c>
      <c r="K1568" s="100" t="str">
        <f t="shared" si="167"/>
        <v/>
      </c>
      <c r="P1568" s="66"/>
      <c r="Q1568" s="66"/>
      <c r="R1568" s="66"/>
      <c r="S1568" s="67" t="str">
        <f t="shared" si="165"/>
        <v/>
      </c>
      <c r="T1568" s="68" t="str">
        <f t="shared" si="166"/>
        <v/>
      </c>
    </row>
    <row r="1569" spans="2:20">
      <c r="B1569" s="4"/>
      <c r="C1569" s="6"/>
      <c r="D1569" s="8" t="s">
        <v>45</v>
      </c>
      <c r="E1569" s="9"/>
      <c r="F1569" s="96" t="str">
        <f t="shared" si="163"/>
        <v/>
      </c>
      <c r="G1569" s="82"/>
      <c r="H1569" s="99" t="str">
        <f t="shared" si="168"/>
        <v/>
      </c>
      <c r="I1569" s="99" t="str">
        <f t="shared" si="169"/>
        <v/>
      </c>
      <c r="J1569" s="99" t="str">
        <f t="shared" si="164"/>
        <v/>
      </c>
      <c r="K1569" s="100" t="str">
        <f t="shared" si="167"/>
        <v/>
      </c>
      <c r="P1569" s="66"/>
      <c r="Q1569" s="66"/>
      <c r="R1569" s="66"/>
      <c r="S1569" s="67" t="str">
        <f t="shared" si="165"/>
        <v/>
      </c>
      <c r="T1569" s="68" t="str">
        <f t="shared" si="166"/>
        <v/>
      </c>
    </row>
    <row r="1570" spans="2:20">
      <c r="B1570" s="4"/>
      <c r="C1570" s="6"/>
      <c r="D1570" s="8" t="s">
        <v>45</v>
      </c>
      <c r="E1570" s="9"/>
      <c r="F1570" s="96" t="str">
        <f t="shared" si="163"/>
        <v/>
      </c>
      <c r="G1570" s="82"/>
      <c r="H1570" s="99" t="str">
        <f t="shared" si="168"/>
        <v/>
      </c>
      <c r="I1570" s="99" t="str">
        <f t="shared" si="169"/>
        <v/>
      </c>
      <c r="J1570" s="99" t="str">
        <f t="shared" si="164"/>
        <v/>
      </c>
      <c r="K1570" s="100" t="str">
        <f t="shared" si="167"/>
        <v/>
      </c>
      <c r="P1570" s="66"/>
      <c r="Q1570" s="66"/>
      <c r="R1570" s="66"/>
      <c r="S1570" s="67" t="str">
        <f t="shared" si="165"/>
        <v/>
      </c>
      <c r="T1570" s="68" t="str">
        <f t="shared" si="166"/>
        <v/>
      </c>
    </row>
    <row r="1571" spans="2:20">
      <c r="B1571" s="4"/>
      <c r="C1571" s="6"/>
      <c r="D1571" s="8" t="s">
        <v>45</v>
      </c>
      <c r="E1571" s="9"/>
      <c r="F1571" s="96" t="str">
        <f t="shared" si="163"/>
        <v/>
      </c>
      <c r="G1571" s="82"/>
      <c r="H1571" s="99" t="str">
        <f t="shared" si="168"/>
        <v/>
      </c>
      <c r="I1571" s="99" t="str">
        <f t="shared" si="169"/>
        <v/>
      </c>
      <c r="J1571" s="99" t="str">
        <f t="shared" si="164"/>
        <v/>
      </c>
      <c r="K1571" s="100" t="str">
        <f t="shared" si="167"/>
        <v/>
      </c>
      <c r="P1571" s="66"/>
      <c r="Q1571" s="66"/>
      <c r="R1571" s="66"/>
      <c r="S1571" s="67" t="str">
        <f t="shared" si="165"/>
        <v/>
      </c>
      <c r="T1571" s="68" t="str">
        <f t="shared" si="166"/>
        <v/>
      </c>
    </row>
    <row r="1572" spans="2:20">
      <c r="B1572" s="4"/>
      <c r="C1572" s="6"/>
      <c r="D1572" s="8" t="s">
        <v>45</v>
      </c>
      <c r="E1572" s="9"/>
      <c r="F1572" s="96" t="str">
        <f t="shared" si="163"/>
        <v/>
      </c>
      <c r="G1572" s="82"/>
      <c r="H1572" s="99" t="str">
        <f t="shared" si="168"/>
        <v/>
      </c>
      <c r="I1572" s="99" t="str">
        <f t="shared" si="169"/>
        <v/>
      </c>
      <c r="J1572" s="99" t="str">
        <f t="shared" si="164"/>
        <v/>
      </c>
      <c r="K1572" s="100" t="str">
        <f t="shared" si="167"/>
        <v/>
      </c>
      <c r="P1572" s="66"/>
      <c r="Q1572" s="66"/>
      <c r="R1572" s="66"/>
      <c r="S1572" s="67" t="str">
        <f t="shared" si="165"/>
        <v/>
      </c>
      <c r="T1572" s="68" t="str">
        <f t="shared" si="166"/>
        <v/>
      </c>
    </row>
    <row r="1573" spans="2:20">
      <c r="B1573" s="4"/>
      <c r="C1573" s="6"/>
      <c r="D1573" s="8" t="s">
        <v>45</v>
      </c>
      <c r="E1573" s="9"/>
      <c r="F1573" s="96" t="str">
        <f t="shared" si="163"/>
        <v/>
      </c>
      <c r="G1573" s="82"/>
      <c r="H1573" s="99" t="str">
        <f t="shared" si="168"/>
        <v/>
      </c>
      <c r="I1573" s="99" t="str">
        <f t="shared" si="169"/>
        <v/>
      </c>
      <c r="J1573" s="99" t="str">
        <f t="shared" si="164"/>
        <v/>
      </c>
      <c r="K1573" s="100" t="str">
        <f t="shared" si="167"/>
        <v/>
      </c>
      <c r="P1573" s="66"/>
      <c r="Q1573" s="66"/>
      <c r="R1573" s="66"/>
      <c r="S1573" s="67" t="str">
        <f t="shared" si="165"/>
        <v/>
      </c>
      <c r="T1573" s="68" t="str">
        <f t="shared" si="166"/>
        <v/>
      </c>
    </row>
    <row r="1574" spans="2:20">
      <c r="B1574" s="4"/>
      <c r="C1574" s="6"/>
      <c r="D1574" s="8" t="s">
        <v>45</v>
      </c>
      <c r="E1574" s="9"/>
      <c r="F1574" s="96" t="str">
        <f t="shared" si="163"/>
        <v/>
      </c>
      <c r="G1574" s="82"/>
      <c r="H1574" s="99" t="str">
        <f t="shared" si="168"/>
        <v/>
      </c>
      <c r="I1574" s="99" t="str">
        <f t="shared" si="169"/>
        <v/>
      </c>
      <c r="J1574" s="99" t="str">
        <f t="shared" si="164"/>
        <v/>
      </c>
      <c r="K1574" s="100" t="str">
        <f t="shared" si="167"/>
        <v/>
      </c>
      <c r="P1574" s="66"/>
      <c r="Q1574" s="66"/>
      <c r="R1574" s="66"/>
      <c r="S1574" s="67" t="str">
        <f t="shared" si="165"/>
        <v/>
      </c>
      <c r="T1574" s="68" t="str">
        <f t="shared" si="166"/>
        <v/>
      </c>
    </row>
    <row r="1575" spans="2:20">
      <c r="B1575" s="4"/>
      <c r="C1575" s="6"/>
      <c r="D1575" s="8" t="s">
        <v>45</v>
      </c>
      <c r="E1575" s="9"/>
      <c r="F1575" s="96" t="str">
        <f t="shared" si="163"/>
        <v/>
      </c>
      <c r="G1575" s="82"/>
      <c r="H1575" s="99" t="str">
        <f t="shared" si="168"/>
        <v/>
      </c>
      <c r="I1575" s="99" t="str">
        <f t="shared" si="169"/>
        <v/>
      </c>
      <c r="J1575" s="99" t="str">
        <f t="shared" si="164"/>
        <v/>
      </c>
      <c r="K1575" s="100" t="str">
        <f t="shared" si="167"/>
        <v/>
      </c>
      <c r="P1575" s="66"/>
      <c r="Q1575" s="66"/>
      <c r="R1575" s="66"/>
      <c r="S1575" s="67" t="str">
        <f t="shared" si="165"/>
        <v/>
      </c>
      <c r="T1575" s="68" t="str">
        <f t="shared" si="166"/>
        <v/>
      </c>
    </row>
    <row r="1576" spans="2:20">
      <c r="B1576" s="4"/>
      <c r="C1576" s="6"/>
      <c r="D1576" s="8" t="s">
        <v>45</v>
      </c>
      <c r="E1576" s="9"/>
      <c r="F1576" s="96" t="str">
        <f t="shared" si="163"/>
        <v/>
      </c>
      <c r="G1576" s="82"/>
      <c r="H1576" s="99" t="str">
        <f t="shared" si="168"/>
        <v/>
      </c>
      <c r="I1576" s="99" t="str">
        <f t="shared" si="169"/>
        <v/>
      </c>
      <c r="J1576" s="99" t="str">
        <f t="shared" si="164"/>
        <v/>
      </c>
      <c r="K1576" s="100" t="str">
        <f t="shared" si="167"/>
        <v/>
      </c>
      <c r="P1576" s="66"/>
      <c r="Q1576" s="66"/>
      <c r="R1576" s="66"/>
      <c r="S1576" s="67" t="str">
        <f t="shared" si="165"/>
        <v/>
      </c>
      <c r="T1576" s="68" t="str">
        <f t="shared" si="166"/>
        <v/>
      </c>
    </row>
    <row r="1577" spans="2:20">
      <c r="B1577" s="4"/>
      <c r="C1577" s="6"/>
      <c r="D1577" s="8" t="s">
        <v>45</v>
      </c>
      <c r="E1577" s="9"/>
      <c r="F1577" s="96" t="str">
        <f t="shared" si="163"/>
        <v/>
      </c>
      <c r="G1577" s="82"/>
      <c r="H1577" s="99" t="str">
        <f t="shared" si="168"/>
        <v/>
      </c>
      <c r="I1577" s="99" t="str">
        <f t="shared" si="169"/>
        <v/>
      </c>
      <c r="J1577" s="99" t="str">
        <f t="shared" si="164"/>
        <v/>
      </c>
      <c r="K1577" s="100" t="str">
        <f t="shared" si="167"/>
        <v/>
      </c>
      <c r="P1577" s="66"/>
      <c r="Q1577" s="66"/>
      <c r="R1577" s="66"/>
      <c r="S1577" s="67" t="str">
        <f t="shared" si="165"/>
        <v/>
      </c>
      <c r="T1577" s="68" t="str">
        <f t="shared" si="166"/>
        <v/>
      </c>
    </row>
    <row r="1578" spans="2:20">
      <c r="B1578" s="4"/>
      <c r="C1578" s="6"/>
      <c r="D1578" s="8" t="s">
        <v>45</v>
      </c>
      <c r="E1578" s="9"/>
      <c r="F1578" s="96" t="str">
        <f t="shared" si="163"/>
        <v/>
      </c>
      <c r="G1578" s="82"/>
      <c r="H1578" s="99" t="str">
        <f t="shared" si="168"/>
        <v/>
      </c>
      <c r="I1578" s="99" t="str">
        <f t="shared" si="169"/>
        <v/>
      </c>
      <c r="J1578" s="99" t="str">
        <f t="shared" si="164"/>
        <v/>
      </c>
      <c r="K1578" s="100" t="str">
        <f t="shared" si="167"/>
        <v/>
      </c>
      <c r="P1578" s="66"/>
      <c r="Q1578" s="66"/>
      <c r="R1578" s="66"/>
      <c r="S1578" s="67" t="str">
        <f t="shared" si="165"/>
        <v/>
      </c>
      <c r="T1578" s="68" t="str">
        <f t="shared" si="166"/>
        <v/>
      </c>
    </row>
    <row r="1579" spans="2:20">
      <c r="B1579" s="4"/>
      <c r="C1579" s="6"/>
      <c r="D1579" s="8" t="s">
        <v>45</v>
      </c>
      <c r="E1579" s="9"/>
      <c r="F1579" s="96" t="str">
        <f t="shared" si="163"/>
        <v/>
      </c>
      <c r="G1579" s="82"/>
      <c r="H1579" s="99" t="str">
        <f t="shared" si="168"/>
        <v/>
      </c>
      <c r="I1579" s="99" t="str">
        <f t="shared" si="169"/>
        <v/>
      </c>
      <c r="J1579" s="99" t="str">
        <f t="shared" si="164"/>
        <v/>
      </c>
      <c r="K1579" s="100" t="str">
        <f t="shared" si="167"/>
        <v/>
      </c>
      <c r="P1579" s="66"/>
      <c r="Q1579" s="66"/>
      <c r="R1579" s="66"/>
      <c r="S1579" s="67" t="str">
        <f t="shared" si="165"/>
        <v/>
      </c>
      <c r="T1579" s="68" t="str">
        <f t="shared" si="166"/>
        <v/>
      </c>
    </row>
    <row r="1580" spans="2:20">
      <c r="B1580" s="4"/>
      <c r="C1580" s="6"/>
      <c r="D1580" s="8" t="s">
        <v>45</v>
      </c>
      <c r="E1580" s="9"/>
      <c r="F1580" s="96" t="str">
        <f t="shared" si="163"/>
        <v/>
      </c>
      <c r="G1580" s="82"/>
      <c r="H1580" s="99" t="str">
        <f t="shared" si="168"/>
        <v/>
      </c>
      <c r="I1580" s="99" t="str">
        <f t="shared" si="169"/>
        <v/>
      </c>
      <c r="J1580" s="99" t="str">
        <f t="shared" si="164"/>
        <v/>
      </c>
      <c r="K1580" s="100" t="str">
        <f t="shared" si="167"/>
        <v/>
      </c>
      <c r="P1580" s="66"/>
      <c r="Q1580" s="66"/>
      <c r="R1580" s="66"/>
      <c r="S1580" s="67" t="str">
        <f t="shared" si="165"/>
        <v/>
      </c>
      <c r="T1580" s="68" t="str">
        <f t="shared" si="166"/>
        <v/>
      </c>
    </row>
    <row r="1581" spans="2:20">
      <c r="B1581" s="4"/>
      <c r="C1581" s="6"/>
      <c r="D1581" s="8" t="s">
        <v>45</v>
      </c>
      <c r="E1581" s="9"/>
      <c r="F1581" s="96" t="str">
        <f t="shared" si="163"/>
        <v/>
      </c>
      <c r="G1581" s="82"/>
      <c r="H1581" s="99" t="str">
        <f t="shared" si="168"/>
        <v/>
      </c>
      <c r="I1581" s="99" t="str">
        <f t="shared" si="169"/>
        <v/>
      </c>
      <c r="J1581" s="99" t="str">
        <f t="shared" si="164"/>
        <v/>
      </c>
      <c r="K1581" s="100" t="str">
        <f t="shared" si="167"/>
        <v/>
      </c>
      <c r="P1581" s="66"/>
      <c r="Q1581" s="66"/>
      <c r="R1581" s="66"/>
      <c r="S1581" s="67" t="str">
        <f t="shared" si="165"/>
        <v/>
      </c>
      <c r="T1581" s="68" t="str">
        <f t="shared" si="166"/>
        <v/>
      </c>
    </row>
    <row r="1582" spans="2:20">
      <c r="B1582" s="4"/>
      <c r="C1582" s="6"/>
      <c r="D1582" s="8" t="s">
        <v>45</v>
      </c>
      <c r="E1582" s="9"/>
      <c r="F1582" s="96" t="str">
        <f t="shared" si="163"/>
        <v/>
      </c>
      <c r="G1582" s="82"/>
      <c r="H1582" s="99" t="str">
        <f t="shared" si="168"/>
        <v/>
      </c>
      <c r="I1582" s="99" t="str">
        <f t="shared" si="169"/>
        <v/>
      </c>
      <c r="J1582" s="99" t="str">
        <f t="shared" si="164"/>
        <v/>
      </c>
      <c r="K1582" s="100" t="str">
        <f t="shared" si="167"/>
        <v/>
      </c>
      <c r="P1582" s="66"/>
      <c r="Q1582" s="66"/>
      <c r="R1582" s="66"/>
      <c r="S1582" s="67" t="str">
        <f t="shared" si="165"/>
        <v/>
      </c>
      <c r="T1582" s="68" t="str">
        <f t="shared" si="166"/>
        <v/>
      </c>
    </row>
    <row r="1583" spans="2:20">
      <c r="B1583" s="4"/>
      <c r="C1583" s="6"/>
      <c r="D1583" s="8" t="s">
        <v>45</v>
      </c>
      <c r="E1583" s="9"/>
      <c r="F1583" s="96" t="str">
        <f t="shared" si="163"/>
        <v/>
      </c>
      <c r="G1583" s="82"/>
      <c r="H1583" s="99" t="str">
        <f t="shared" si="168"/>
        <v/>
      </c>
      <c r="I1583" s="99" t="str">
        <f t="shared" si="169"/>
        <v/>
      </c>
      <c r="J1583" s="99" t="str">
        <f t="shared" si="164"/>
        <v/>
      </c>
      <c r="K1583" s="100" t="str">
        <f t="shared" si="167"/>
        <v/>
      </c>
      <c r="P1583" s="66"/>
      <c r="Q1583" s="66"/>
      <c r="R1583" s="66"/>
      <c r="S1583" s="67" t="str">
        <f t="shared" si="165"/>
        <v/>
      </c>
      <c r="T1583" s="68" t="str">
        <f t="shared" si="166"/>
        <v/>
      </c>
    </row>
    <row r="1584" spans="2:20">
      <c r="B1584" s="4"/>
      <c r="C1584" s="6"/>
      <c r="D1584" s="8" t="s">
        <v>45</v>
      </c>
      <c r="E1584" s="9"/>
      <c r="F1584" s="96" t="str">
        <f t="shared" si="163"/>
        <v/>
      </c>
      <c r="G1584" s="82"/>
      <c r="H1584" s="99" t="str">
        <f t="shared" si="168"/>
        <v/>
      </c>
      <c r="I1584" s="99" t="str">
        <f t="shared" si="169"/>
        <v/>
      </c>
      <c r="J1584" s="99" t="str">
        <f t="shared" si="164"/>
        <v/>
      </c>
      <c r="K1584" s="100" t="str">
        <f t="shared" si="167"/>
        <v/>
      </c>
      <c r="P1584" s="66"/>
      <c r="Q1584" s="66"/>
      <c r="R1584" s="66"/>
      <c r="S1584" s="67" t="str">
        <f t="shared" si="165"/>
        <v/>
      </c>
      <c r="T1584" s="68" t="str">
        <f t="shared" si="166"/>
        <v/>
      </c>
    </row>
    <row r="1585" spans="2:20">
      <c r="B1585" s="4"/>
      <c r="C1585" s="6"/>
      <c r="D1585" s="8" t="s">
        <v>45</v>
      </c>
      <c r="E1585" s="9"/>
      <c r="F1585" s="96" t="str">
        <f t="shared" si="163"/>
        <v/>
      </c>
      <c r="G1585" s="82"/>
      <c r="H1585" s="99" t="str">
        <f t="shared" si="168"/>
        <v/>
      </c>
      <c r="I1585" s="99" t="str">
        <f t="shared" si="169"/>
        <v/>
      </c>
      <c r="J1585" s="99" t="str">
        <f t="shared" si="164"/>
        <v/>
      </c>
      <c r="K1585" s="100" t="str">
        <f t="shared" si="167"/>
        <v/>
      </c>
      <c r="P1585" s="66"/>
      <c r="Q1585" s="66"/>
      <c r="R1585" s="66"/>
      <c r="S1585" s="67" t="str">
        <f t="shared" si="165"/>
        <v/>
      </c>
      <c r="T1585" s="68" t="str">
        <f t="shared" si="166"/>
        <v/>
      </c>
    </row>
    <row r="1586" spans="2:20">
      <c r="B1586" s="4"/>
      <c r="C1586" s="6"/>
      <c r="D1586" s="8" t="s">
        <v>45</v>
      </c>
      <c r="E1586" s="9"/>
      <c r="F1586" s="96" t="str">
        <f t="shared" si="163"/>
        <v/>
      </c>
      <c r="G1586" s="82"/>
      <c r="H1586" s="99" t="str">
        <f t="shared" si="168"/>
        <v/>
      </c>
      <c r="I1586" s="99" t="str">
        <f t="shared" si="169"/>
        <v/>
      </c>
      <c r="J1586" s="99" t="str">
        <f t="shared" si="164"/>
        <v/>
      </c>
      <c r="K1586" s="100" t="str">
        <f t="shared" si="167"/>
        <v/>
      </c>
      <c r="P1586" s="66"/>
      <c r="Q1586" s="66"/>
      <c r="R1586" s="66"/>
      <c r="S1586" s="67" t="str">
        <f t="shared" si="165"/>
        <v/>
      </c>
      <c r="T1586" s="68" t="str">
        <f t="shared" si="166"/>
        <v/>
      </c>
    </row>
    <row r="1587" spans="2:20">
      <c r="B1587" s="4"/>
      <c r="C1587" s="6"/>
      <c r="D1587" s="8" t="s">
        <v>45</v>
      </c>
      <c r="E1587" s="9"/>
      <c r="F1587" s="96" t="str">
        <f t="shared" si="163"/>
        <v/>
      </c>
      <c r="G1587" s="82"/>
      <c r="H1587" s="99" t="str">
        <f t="shared" si="168"/>
        <v/>
      </c>
      <c r="I1587" s="99" t="str">
        <f t="shared" si="169"/>
        <v/>
      </c>
      <c r="J1587" s="99" t="str">
        <f t="shared" si="164"/>
        <v/>
      </c>
      <c r="K1587" s="100" t="str">
        <f t="shared" si="167"/>
        <v/>
      </c>
      <c r="P1587" s="66"/>
      <c r="Q1587" s="66"/>
      <c r="R1587" s="66"/>
      <c r="S1587" s="67" t="str">
        <f t="shared" si="165"/>
        <v/>
      </c>
      <c r="T1587" s="68" t="str">
        <f t="shared" si="166"/>
        <v/>
      </c>
    </row>
    <row r="1588" spans="2:20">
      <c r="B1588" s="4"/>
      <c r="C1588" s="6"/>
      <c r="D1588" s="8" t="s">
        <v>45</v>
      </c>
      <c r="E1588" s="9"/>
      <c r="F1588" s="96" t="str">
        <f t="shared" ref="F1588:F1651" si="170">IF(E1588="","",inclinação*E1588+intercepção)</f>
        <v/>
      </c>
      <c r="G1588" s="82"/>
      <c r="H1588" s="99" t="str">
        <f t="shared" si="168"/>
        <v/>
      </c>
      <c r="I1588" s="99" t="str">
        <f t="shared" si="169"/>
        <v/>
      </c>
      <c r="J1588" s="99" t="str">
        <f t="shared" ref="J1588:J1651" si="171">IF(E1588="","",TINV((erro),gl)*errop_estimativa*SQRT(1+1/N+((E1588-mediaX)^2)/(SUMSQ(B:B)-(SUM(B:B)^2)/N)))</f>
        <v/>
      </c>
      <c r="K1588" s="100" t="str">
        <f t="shared" si="167"/>
        <v/>
      </c>
      <c r="P1588" s="66"/>
      <c r="Q1588" s="66"/>
      <c r="R1588" s="66"/>
      <c r="S1588" s="67" t="str">
        <f t="shared" ref="S1588:S1651" si="172">IF(B1581="","",inclinação*B1581+intercepção)</f>
        <v/>
      </c>
      <c r="T1588" s="68" t="str">
        <f t="shared" ref="T1588:T1651" si="173">IF(B1581="","",(C1581-S1588)^2)</f>
        <v/>
      </c>
    </row>
    <row r="1589" spans="2:20">
      <c r="B1589" s="4"/>
      <c r="C1589" s="6"/>
      <c r="D1589" s="8" t="s">
        <v>45</v>
      </c>
      <c r="E1589" s="9"/>
      <c r="F1589" s="96" t="str">
        <f t="shared" si="170"/>
        <v/>
      </c>
      <c r="G1589" s="82"/>
      <c r="H1589" s="99" t="str">
        <f t="shared" si="168"/>
        <v/>
      </c>
      <c r="I1589" s="99" t="str">
        <f t="shared" si="169"/>
        <v/>
      </c>
      <c r="J1589" s="99" t="str">
        <f t="shared" si="171"/>
        <v/>
      </c>
      <c r="K1589" s="100" t="str">
        <f t="shared" ref="K1589:K1652" si="174">IF(F1589="","",J1589/F1589)</f>
        <v/>
      </c>
      <c r="P1589" s="66"/>
      <c r="Q1589" s="66"/>
      <c r="R1589" s="66"/>
      <c r="S1589" s="67" t="str">
        <f t="shared" si="172"/>
        <v/>
      </c>
      <c r="T1589" s="68" t="str">
        <f t="shared" si="173"/>
        <v/>
      </c>
    </row>
    <row r="1590" spans="2:20">
      <c r="B1590" s="4"/>
      <c r="C1590" s="6"/>
      <c r="D1590" s="8" t="s">
        <v>45</v>
      </c>
      <c r="E1590" s="9"/>
      <c r="F1590" s="96" t="str">
        <f t="shared" si="170"/>
        <v/>
      </c>
      <c r="G1590" s="82"/>
      <c r="H1590" s="99" t="str">
        <f t="shared" si="168"/>
        <v/>
      </c>
      <c r="I1590" s="99" t="str">
        <f t="shared" si="169"/>
        <v/>
      </c>
      <c r="J1590" s="99" t="str">
        <f t="shared" si="171"/>
        <v/>
      </c>
      <c r="K1590" s="100" t="str">
        <f t="shared" si="174"/>
        <v/>
      </c>
      <c r="P1590" s="66"/>
      <c r="Q1590" s="66"/>
      <c r="R1590" s="66"/>
      <c r="S1590" s="67" t="str">
        <f t="shared" si="172"/>
        <v/>
      </c>
      <c r="T1590" s="68" t="str">
        <f t="shared" si="173"/>
        <v/>
      </c>
    </row>
    <row r="1591" spans="2:20">
      <c r="B1591" s="4"/>
      <c r="C1591" s="6"/>
      <c r="D1591" s="8" t="s">
        <v>45</v>
      </c>
      <c r="E1591" s="9"/>
      <c r="F1591" s="96" t="str">
        <f t="shared" si="170"/>
        <v/>
      </c>
      <c r="G1591" s="82"/>
      <c r="H1591" s="99" t="str">
        <f t="shared" si="168"/>
        <v/>
      </c>
      <c r="I1591" s="99" t="str">
        <f t="shared" si="169"/>
        <v/>
      </c>
      <c r="J1591" s="99" t="str">
        <f t="shared" si="171"/>
        <v/>
      </c>
      <c r="K1591" s="100" t="str">
        <f t="shared" si="174"/>
        <v/>
      </c>
      <c r="P1591" s="66"/>
      <c r="Q1591" s="66"/>
      <c r="R1591" s="66"/>
      <c r="S1591" s="67" t="str">
        <f t="shared" si="172"/>
        <v/>
      </c>
      <c r="T1591" s="68" t="str">
        <f t="shared" si="173"/>
        <v/>
      </c>
    </row>
    <row r="1592" spans="2:20">
      <c r="B1592" s="4"/>
      <c r="C1592" s="6"/>
      <c r="D1592" s="8" t="s">
        <v>45</v>
      </c>
      <c r="E1592" s="9"/>
      <c r="F1592" s="96" t="str">
        <f t="shared" si="170"/>
        <v/>
      </c>
      <c r="G1592" s="82"/>
      <c r="H1592" s="99" t="str">
        <f t="shared" si="168"/>
        <v/>
      </c>
      <c r="I1592" s="99" t="str">
        <f t="shared" si="169"/>
        <v/>
      </c>
      <c r="J1592" s="99" t="str">
        <f t="shared" si="171"/>
        <v/>
      </c>
      <c r="K1592" s="100" t="str">
        <f t="shared" si="174"/>
        <v/>
      </c>
      <c r="P1592" s="66"/>
      <c r="Q1592" s="66"/>
      <c r="R1592" s="66"/>
      <c r="S1592" s="67" t="str">
        <f t="shared" si="172"/>
        <v/>
      </c>
      <c r="T1592" s="68" t="str">
        <f t="shared" si="173"/>
        <v/>
      </c>
    </row>
    <row r="1593" spans="2:20">
      <c r="B1593" s="4"/>
      <c r="C1593" s="6"/>
      <c r="D1593" s="8" t="s">
        <v>45</v>
      </c>
      <c r="E1593" s="9"/>
      <c r="F1593" s="96" t="str">
        <f t="shared" si="170"/>
        <v/>
      </c>
      <c r="G1593" s="82"/>
      <c r="H1593" s="99" t="str">
        <f t="shared" si="168"/>
        <v/>
      </c>
      <c r="I1593" s="99" t="str">
        <f t="shared" si="169"/>
        <v/>
      </c>
      <c r="J1593" s="99" t="str">
        <f t="shared" si="171"/>
        <v/>
      </c>
      <c r="K1593" s="100" t="str">
        <f t="shared" si="174"/>
        <v/>
      </c>
      <c r="P1593" s="66"/>
      <c r="Q1593" s="66"/>
      <c r="R1593" s="66"/>
      <c r="S1593" s="67" t="str">
        <f t="shared" si="172"/>
        <v/>
      </c>
      <c r="T1593" s="68" t="str">
        <f t="shared" si="173"/>
        <v/>
      </c>
    </row>
    <row r="1594" spans="2:20">
      <c r="B1594" s="4"/>
      <c r="C1594" s="6"/>
      <c r="D1594" s="8" t="s">
        <v>45</v>
      </c>
      <c r="E1594" s="9"/>
      <c r="F1594" s="96" t="str">
        <f t="shared" si="170"/>
        <v/>
      </c>
      <c r="G1594" s="82"/>
      <c r="H1594" s="99" t="str">
        <f t="shared" si="168"/>
        <v/>
      </c>
      <c r="I1594" s="99" t="str">
        <f t="shared" si="169"/>
        <v/>
      </c>
      <c r="J1594" s="99" t="str">
        <f t="shared" si="171"/>
        <v/>
      </c>
      <c r="K1594" s="100" t="str">
        <f t="shared" si="174"/>
        <v/>
      </c>
      <c r="P1594" s="66"/>
      <c r="Q1594" s="66"/>
      <c r="R1594" s="66"/>
      <c r="S1594" s="67" t="str">
        <f t="shared" si="172"/>
        <v/>
      </c>
      <c r="T1594" s="68" t="str">
        <f t="shared" si="173"/>
        <v/>
      </c>
    </row>
    <row r="1595" spans="2:20">
      <c r="B1595" s="4"/>
      <c r="C1595" s="6"/>
      <c r="D1595" s="8" t="s">
        <v>45</v>
      </c>
      <c r="E1595" s="9"/>
      <c r="F1595" s="96" t="str">
        <f t="shared" si="170"/>
        <v/>
      </c>
      <c r="G1595" s="82"/>
      <c r="H1595" s="99" t="str">
        <f t="shared" si="168"/>
        <v/>
      </c>
      <c r="I1595" s="99" t="str">
        <f t="shared" si="169"/>
        <v/>
      </c>
      <c r="J1595" s="99" t="str">
        <f t="shared" si="171"/>
        <v/>
      </c>
      <c r="K1595" s="100" t="str">
        <f t="shared" si="174"/>
        <v/>
      </c>
      <c r="P1595" s="66"/>
      <c r="Q1595" s="66"/>
      <c r="R1595" s="66"/>
      <c r="S1595" s="67" t="str">
        <f t="shared" si="172"/>
        <v/>
      </c>
      <c r="T1595" s="68" t="str">
        <f t="shared" si="173"/>
        <v/>
      </c>
    </row>
    <row r="1596" spans="2:20">
      <c r="B1596" s="4"/>
      <c r="C1596" s="6"/>
      <c r="D1596" s="8" t="s">
        <v>45</v>
      </c>
      <c r="E1596" s="9"/>
      <c r="F1596" s="96" t="str">
        <f t="shared" si="170"/>
        <v/>
      </c>
      <c r="G1596" s="82"/>
      <c r="H1596" s="99" t="str">
        <f t="shared" si="168"/>
        <v/>
      </c>
      <c r="I1596" s="99" t="str">
        <f t="shared" si="169"/>
        <v/>
      </c>
      <c r="J1596" s="99" t="str">
        <f t="shared" si="171"/>
        <v/>
      </c>
      <c r="K1596" s="100" t="str">
        <f t="shared" si="174"/>
        <v/>
      </c>
      <c r="P1596" s="66"/>
      <c r="Q1596" s="66"/>
      <c r="R1596" s="66"/>
      <c r="S1596" s="67" t="str">
        <f t="shared" si="172"/>
        <v/>
      </c>
      <c r="T1596" s="68" t="str">
        <f t="shared" si="173"/>
        <v/>
      </c>
    </row>
    <row r="1597" spans="2:20">
      <c r="B1597" s="4"/>
      <c r="C1597" s="6"/>
      <c r="D1597" s="8" t="s">
        <v>45</v>
      </c>
      <c r="E1597" s="9"/>
      <c r="F1597" s="96" t="str">
        <f t="shared" si="170"/>
        <v/>
      </c>
      <c r="G1597" s="82"/>
      <c r="H1597" s="99" t="str">
        <f t="shared" si="168"/>
        <v/>
      </c>
      <c r="I1597" s="99" t="str">
        <f t="shared" si="169"/>
        <v/>
      </c>
      <c r="J1597" s="99" t="str">
        <f t="shared" si="171"/>
        <v/>
      </c>
      <c r="K1597" s="100" t="str">
        <f t="shared" si="174"/>
        <v/>
      </c>
      <c r="P1597" s="66"/>
      <c r="Q1597" s="66"/>
      <c r="R1597" s="66"/>
      <c r="S1597" s="67" t="str">
        <f t="shared" si="172"/>
        <v/>
      </c>
      <c r="T1597" s="68" t="str">
        <f t="shared" si="173"/>
        <v/>
      </c>
    </row>
    <row r="1598" spans="2:20">
      <c r="B1598" s="4"/>
      <c r="C1598" s="6"/>
      <c r="D1598" s="8" t="s">
        <v>45</v>
      </c>
      <c r="E1598" s="9"/>
      <c r="F1598" s="96" t="str">
        <f t="shared" si="170"/>
        <v/>
      </c>
      <c r="G1598" s="82"/>
      <c r="H1598" s="99" t="str">
        <f t="shared" si="168"/>
        <v/>
      </c>
      <c r="I1598" s="99" t="str">
        <f t="shared" si="169"/>
        <v/>
      </c>
      <c r="J1598" s="99" t="str">
        <f t="shared" si="171"/>
        <v/>
      </c>
      <c r="K1598" s="100" t="str">
        <f t="shared" si="174"/>
        <v/>
      </c>
      <c r="P1598" s="66"/>
      <c r="Q1598" s="66"/>
      <c r="R1598" s="66"/>
      <c r="S1598" s="67" t="str">
        <f t="shared" si="172"/>
        <v/>
      </c>
      <c r="T1598" s="68" t="str">
        <f t="shared" si="173"/>
        <v/>
      </c>
    </row>
    <row r="1599" spans="2:20">
      <c r="B1599" s="4"/>
      <c r="C1599" s="6"/>
      <c r="D1599" s="8" t="s">
        <v>45</v>
      </c>
      <c r="E1599" s="9"/>
      <c r="F1599" s="96" t="str">
        <f t="shared" si="170"/>
        <v/>
      </c>
      <c r="G1599" s="82"/>
      <c r="H1599" s="99" t="str">
        <f t="shared" si="168"/>
        <v/>
      </c>
      <c r="I1599" s="99" t="str">
        <f t="shared" si="169"/>
        <v/>
      </c>
      <c r="J1599" s="99" t="str">
        <f t="shared" si="171"/>
        <v/>
      </c>
      <c r="K1599" s="100" t="str">
        <f t="shared" si="174"/>
        <v/>
      </c>
      <c r="P1599" s="66"/>
      <c r="Q1599" s="66"/>
      <c r="R1599" s="66"/>
      <c r="S1599" s="67" t="str">
        <f t="shared" si="172"/>
        <v/>
      </c>
      <c r="T1599" s="68" t="str">
        <f t="shared" si="173"/>
        <v/>
      </c>
    </row>
    <row r="1600" spans="2:20">
      <c r="B1600" s="4"/>
      <c r="C1600" s="6"/>
      <c r="D1600" s="8" t="s">
        <v>45</v>
      </c>
      <c r="E1600" s="9"/>
      <c r="F1600" s="96" t="str">
        <f t="shared" si="170"/>
        <v/>
      </c>
      <c r="G1600" s="82"/>
      <c r="H1600" s="99" t="str">
        <f t="shared" si="168"/>
        <v/>
      </c>
      <c r="I1600" s="99" t="str">
        <f t="shared" si="169"/>
        <v/>
      </c>
      <c r="J1600" s="99" t="str">
        <f t="shared" si="171"/>
        <v/>
      </c>
      <c r="K1600" s="100" t="str">
        <f t="shared" si="174"/>
        <v/>
      </c>
      <c r="P1600" s="66"/>
      <c r="Q1600" s="66"/>
      <c r="R1600" s="66"/>
      <c r="S1600" s="67" t="str">
        <f t="shared" si="172"/>
        <v/>
      </c>
      <c r="T1600" s="68" t="str">
        <f t="shared" si="173"/>
        <v/>
      </c>
    </row>
    <row r="1601" spans="2:20">
      <c r="B1601" s="4"/>
      <c r="C1601" s="6"/>
      <c r="D1601" s="8" t="s">
        <v>45</v>
      </c>
      <c r="E1601" s="9"/>
      <c r="F1601" s="96" t="str">
        <f t="shared" si="170"/>
        <v/>
      </c>
      <c r="G1601" s="82"/>
      <c r="H1601" s="99" t="str">
        <f t="shared" si="168"/>
        <v/>
      </c>
      <c r="I1601" s="99" t="str">
        <f t="shared" si="169"/>
        <v/>
      </c>
      <c r="J1601" s="99" t="str">
        <f t="shared" si="171"/>
        <v/>
      </c>
      <c r="K1601" s="100" t="str">
        <f t="shared" si="174"/>
        <v/>
      </c>
      <c r="P1601" s="66"/>
      <c r="Q1601" s="66"/>
      <c r="R1601" s="66"/>
      <c r="S1601" s="67" t="str">
        <f t="shared" si="172"/>
        <v/>
      </c>
      <c r="T1601" s="68" t="str">
        <f t="shared" si="173"/>
        <v/>
      </c>
    </row>
    <row r="1602" spans="2:20">
      <c r="B1602" s="4"/>
      <c r="C1602" s="6"/>
      <c r="D1602" s="8" t="s">
        <v>45</v>
      </c>
      <c r="E1602" s="9"/>
      <c r="F1602" s="96" t="str">
        <f t="shared" si="170"/>
        <v/>
      </c>
      <c r="G1602" s="82"/>
      <c r="H1602" s="99" t="str">
        <f t="shared" si="168"/>
        <v/>
      </c>
      <c r="I1602" s="99" t="str">
        <f t="shared" si="169"/>
        <v/>
      </c>
      <c r="J1602" s="99" t="str">
        <f t="shared" si="171"/>
        <v/>
      </c>
      <c r="K1602" s="100" t="str">
        <f t="shared" si="174"/>
        <v/>
      </c>
      <c r="P1602" s="66"/>
      <c r="Q1602" s="66"/>
      <c r="R1602" s="66"/>
      <c r="S1602" s="67" t="str">
        <f t="shared" si="172"/>
        <v/>
      </c>
      <c r="T1602" s="68" t="str">
        <f t="shared" si="173"/>
        <v/>
      </c>
    </row>
    <row r="1603" spans="2:20">
      <c r="B1603" s="4"/>
      <c r="C1603" s="6"/>
      <c r="D1603" s="8" t="s">
        <v>45</v>
      </c>
      <c r="E1603" s="9"/>
      <c r="F1603" s="96" t="str">
        <f t="shared" si="170"/>
        <v/>
      </c>
      <c r="G1603" s="82"/>
      <c r="H1603" s="99" t="str">
        <f t="shared" si="168"/>
        <v/>
      </c>
      <c r="I1603" s="99" t="str">
        <f t="shared" si="169"/>
        <v/>
      </c>
      <c r="J1603" s="99" t="str">
        <f t="shared" si="171"/>
        <v/>
      </c>
      <c r="K1603" s="100" t="str">
        <f t="shared" si="174"/>
        <v/>
      </c>
      <c r="P1603" s="66"/>
      <c r="Q1603" s="66"/>
      <c r="R1603" s="66"/>
      <c r="S1603" s="67" t="str">
        <f t="shared" si="172"/>
        <v/>
      </c>
      <c r="T1603" s="68" t="str">
        <f t="shared" si="173"/>
        <v/>
      </c>
    </row>
    <row r="1604" spans="2:20">
      <c r="B1604" s="4"/>
      <c r="C1604" s="6"/>
      <c r="D1604" s="8" t="s">
        <v>45</v>
      </c>
      <c r="E1604" s="9"/>
      <c r="F1604" s="96" t="str">
        <f t="shared" si="170"/>
        <v/>
      </c>
      <c r="G1604" s="82"/>
      <c r="H1604" s="99" t="str">
        <f t="shared" si="168"/>
        <v/>
      </c>
      <c r="I1604" s="99" t="str">
        <f t="shared" si="169"/>
        <v/>
      </c>
      <c r="J1604" s="99" t="str">
        <f t="shared" si="171"/>
        <v/>
      </c>
      <c r="K1604" s="100" t="str">
        <f t="shared" si="174"/>
        <v/>
      </c>
      <c r="P1604" s="66"/>
      <c r="Q1604" s="66"/>
      <c r="R1604" s="66"/>
      <c r="S1604" s="67" t="str">
        <f t="shared" si="172"/>
        <v/>
      </c>
      <c r="T1604" s="68" t="str">
        <f t="shared" si="173"/>
        <v/>
      </c>
    </row>
    <row r="1605" spans="2:20">
      <c r="B1605" s="4"/>
      <c r="C1605" s="6"/>
      <c r="D1605" s="8" t="s">
        <v>45</v>
      </c>
      <c r="E1605" s="9"/>
      <c r="F1605" s="96" t="str">
        <f t="shared" si="170"/>
        <v/>
      </c>
      <c r="G1605" s="82"/>
      <c r="H1605" s="99" t="str">
        <f t="shared" si="168"/>
        <v/>
      </c>
      <c r="I1605" s="99" t="str">
        <f t="shared" si="169"/>
        <v/>
      </c>
      <c r="J1605" s="99" t="str">
        <f t="shared" si="171"/>
        <v/>
      </c>
      <c r="K1605" s="100" t="str">
        <f t="shared" si="174"/>
        <v/>
      </c>
      <c r="P1605" s="66"/>
      <c r="Q1605" s="66"/>
      <c r="R1605" s="66"/>
      <c r="S1605" s="67" t="str">
        <f t="shared" si="172"/>
        <v/>
      </c>
      <c r="T1605" s="68" t="str">
        <f t="shared" si="173"/>
        <v/>
      </c>
    </row>
    <row r="1606" spans="2:20">
      <c r="B1606" s="4"/>
      <c r="C1606" s="6"/>
      <c r="D1606" s="8" t="s">
        <v>45</v>
      </c>
      <c r="E1606" s="9"/>
      <c r="F1606" s="96" t="str">
        <f t="shared" si="170"/>
        <v/>
      </c>
      <c r="G1606" s="82"/>
      <c r="H1606" s="99" t="str">
        <f t="shared" si="168"/>
        <v/>
      </c>
      <c r="I1606" s="99" t="str">
        <f t="shared" si="169"/>
        <v/>
      </c>
      <c r="J1606" s="99" t="str">
        <f t="shared" si="171"/>
        <v/>
      </c>
      <c r="K1606" s="100" t="str">
        <f t="shared" si="174"/>
        <v/>
      </c>
      <c r="P1606" s="66"/>
      <c r="Q1606" s="66"/>
      <c r="R1606" s="66"/>
      <c r="S1606" s="67" t="str">
        <f t="shared" si="172"/>
        <v/>
      </c>
      <c r="T1606" s="68" t="str">
        <f t="shared" si="173"/>
        <v/>
      </c>
    </row>
    <row r="1607" spans="2:20">
      <c r="B1607" s="4"/>
      <c r="C1607" s="6"/>
      <c r="D1607" s="8" t="s">
        <v>45</v>
      </c>
      <c r="E1607" s="9"/>
      <c r="F1607" s="96" t="str">
        <f t="shared" si="170"/>
        <v/>
      </c>
      <c r="G1607" s="82"/>
      <c r="H1607" s="99" t="str">
        <f t="shared" si="168"/>
        <v/>
      </c>
      <c r="I1607" s="99" t="str">
        <f t="shared" si="169"/>
        <v/>
      </c>
      <c r="J1607" s="99" t="str">
        <f t="shared" si="171"/>
        <v/>
      </c>
      <c r="K1607" s="100" t="str">
        <f t="shared" si="174"/>
        <v/>
      </c>
      <c r="P1607" s="66"/>
      <c r="Q1607" s="66"/>
      <c r="R1607" s="66"/>
      <c r="S1607" s="67" t="str">
        <f t="shared" si="172"/>
        <v/>
      </c>
      <c r="T1607" s="68" t="str">
        <f t="shared" si="173"/>
        <v/>
      </c>
    </row>
    <row r="1608" spans="2:20">
      <c r="B1608" s="4"/>
      <c r="C1608" s="6"/>
      <c r="D1608" s="8" t="s">
        <v>45</v>
      </c>
      <c r="E1608" s="9"/>
      <c r="F1608" s="96" t="str">
        <f t="shared" si="170"/>
        <v/>
      </c>
      <c r="G1608" s="82"/>
      <c r="H1608" s="99" t="str">
        <f t="shared" si="168"/>
        <v/>
      </c>
      <c r="I1608" s="99" t="str">
        <f t="shared" si="169"/>
        <v/>
      </c>
      <c r="J1608" s="99" t="str">
        <f t="shared" si="171"/>
        <v/>
      </c>
      <c r="K1608" s="100" t="str">
        <f t="shared" si="174"/>
        <v/>
      </c>
      <c r="P1608" s="66"/>
      <c r="Q1608" s="66"/>
      <c r="R1608" s="66"/>
      <c r="S1608" s="67" t="str">
        <f t="shared" si="172"/>
        <v/>
      </c>
      <c r="T1608" s="68" t="str">
        <f t="shared" si="173"/>
        <v/>
      </c>
    </row>
    <row r="1609" spans="2:20">
      <c r="B1609" s="4"/>
      <c r="C1609" s="6"/>
      <c r="D1609" s="8" t="s">
        <v>45</v>
      </c>
      <c r="E1609" s="9"/>
      <c r="F1609" s="96" t="str">
        <f t="shared" si="170"/>
        <v/>
      </c>
      <c r="G1609" s="82"/>
      <c r="H1609" s="99" t="str">
        <f t="shared" si="168"/>
        <v/>
      </c>
      <c r="I1609" s="99" t="str">
        <f t="shared" si="169"/>
        <v/>
      </c>
      <c r="J1609" s="99" t="str">
        <f t="shared" si="171"/>
        <v/>
      </c>
      <c r="K1609" s="100" t="str">
        <f t="shared" si="174"/>
        <v/>
      </c>
      <c r="P1609" s="66"/>
      <c r="Q1609" s="66"/>
      <c r="R1609" s="66"/>
      <c r="S1609" s="67" t="str">
        <f t="shared" si="172"/>
        <v/>
      </c>
      <c r="T1609" s="68" t="str">
        <f t="shared" si="173"/>
        <v/>
      </c>
    </row>
    <row r="1610" spans="2:20">
      <c r="B1610" s="4"/>
      <c r="C1610" s="6"/>
      <c r="D1610" s="8" t="s">
        <v>45</v>
      </c>
      <c r="E1610" s="9"/>
      <c r="F1610" s="96" t="str">
        <f t="shared" si="170"/>
        <v/>
      </c>
      <c r="G1610" s="82"/>
      <c r="H1610" s="99" t="str">
        <f t="shared" si="168"/>
        <v/>
      </c>
      <c r="I1610" s="99" t="str">
        <f t="shared" si="169"/>
        <v/>
      </c>
      <c r="J1610" s="99" t="str">
        <f t="shared" si="171"/>
        <v/>
      </c>
      <c r="K1610" s="100" t="str">
        <f t="shared" si="174"/>
        <v/>
      </c>
      <c r="P1610" s="66"/>
      <c r="Q1610" s="66"/>
      <c r="R1610" s="66"/>
      <c r="S1610" s="67" t="str">
        <f t="shared" si="172"/>
        <v/>
      </c>
      <c r="T1610" s="68" t="str">
        <f t="shared" si="173"/>
        <v/>
      </c>
    </row>
    <row r="1611" spans="2:20">
      <c r="B1611" s="4"/>
      <c r="C1611" s="6"/>
      <c r="D1611" s="8" t="s">
        <v>45</v>
      </c>
      <c r="E1611" s="9"/>
      <c r="F1611" s="96" t="str">
        <f t="shared" si="170"/>
        <v/>
      </c>
      <c r="G1611" s="82"/>
      <c r="H1611" s="99" t="str">
        <f t="shared" si="168"/>
        <v/>
      </c>
      <c r="I1611" s="99" t="str">
        <f t="shared" si="169"/>
        <v/>
      </c>
      <c r="J1611" s="99" t="str">
        <f t="shared" si="171"/>
        <v/>
      </c>
      <c r="K1611" s="100" t="str">
        <f t="shared" si="174"/>
        <v/>
      </c>
      <c r="P1611" s="66"/>
      <c r="Q1611" s="66"/>
      <c r="R1611" s="66"/>
      <c r="S1611" s="67" t="str">
        <f t="shared" si="172"/>
        <v/>
      </c>
      <c r="T1611" s="68" t="str">
        <f t="shared" si="173"/>
        <v/>
      </c>
    </row>
    <row r="1612" spans="2:20">
      <c r="B1612" s="4"/>
      <c r="C1612" s="6"/>
      <c r="D1612" s="8" t="s">
        <v>45</v>
      </c>
      <c r="E1612" s="9"/>
      <c r="F1612" s="96" t="str">
        <f t="shared" si="170"/>
        <v/>
      </c>
      <c r="G1612" s="82"/>
      <c r="H1612" s="99" t="str">
        <f t="shared" si="168"/>
        <v/>
      </c>
      <c r="I1612" s="99" t="str">
        <f t="shared" si="169"/>
        <v/>
      </c>
      <c r="J1612" s="99" t="str">
        <f t="shared" si="171"/>
        <v/>
      </c>
      <c r="K1612" s="100" t="str">
        <f t="shared" si="174"/>
        <v/>
      </c>
      <c r="P1612" s="66"/>
      <c r="Q1612" s="66"/>
      <c r="R1612" s="66"/>
      <c r="S1612" s="67" t="str">
        <f t="shared" si="172"/>
        <v/>
      </c>
      <c r="T1612" s="68" t="str">
        <f t="shared" si="173"/>
        <v/>
      </c>
    </row>
    <row r="1613" spans="2:20">
      <c r="B1613" s="4"/>
      <c r="C1613" s="6"/>
      <c r="D1613" s="8" t="s">
        <v>45</v>
      </c>
      <c r="E1613" s="9"/>
      <c r="F1613" s="96" t="str">
        <f t="shared" si="170"/>
        <v/>
      </c>
      <c r="G1613" s="82"/>
      <c r="H1613" s="99" t="str">
        <f t="shared" si="168"/>
        <v/>
      </c>
      <c r="I1613" s="99" t="str">
        <f t="shared" si="169"/>
        <v/>
      </c>
      <c r="J1613" s="99" t="str">
        <f t="shared" si="171"/>
        <v/>
      </c>
      <c r="K1613" s="100" t="str">
        <f t="shared" si="174"/>
        <v/>
      </c>
      <c r="P1613" s="66"/>
      <c r="Q1613" s="66"/>
      <c r="R1613" s="66"/>
      <c r="S1613" s="67" t="str">
        <f t="shared" si="172"/>
        <v/>
      </c>
      <c r="T1613" s="68" t="str">
        <f t="shared" si="173"/>
        <v/>
      </c>
    </row>
    <row r="1614" spans="2:20">
      <c r="B1614" s="4"/>
      <c r="C1614" s="6"/>
      <c r="D1614" s="8" t="s">
        <v>45</v>
      </c>
      <c r="E1614" s="9"/>
      <c r="F1614" s="96" t="str">
        <f t="shared" si="170"/>
        <v/>
      </c>
      <c r="G1614" s="82"/>
      <c r="H1614" s="99" t="str">
        <f t="shared" si="168"/>
        <v/>
      </c>
      <c r="I1614" s="99" t="str">
        <f t="shared" si="169"/>
        <v/>
      </c>
      <c r="J1614" s="99" t="str">
        <f t="shared" si="171"/>
        <v/>
      </c>
      <c r="K1614" s="100" t="str">
        <f t="shared" si="174"/>
        <v/>
      </c>
      <c r="P1614" s="66"/>
      <c r="Q1614" s="66"/>
      <c r="R1614" s="66"/>
      <c r="S1614" s="67" t="str">
        <f t="shared" si="172"/>
        <v/>
      </c>
      <c r="T1614" s="68" t="str">
        <f t="shared" si="173"/>
        <v/>
      </c>
    </row>
    <row r="1615" spans="2:20">
      <c r="B1615" s="4"/>
      <c r="C1615" s="6"/>
      <c r="D1615" s="8" t="s">
        <v>45</v>
      </c>
      <c r="E1615" s="9"/>
      <c r="F1615" s="96" t="str">
        <f t="shared" si="170"/>
        <v/>
      </c>
      <c r="G1615" s="82"/>
      <c r="H1615" s="99" t="str">
        <f t="shared" ref="H1615:H1678" si="175">IF(E1615="","",F1615-J1615)</f>
        <v/>
      </c>
      <c r="I1615" s="99" t="str">
        <f t="shared" ref="I1615:I1678" si="176">IF(E1615="","",F1615+J1615)</f>
        <v/>
      </c>
      <c r="J1615" s="99" t="str">
        <f t="shared" si="171"/>
        <v/>
      </c>
      <c r="K1615" s="100" t="str">
        <f t="shared" si="174"/>
        <v/>
      </c>
      <c r="P1615" s="66"/>
      <c r="Q1615" s="66"/>
      <c r="R1615" s="66"/>
      <c r="S1615" s="67" t="str">
        <f t="shared" si="172"/>
        <v/>
      </c>
      <c r="T1615" s="68" t="str">
        <f t="shared" si="173"/>
        <v/>
      </c>
    </row>
    <row r="1616" spans="2:20">
      <c r="B1616" s="4"/>
      <c r="C1616" s="6"/>
      <c r="D1616" s="8" t="s">
        <v>45</v>
      </c>
      <c r="E1616" s="9"/>
      <c r="F1616" s="96" t="str">
        <f t="shared" si="170"/>
        <v/>
      </c>
      <c r="G1616" s="82"/>
      <c r="H1616" s="99" t="str">
        <f t="shared" si="175"/>
        <v/>
      </c>
      <c r="I1616" s="99" t="str">
        <f t="shared" si="176"/>
        <v/>
      </c>
      <c r="J1616" s="99" t="str">
        <f t="shared" si="171"/>
        <v/>
      </c>
      <c r="K1616" s="100" t="str">
        <f t="shared" si="174"/>
        <v/>
      </c>
      <c r="P1616" s="66"/>
      <c r="Q1616" s="66"/>
      <c r="R1616" s="66"/>
      <c r="S1616" s="67" t="str">
        <f t="shared" si="172"/>
        <v/>
      </c>
      <c r="T1616" s="68" t="str">
        <f t="shared" si="173"/>
        <v/>
      </c>
    </row>
    <row r="1617" spans="2:20">
      <c r="B1617" s="4"/>
      <c r="C1617" s="6"/>
      <c r="D1617" s="8" t="s">
        <v>45</v>
      </c>
      <c r="E1617" s="9"/>
      <c r="F1617" s="96" t="str">
        <f t="shared" si="170"/>
        <v/>
      </c>
      <c r="G1617" s="82"/>
      <c r="H1617" s="99" t="str">
        <f t="shared" si="175"/>
        <v/>
      </c>
      <c r="I1617" s="99" t="str">
        <f t="shared" si="176"/>
        <v/>
      </c>
      <c r="J1617" s="99" t="str">
        <f t="shared" si="171"/>
        <v/>
      </c>
      <c r="K1617" s="100" t="str">
        <f t="shared" si="174"/>
        <v/>
      </c>
      <c r="P1617" s="66"/>
      <c r="Q1617" s="66"/>
      <c r="R1617" s="66"/>
      <c r="S1617" s="67" t="str">
        <f t="shared" si="172"/>
        <v/>
      </c>
      <c r="T1617" s="68" t="str">
        <f t="shared" si="173"/>
        <v/>
      </c>
    </row>
    <row r="1618" spans="2:20">
      <c r="B1618" s="4"/>
      <c r="C1618" s="6"/>
      <c r="D1618" s="8" t="s">
        <v>45</v>
      </c>
      <c r="E1618" s="9"/>
      <c r="F1618" s="96" t="str">
        <f t="shared" si="170"/>
        <v/>
      </c>
      <c r="G1618" s="82"/>
      <c r="H1618" s="99" t="str">
        <f t="shared" si="175"/>
        <v/>
      </c>
      <c r="I1618" s="99" t="str">
        <f t="shared" si="176"/>
        <v/>
      </c>
      <c r="J1618" s="99" t="str">
        <f t="shared" si="171"/>
        <v/>
      </c>
      <c r="K1618" s="100" t="str">
        <f t="shared" si="174"/>
        <v/>
      </c>
      <c r="P1618" s="66"/>
      <c r="Q1618" s="66"/>
      <c r="R1618" s="66"/>
      <c r="S1618" s="67" t="str">
        <f t="shared" si="172"/>
        <v/>
      </c>
      <c r="T1618" s="68" t="str">
        <f t="shared" si="173"/>
        <v/>
      </c>
    </row>
    <row r="1619" spans="2:20">
      <c r="B1619" s="4"/>
      <c r="C1619" s="6"/>
      <c r="D1619" s="8" t="s">
        <v>45</v>
      </c>
      <c r="E1619" s="9"/>
      <c r="F1619" s="96" t="str">
        <f t="shared" si="170"/>
        <v/>
      </c>
      <c r="G1619" s="82"/>
      <c r="H1619" s="99" t="str">
        <f t="shared" si="175"/>
        <v/>
      </c>
      <c r="I1619" s="99" t="str">
        <f t="shared" si="176"/>
        <v/>
      </c>
      <c r="J1619" s="99" t="str">
        <f t="shared" si="171"/>
        <v/>
      </c>
      <c r="K1619" s="100" t="str">
        <f t="shared" si="174"/>
        <v/>
      </c>
      <c r="P1619" s="66"/>
      <c r="Q1619" s="66"/>
      <c r="R1619" s="66"/>
      <c r="S1619" s="67" t="str">
        <f t="shared" si="172"/>
        <v/>
      </c>
      <c r="T1619" s="68" t="str">
        <f t="shared" si="173"/>
        <v/>
      </c>
    </row>
    <row r="1620" spans="2:20">
      <c r="B1620" s="4"/>
      <c r="C1620" s="6"/>
      <c r="D1620" s="8" t="s">
        <v>45</v>
      </c>
      <c r="E1620" s="9"/>
      <c r="F1620" s="96" t="str">
        <f t="shared" si="170"/>
        <v/>
      </c>
      <c r="G1620" s="82"/>
      <c r="H1620" s="99" t="str">
        <f t="shared" si="175"/>
        <v/>
      </c>
      <c r="I1620" s="99" t="str">
        <f t="shared" si="176"/>
        <v/>
      </c>
      <c r="J1620" s="99" t="str">
        <f t="shared" si="171"/>
        <v/>
      </c>
      <c r="K1620" s="100" t="str">
        <f t="shared" si="174"/>
        <v/>
      </c>
      <c r="P1620" s="66"/>
      <c r="Q1620" s="66"/>
      <c r="R1620" s="66"/>
      <c r="S1620" s="67" t="str">
        <f t="shared" si="172"/>
        <v/>
      </c>
      <c r="T1620" s="68" t="str">
        <f t="shared" si="173"/>
        <v/>
      </c>
    </row>
    <row r="1621" spans="2:20">
      <c r="B1621" s="4"/>
      <c r="C1621" s="6"/>
      <c r="D1621" s="8" t="s">
        <v>45</v>
      </c>
      <c r="E1621" s="9"/>
      <c r="F1621" s="96" t="str">
        <f t="shared" si="170"/>
        <v/>
      </c>
      <c r="G1621" s="82"/>
      <c r="H1621" s="99" t="str">
        <f t="shared" si="175"/>
        <v/>
      </c>
      <c r="I1621" s="99" t="str">
        <f t="shared" si="176"/>
        <v/>
      </c>
      <c r="J1621" s="99" t="str">
        <f t="shared" si="171"/>
        <v/>
      </c>
      <c r="K1621" s="100" t="str">
        <f t="shared" si="174"/>
        <v/>
      </c>
      <c r="P1621" s="66"/>
      <c r="Q1621" s="66"/>
      <c r="R1621" s="66"/>
      <c r="S1621" s="67" t="str">
        <f t="shared" si="172"/>
        <v/>
      </c>
      <c r="T1621" s="68" t="str">
        <f t="shared" si="173"/>
        <v/>
      </c>
    </row>
    <row r="1622" spans="2:20">
      <c r="B1622" s="4"/>
      <c r="C1622" s="6"/>
      <c r="D1622" s="8" t="s">
        <v>45</v>
      </c>
      <c r="E1622" s="9"/>
      <c r="F1622" s="96" t="str">
        <f t="shared" si="170"/>
        <v/>
      </c>
      <c r="G1622" s="82"/>
      <c r="H1622" s="99" t="str">
        <f t="shared" si="175"/>
        <v/>
      </c>
      <c r="I1622" s="99" t="str">
        <f t="shared" si="176"/>
        <v/>
      </c>
      <c r="J1622" s="99" t="str">
        <f t="shared" si="171"/>
        <v/>
      </c>
      <c r="K1622" s="100" t="str">
        <f t="shared" si="174"/>
        <v/>
      </c>
      <c r="P1622" s="66"/>
      <c r="Q1622" s="66"/>
      <c r="R1622" s="66"/>
      <c r="S1622" s="67" t="str">
        <f t="shared" si="172"/>
        <v/>
      </c>
      <c r="T1622" s="68" t="str">
        <f t="shared" si="173"/>
        <v/>
      </c>
    </row>
    <row r="1623" spans="2:20">
      <c r="B1623" s="4"/>
      <c r="C1623" s="6"/>
      <c r="D1623" s="8" t="s">
        <v>45</v>
      </c>
      <c r="E1623" s="9"/>
      <c r="F1623" s="96" t="str">
        <f t="shared" si="170"/>
        <v/>
      </c>
      <c r="G1623" s="82"/>
      <c r="H1623" s="99" t="str">
        <f t="shared" si="175"/>
        <v/>
      </c>
      <c r="I1623" s="99" t="str">
        <f t="shared" si="176"/>
        <v/>
      </c>
      <c r="J1623" s="99" t="str">
        <f t="shared" si="171"/>
        <v/>
      </c>
      <c r="K1623" s="100" t="str">
        <f t="shared" si="174"/>
        <v/>
      </c>
      <c r="P1623" s="66"/>
      <c r="Q1623" s="66"/>
      <c r="R1623" s="66"/>
      <c r="S1623" s="67" t="str">
        <f t="shared" si="172"/>
        <v/>
      </c>
      <c r="T1623" s="68" t="str">
        <f t="shared" si="173"/>
        <v/>
      </c>
    </row>
    <row r="1624" spans="2:20">
      <c r="B1624" s="4"/>
      <c r="C1624" s="6"/>
      <c r="D1624" s="8" t="s">
        <v>45</v>
      </c>
      <c r="E1624" s="9"/>
      <c r="F1624" s="96" t="str">
        <f t="shared" si="170"/>
        <v/>
      </c>
      <c r="G1624" s="82"/>
      <c r="H1624" s="99" t="str">
        <f t="shared" si="175"/>
        <v/>
      </c>
      <c r="I1624" s="99" t="str">
        <f t="shared" si="176"/>
        <v/>
      </c>
      <c r="J1624" s="99" t="str">
        <f t="shared" si="171"/>
        <v/>
      </c>
      <c r="K1624" s="100" t="str">
        <f t="shared" si="174"/>
        <v/>
      </c>
      <c r="P1624" s="66"/>
      <c r="Q1624" s="66"/>
      <c r="R1624" s="66"/>
      <c r="S1624" s="67" t="str">
        <f t="shared" si="172"/>
        <v/>
      </c>
      <c r="T1624" s="68" t="str">
        <f t="shared" si="173"/>
        <v/>
      </c>
    </row>
    <row r="1625" spans="2:20">
      <c r="B1625" s="4"/>
      <c r="C1625" s="6"/>
      <c r="D1625" s="8" t="s">
        <v>45</v>
      </c>
      <c r="E1625" s="9"/>
      <c r="F1625" s="96" t="str">
        <f t="shared" si="170"/>
        <v/>
      </c>
      <c r="G1625" s="82"/>
      <c r="H1625" s="99" t="str">
        <f t="shared" si="175"/>
        <v/>
      </c>
      <c r="I1625" s="99" t="str">
        <f t="shared" si="176"/>
        <v/>
      </c>
      <c r="J1625" s="99" t="str">
        <f t="shared" si="171"/>
        <v/>
      </c>
      <c r="K1625" s="100" t="str">
        <f t="shared" si="174"/>
        <v/>
      </c>
      <c r="P1625" s="66"/>
      <c r="Q1625" s="66"/>
      <c r="R1625" s="66"/>
      <c r="S1625" s="67" t="str">
        <f t="shared" si="172"/>
        <v/>
      </c>
      <c r="T1625" s="68" t="str">
        <f t="shared" si="173"/>
        <v/>
      </c>
    </row>
    <row r="1626" spans="2:20">
      <c r="B1626" s="4"/>
      <c r="C1626" s="6"/>
      <c r="D1626" s="8" t="s">
        <v>45</v>
      </c>
      <c r="E1626" s="9"/>
      <c r="F1626" s="96" t="str">
        <f t="shared" si="170"/>
        <v/>
      </c>
      <c r="G1626" s="82"/>
      <c r="H1626" s="99" t="str">
        <f t="shared" si="175"/>
        <v/>
      </c>
      <c r="I1626" s="99" t="str">
        <f t="shared" si="176"/>
        <v/>
      </c>
      <c r="J1626" s="99" t="str">
        <f t="shared" si="171"/>
        <v/>
      </c>
      <c r="K1626" s="100" t="str">
        <f t="shared" si="174"/>
        <v/>
      </c>
      <c r="P1626" s="66"/>
      <c r="Q1626" s="66"/>
      <c r="R1626" s="66"/>
      <c r="S1626" s="67" t="str">
        <f t="shared" si="172"/>
        <v/>
      </c>
      <c r="T1626" s="68" t="str">
        <f t="shared" si="173"/>
        <v/>
      </c>
    </row>
    <row r="1627" spans="2:20">
      <c r="B1627" s="4"/>
      <c r="C1627" s="6"/>
      <c r="D1627" s="8" t="s">
        <v>45</v>
      </c>
      <c r="E1627" s="9"/>
      <c r="F1627" s="96" t="str">
        <f t="shared" si="170"/>
        <v/>
      </c>
      <c r="G1627" s="82"/>
      <c r="H1627" s="99" t="str">
        <f t="shared" si="175"/>
        <v/>
      </c>
      <c r="I1627" s="99" t="str">
        <f t="shared" si="176"/>
        <v/>
      </c>
      <c r="J1627" s="99" t="str">
        <f t="shared" si="171"/>
        <v/>
      </c>
      <c r="K1627" s="100" t="str">
        <f t="shared" si="174"/>
        <v/>
      </c>
      <c r="P1627" s="66"/>
      <c r="Q1627" s="66"/>
      <c r="R1627" s="66"/>
      <c r="S1627" s="67" t="str">
        <f t="shared" si="172"/>
        <v/>
      </c>
      <c r="T1627" s="68" t="str">
        <f t="shared" si="173"/>
        <v/>
      </c>
    </row>
    <row r="1628" spans="2:20">
      <c r="B1628" s="4"/>
      <c r="C1628" s="6"/>
      <c r="D1628" s="8" t="s">
        <v>45</v>
      </c>
      <c r="E1628" s="9"/>
      <c r="F1628" s="96" t="str">
        <f t="shared" si="170"/>
        <v/>
      </c>
      <c r="G1628" s="82"/>
      <c r="H1628" s="99" t="str">
        <f t="shared" si="175"/>
        <v/>
      </c>
      <c r="I1628" s="99" t="str">
        <f t="shared" si="176"/>
        <v/>
      </c>
      <c r="J1628" s="99" t="str">
        <f t="shared" si="171"/>
        <v/>
      </c>
      <c r="K1628" s="100" t="str">
        <f t="shared" si="174"/>
        <v/>
      </c>
      <c r="P1628" s="66"/>
      <c r="Q1628" s="66"/>
      <c r="R1628" s="66"/>
      <c r="S1628" s="67" t="str">
        <f t="shared" si="172"/>
        <v/>
      </c>
      <c r="T1628" s="68" t="str">
        <f t="shared" si="173"/>
        <v/>
      </c>
    </row>
    <row r="1629" spans="2:20">
      <c r="B1629" s="4"/>
      <c r="C1629" s="6"/>
      <c r="D1629" s="8" t="s">
        <v>45</v>
      </c>
      <c r="E1629" s="9"/>
      <c r="F1629" s="96" t="str">
        <f t="shared" si="170"/>
        <v/>
      </c>
      <c r="G1629" s="82"/>
      <c r="H1629" s="99" t="str">
        <f t="shared" si="175"/>
        <v/>
      </c>
      <c r="I1629" s="99" t="str">
        <f t="shared" si="176"/>
        <v/>
      </c>
      <c r="J1629" s="99" t="str">
        <f t="shared" si="171"/>
        <v/>
      </c>
      <c r="K1629" s="100" t="str">
        <f t="shared" si="174"/>
        <v/>
      </c>
      <c r="P1629" s="66"/>
      <c r="Q1629" s="66"/>
      <c r="R1629" s="66"/>
      <c r="S1629" s="67" t="str">
        <f t="shared" si="172"/>
        <v/>
      </c>
      <c r="T1629" s="68" t="str">
        <f t="shared" si="173"/>
        <v/>
      </c>
    </row>
    <row r="1630" spans="2:20">
      <c r="B1630" s="4"/>
      <c r="C1630" s="6"/>
      <c r="D1630" s="8" t="s">
        <v>45</v>
      </c>
      <c r="E1630" s="9"/>
      <c r="F1630" s="96" t="str">
        <f t="shared" si="170"/>
        <v/>
      </c>
      <c r="G1630" s="82"/>
      <c r="H1630" s="99" t="str">
        <f t="shared" si="175"/>
        <v/>
      </c>
      <c r="I1630" s="99" t="str">
        <f t="shared" si="176"/>
        <v/>
      </c>
      <c r="J1630" s="99" t="str">
        <f t="shared" si="171"/>
        <v/>
      </c>
      <c r="K1630" s="100" t="str">
        <f t="shared" si="174"/>
        <v/>
      </c>
      <c r="P1630" s="66"/>
      <c r="Q1630" s="66"/>
      <c r="R1630" s="66"/>
      <c r="S1630" s="67" t="str">
        <f t="shared" si="172"/>
        <v/>
      </c>
      <c r="T1630" s="68" t="str">
        <f t="shared" si="173"/>
        <v/>
      </c>
    </row>
    <row r="1631" spans="2:20">
      <c r="B1631" s="4"/>
      <c r="C1631" s="6"/>
      <c r="D1631" s="8" t="s">
        <v>45</v>
      </c>
      <c r="E1631" s="9"/>
      <c r="F1631" s="96" t="str">
        <f t="shared" si="170"/>
        <v/>
      </c>
      <c r="G1631" s="82"/>
      <c r="H1631" s="99" t="str">
        <f t="shared" si="175"/>
        <v/>
      </c>
      <c r="I1631" s="99" t="str">
        <f t="shared" si="176"/>
        <v/>
      </c>
      <c r="J1631" s="99" t="str">
        <f t="shared" si="171"/>
        <v/>
      </c>
      <c r="K1631" s="100" t="str">
        <f t="shared" si="174"/>
        <v/>
      </c>
      <c r="P1631" s="66"/>
      <c r="Q1631" s="66"/>
      <c r="R1631" s="66"/>
      <c r="S1631" s="67" t="str">
        <f t="shared" si="172"/>
        <v/>
      </c>
      <c r="T1631" s="68" t="str">
        <f t="shared" si="173"/>
        <v/>
      </c>
    </row>
    <row r="1632" spans="2:20">
      <c r="B1632" s="4"/>
      <c r="C1632" s="6"/>
      <c r="D1632" s="8" t="s">
        <v>45</v>
      </c>
      <c r="E1632" s="9"/>
      <c r="F1632" s="96" t="str">
        <f t="shared" si="170"/>
        <v/>
      </c>
      <c r="G1632" s="82"/>
      <c r="H1632" s="99" t="str">
        <f t="shared" si="175"/>
        <v/>
      </c>
      <c r="I1632" s="99" t="str">
        <f t="shared" si="176"/>
        <v/>
      </c>
      <c r="J1632" s="99" t="str">
        <f t="shared" si="171"/>
        <v/>
      </c>
      <c r="K1632" s="100" t="str">
        <f t="shared" si="174"/>
        <v/>
      </c>
      <c r="P1632" s="66"/>
      <c r="Q1632" s="66"/>
      <c r="R1632" s="66"/>
      <c r="S1632" s="67" t="str">
        <f t="shared" si="172"/>
        <v/>
      </c>
      <c r="T1632" s="68" t="str">
        <f t="shared" si="173"/>
        <v/>
      </c>
    </row>
    <row r="1633" spans="2:20">
      <c r="B1633" s="4"/>
      <c r="C1633" s="6"/>
      <c r="D1633" s="8" t="s">
        <v>45</v>
      </c>
      <c r="E1633" s="9"/>
      <c r="F1633" s="96" t="str">
        <f t="shared" si="170"/>
        <v/>
      </c>
      <c r="G1633" s="82"/>
      <c r="H1633" s="99" t="str">
        <f t="shared" si="175"/>
        <v/>
      </c>
      <c r="I1633" s="99" t="str">
        <f t="shared" si="176"/>
        <v/>
      </c>
      <c r="J1633" s="99" t="str">
        <f t="shared" si="171"/>
        <v/>
      </c>
      <c r="K1633" s="100" t="str">
        <f t="shared" si="174"/>
        <v/>
      </c>
      <c r="P1633" s="66"/>
      <c r="Q1633" s="66"/>
      <c r="R1633" s="66"/>
      <c r="S1633" s="67" t="str">
        <f t="shared" si="172"/>
        <v/>
      </c>
      <c r="T1633" s="68" t="str">
        <f t="shared" si="173"/>
        <v/>
      </c>
    </row>
    <row r="1634" spans="2:20">
      <c r="B1634" s="4"/>
      <c r="C1634" s="6"/>
      <c r="D1634" s="8" t="s">
        <v>45</v>
      </c>
      <c r="E1634" s="9"/>
      <c r="F1634" s="96" t="str">
        <f t="shared" si="170"/>
        <v/>
      </c>
      <c r="G1634" s="82"/>
      <c r="H1634" s="99" t="str">
        <f t="shared" si="175"/>
        <v/>
      </c>
      <c r="I1634" s="99" t="str">
        <f t="shared" si="176"/>
        <v/>
      </c>
      <c r="J1634" s="99" t="str">
        <f t="shared" si="171"/>
        <v/>
      </c>
      <c r="K1634" s="100" t="str">
        <f t="shared" si="174"/>
        <v/>
      </c>
      <c r="P1634" s="66"/>
      <c r="Q1634" s="66"/>
      <c r="R1634" s="66"/>
      <c r="S1634" s="67" t="str">
        <f t="shared" si="172"/>
        <v/>
      </c>
      <c r="T1634" s="68" t="str">
        <f t="shared" si="173"/>
        <v/>
      </c>
    </row>
    <row r="1635" spans="2:20">
      <c r="B1635" s="4"/>
      <c r="C1635" s="6"/>
      <c r="D1635" s="8" t="s">
        <v>45</v>
      </c>
      <c r="E1635" s="9"/>
      <c r="F1635" s="96" t="str">
        <f t="shared" si="170"/>
        <v/>
      </c>
      <c r="G1635" s="82"/>
      <c r="H1635" s="99" t="str">
        <f t="shared" si="175"/>
        <v/>
      </c>
      <c r="I1635" s="99" t="str">
        <f t="shared" si="176"/>
        <v/>
      </c>
      <c r="J1635" s="99" t="str">
        <f t="shared" si="171"/>
        <v/>
      </c>
      <c r="K1635" s="100" t="str">
        <f t="shared" si="174"/>
        <v/>
      </c>
      <c r="P1635" s="66"/>
      <c r="Q1635" s="66"/>
      <c r="R1635" s="66"/>
      <c r="S1635" s="67" t="str">
        <f t="shared" si="172"/>
        <v/>
      </c>
      <c r="T1635" s="68" t="str">
        <f t="shared" si="173"/>
        <v/>
      </c>
    </row>
    <row r="1636" spans="2:20">
      <c r="B1636" s="4"/>
      <c r="C1636" s="6"/>
      <c r="D1636" s="8" t="s">
        <v>45</v>
      </c>
      <c r="E1636" s="9"/>
      <c r="F1636" s="96" t="str">
        <f t="shared" si="170"/>
        <v/>
      </c>
      <c r="G1636" s="82"/>
      <c r="H1636" s="99" t="str">
        <f t="shared" si="175"/>
        <v/>
      </c>
      <c r="I1636" s="99" t="str">
        <f t="shared" si="176"/>
        <v/>
      </c>
      <c r="J1636" s="99" t="str">
        <f t="shared" si="171"/>
        <v/>
      </c>
      <c r="K1636" s="100" t="str">
        <f t="shared" si="174"/>
        <v/>
      </c>
      <c r="P1636" s="66"/>
      <c r="Q1636" s="66"/>
      <c r="R1636" s="66"/>
      <c r="S1636" s="67" t="str">
        <f t="shared" si="172"/>
        <v/>
      </c>
      <c r="T1636" s="68" t="str">
        <f t="shared" si="173"/>
        <v/>
      </c>
    </row>
    <row r="1637" spans="2:20">
      <c r="B1637" s="4"/>
      <c r="C1637" s="6"/>
      <c r="D1637" s="8" t="s">
        <v>45</v>
      </c>
      <c r="E1637" s="9"/>
      <c r="F1637" s="96" t="str">
        <f t="shared" si="170"/>
        <v/>
      </c>
      <c r="G1637" s="82"/>
      <c r="H1637" s="99" t="str">
        <f t="shared" si="175"/>
        <v/>
      </c>
      <c r="I1637" s="99" t="str">
        <f t="shared" si="176"/>
        <v/>
      </c>
      <c r="J1637" s="99" t="str">
        <f t="shared" si="171"/>
        <v/>
      </c>
      <c r="K1637" s="100" t="str">
        <f t="shared" si="174"/>
        <v/>
      </c>
      <c r="P1637" s="66"/>
      <c r="Q1637" s="66"/>
      <c r="R1637" s="66"/>
      <c r="S1637" s="67" t="str">
        <f t="shared" si="172"/>
        <v/>
      </c>
      <c r="T1637" s="68" t="str">
        <f t="shared" si="173"/>
        <v/>
      </c>
    </row>
    <row r="1638" spans="2:20">
      <c r="B1638" s="4"/>
      <c r="C1638" s="6"/>
      <c r="D1638" s="8" t="s">
        <v>45</v>
      </c>
      <c r="E1638" s="9"/>
      <c r="F1638" s="96" t="str">
        <f t="shared" si="170"/>
        <v/>
      </c>
      <c r="G1638" s="82"/>
      <c r="H1638" s="99" t="str">
        <f t="shared" si="175"/>
        <v/>
      </c>
      <c r="I1638" s="99" t="str">
        <f t="shared" si="176"/>
        <v/>
      </c>
      <c r="J1638" s="99" t="str">
        <f t="shared" si="171"/>
        <v/>
      </c>
      <c r="K1638" s="100" t="str">
        <f t="shared" si="174"/>
        <v/>
      </c>
      <c r="P1638" s="66"/>
      <c r="Q1638" s="66"/>
      <c r="R1638" s="66"/>
      <c r="S1638" s="67" t="str">
        <f t="shared" si="172"/>
        <v/>
      </c>
      <c r="T1638" s="68" t="str">
        <f t="shared" si="173"/>
        <v/>
      </c>
    </row>
    <row r="1639" spans="2:20">
      <c r="B1639" s="4"/>
      <c r="C1639" s="6"/>
      <c r="D1639" s="8" t="s">
        <v>45</v>
      </c>
      <c r="E1639" s="9"/>
      <c r="F1639" s="96" t="str">
        <f t="shared" si="170"/>
        <v/>
      </c>
      <c r="G1639" s="82"/>
      <c r="H1639" s="99" t="str">
        <f t="shared" si="175"/>
        <v/>
      </c>
      <c r="I1639" s="99" t="str">
        <f t="shared" si="176"/>
        <v/>
      </c>
      <c r="J1639" s="99" t="str">
        <f t="shared" si="171"/>
        <v/>
      </c>
      <c r="K1639" s="100" t="str">
        <f t="shared" si="174"/>
        <v/>
      </c>
      <c r="P1639" s="66"/>
      <c r="Q1639" s="66"/>
      <c r="R1639" s="66"/>
      <c r="S1639" s="67" t="str">
        <f t="shared" si="172"/>
        <v/>
      </c>
      <c r="T1639" s="68" t="str">
        <f t="shared" si="173"/>
        <v/>
      </c>
    </row>
    <row r="1640" spans="2:20">
      <c r="B1640" s="4"/>
      <c r="C1640" s="6"/>
      <c r="D1640" s="8" t="s">
        <v>45</v>
      </c>
      <c r="E1640" s="9"/>
      <c r="F1640" s="96" t="str">
        <f t="shared" si="170"/>
        <v/>
      </c>
      <c r="G1640" s="82"/>
      <c r="H1640" s="99" t="str">
        <f t="shared" si="175"/>
        <v/>
      </c>
      <c r="I1640" s="99" t="str">
        <f t="shared" si="176"/>
        <v/>
      </c>
      <c r="J1640" s="99" t="str">
        <f t="shared" si="171"/>
        <v/>
      </c>
      <c r="K1640" s="100" t="str">
        <f t="shared" si="174"/>
        <v/>
      </c>
      <c r="P1640" s="66"/>
      <c r="Q1640" s="66"/>
      <c r="R1640" s="66"/>
      <c r="S1640" s="67" t="str">
        <f t="shared" si="172"/>
        <v/>
      </c>
      <c r="T1640" s="68" t="str">
        <f t="shared" si="173"/>
        <v/>
      </c>
    </row>
    <row r="1641" spans="2:20">
      <c r="B1641" s="4"/>
      <c r="C1641" s="6"/>
      <c r="D1641" s="8" t="s">
        <v>45</v>
      </c>
      <c r="E1641" s="9"/>
      <c r="F1641" s="96" t="str">
        <f t="shared" si="170"/>
        <v/>
      </c>
      <c r="G1641" s="82"/>
      <c r="H1641" s="99" t="str">
        <f t="shared" si="175"/>
        <v/>
      </c>
      <c r="I1641" s="99" t="str">
        <f t="shared" si="176"/>
        <v/>
      </c>
      <c r="J1641" s="99" t="str">
        <f t="shared" si="171"/>
        <v/>
      </c>
      <c r="K1641" s="100" t="str">
        <f t="shared" si="174"/>
        <v/>
      </c>
      <c r="P1641" s="66"/>
      <c r="Q1641" s="66"/>
      <c r="R1641" s="66"/>
      <c r="S1641" s="67" t="str">
        <f t="shared" si="172"/>
        <v/>
      </c>
      <c r="T1641" s="68" t="str">
        <f t="shared" si="173"/>
        <v/>
      </c>
    </row>
    <row r="1642" spans="2:20">
      <c r="B1642" s="4"/>
      <c r="C1642" s="6"/>
      <c r="D1642" s="8" t="s">
        <v>45</v>
      </c>
      <c r="E1642" s="9"/>
      <c r="F1642" s="96" t="str">
        <f t="shared" si="170"/>
        <v/>
      </c>
      <c r="G1642" s="82"/>
      <c r="H1642" s="99" t="str">
        <f t="shared" si="175"/>
        <v/>
      </c>
      <c r="I1642" s="99" t="str">
        <f t="shared" si="176"/>
        <v/>
      </c>
      <c r="J1642" s="99" t="str">
        <f t="shared" si="171"/>
        <v/>
      </c>
      <c r="K1642" s="100" t="str">
        <f t="shared" si="174"/>
        <v/>
      </c>
      <c r="P1642" s="66"/>
      <c r="Q1642" s="66"/>
      <c r="R1642" s="66"/>
      <c r="S1642" s="67" t="str">
        <f t="shared" si="172"/>
        <v/>
      </c>
      <c r="T1642" s="68" t="str">
        <f t="shared" si="173"/>
        <v/>
      </c>
    </row>
    <row r="1643" spans="2:20">
      <c r="B1643" s="4"/>
      <c r="C1643" s="6"/>
      <c r="D1643" s="8" t="s">
        <v>45</v>
      </c>
      <c r="E1643" s="9"/>
      <c r="F1643" s="96" t="str">
        <f t="shared" si="170"/>
        <v/>
      </c>
      <c r="G1643" s="82"/>
      <c r="H1643" s="99" t="str">
        <f t="shared" si="175"/>
        <v/>
      </c>
      <c r="I1643" s="99" t="str">
        <f t="shared" si="176"/>
        <v/>
      </c>
      <c r="J1643" s="99" t="str">
        <f t="shared" si="171"/>
        <v/>
      </c>
      <c r="K1643" s="100" t="str">
        <f t="shared" si="174"/>
        <v/>
      </c>
      <c r="P1643" s="66"/>
      <c r="Q1643" s="66"/>
      <c r="R1643" s="66"/>
      <c r="S1643" s="67" t="str">
        <f t="shared" si="172"/>
        <v/>
      </c>
      <c r="T1643" s="68" t="str">
        <f t="shared" si="173"/>
        <v/>
      </c>
    </row>
    <row r="1644" spans="2:20">
      <c r="B1644" s="4"/>
      <c r="C1644" s="6"/>
      <c r="D1644" s="8" t="s">
        <v>45</v>
      </c>
      <c r="E1644" s="9"/>
      <c r="F1644" s="96" t="str">
        <f t="shared" si="170"/>
        <v/>
      </c>
      <c r="G1644" s="82"/>
      <c r="H1644" s="99" t="str">
        <f t="shared" si="175"/>
        <v/>
      </c>
      <c r="I1644" s="99" t="str">
        <f t="shared" si="176"/>
        <v/>
      </c>
      <c r="J1644" s="99" t="str">
        <f t="shared" si="171"/>
        <v/>
      </c>
      <c r="K1644" s="100" t="str">
        <f t="shared" si="174"/>
        <v/>
      </c>
      <c r="P1644" s="66"/>
      <c r="Q1644" s="66"/>
      <c r="R1644" s="66"/>
      <c r="S1644" s="67" t="str">
        <f t="shared" si="172"/>
        <v/>
      </c>
      <c r="T1644" s="68" t="str">
        <f t="shared" si="173"/>
        <v/>
      </c>
    </row>
    <row r="1645" spans="2:20">
      <c r="B1645" s="4"/>
      <c r="C1645" s="6"/>
      <c r="D1645" s="8" t="s">
        <v>45</v>
      </c>
      <c r="E1645" s="9"/>
      <c r="F1645" s="96" t="str">
        <f t="shared" si="170"/>
        <v/>
      </c>
      <c r="G1645" s="82"/>
      <c r="H1645" s="99" t="str">
        <f t="shared" si="175"/>
        <v/>
      </c>
      <c r="I1645" s="99" t="str">
        <f t="shared" si="176"/>
        <v/>
      </c>
      <c r="J1645" s="99" t="str">
        <f t="shared" si="171"/>
        <v/>
      </c>
      <c r="K1645" s="100" t="str">
        <f t="shared" si="174"/>
        <v/>
      </c>
      <c r="P1645" s="66"/>
      <c r="Q1645" s="66"/>
      <c r="R1645" s="66"/>
      <c r="S1645" s="67" t="str">
        <f t="shared" si="172"/>
        <v/>
      </c>
      <c r="T1645" s="68" t="str">
        <f t="shared" si="173"/>
        <v/>
      </c>
    </row>
    <row r="1646" spans="2:20">
      <c r="B1646" s="4"/>
      <c r="C1646" s="6"/>
      <c r="D1646" s="8" t="s">
        <v>45</v>
      </c>
      <c r="E1646" s="9"/>
      <c r="F1646" s="96" t="str">
        <f t="shared" si="170"/>
        <v/>
      </c>
      <c r="G1646" s="82"/>
      <c r="H1646" s="99" t="str">
        <f t="shared" si="175"/>
        <v/>
      </c>
      <c r="I1646" s="99" t="str">
        <f t="shared" si="176"/>
        <v/>
      </c>
      <c r="J1646" s="99" t="str">
        <f t="shared" si="171"/>
        <v/>
      </c>
      <c r="K1646" s="100" t="str">
        <f t="shared" si="174"/>
        <v/>
      </c>
      <c r="P1646" s="66"/>
      <c r="Q1646" s="66"/>
      <c r="R1646" s="66"/>
      <c r="S1646" s="67" t="str">
        <f t="shared" si="172"/>
        <v/>
      </c>
      <c r="T1646" s="68" t="str">
        <f t="shared" si="173"/>
        <v/>
      </c>
    </row>
    <row r="1647" spans="2:20">
      <c r="B1647" s="4"/>
      <c r="C1647" s="6"/>
      <c r="D1647" s="8" t="s">
        <v>45</v>
      </c>
      <c r="E1647" s="9"/>
      <c r="F1647" s="96" t="str">
        <f t="shared" si="170"/>
        <v/>
      </c>
      <c r="G1647" s="82"/>
      <c r="H1647" s="99" t="str">
        <f t="shared" si="175"/>
        <v/>
      </c>
      <c r="I1647" s="99" t="str">
        <f t="shared" si="176"/>
        <v/>
      </c>
      <c r="J1647" s="99" t="str">
        <f t="shared" si="171"/>
        <v/>
      </c>
      <c r="K1647" s="100" t="str">
        <f t="shared" si="174"/>
        <v/>
      </c>
      <c r="P1647" s="66"/>
      <c r="Q1647" s="66"/>
      <c r="R1647" s="66"/>
      <c r="S1647" s="67" t="str">
        <f t="shared" si="172"/>
        <v/>
      </c>
      <c r="T1647" s="68" t="str">
        <f t="shared" si="173"/>
        <v/>
      </c>
    </row>
    <row r="1648" spans="2:20">
      <c r="B1648" s="4"/>
      <c r="C1648" s="6"/>
      <c r="D1648" s="8" t="s">
        <v>45</v>
      </c>
      <c r="E1648" s="9"/>
      <c r="F1648" s="96" t="str">
        <f t="shared" si="170"/>
        <v/>
      </c>
      <c r="G1648" s="82"/>
      <c r="H1648" s="99" t="str">
        <f t="shared" si="175"/>
        <v/>
      </c>
      <c r="I1648" s="99" t="str">
        <f t="shared" si="176"/>
        <v/>
      </c>
      <c r="J1648" s="99" t="str">
        <f t="shared" si="171"/>
        <v/>
      </c>
      <c r="K1648" s="100" t="str">
        <f t="shared" si="174"/>
        <v/>
      </c>
      <c r="P1648" s="66"/>
      <c r="Q1648" s="66"/>
      <c r="R1648" s="66"/>
      <c r="S1648" s="67" t="str">
        <f t="shared" si="172"/>
        <v/>
      </c>
      <c r="T1648" s="68" t="str">
        <f t="shared" si="173"/>
        <v/>
      </c>
    </row>
    <row r="1649" spans="2:20">
      <c r="B1649" s="4"/>
      <c r="C1649" s="6"/>
      <c r="D1649" s="8" t="s">
        <v>45</v>
      </c>
      <c r="E1649" s="9"/>
      <c r="F1649" s="96" t="str">
        <f t="shared" si="170"/>
        <v/>
      </c>
      <c r="G1649" s="82"/>
      <c r="H1649" s="99" t="str">
        <f t="shared" si="175"/>
        <v/>
      </c>
      <c r="I1649" s="99" t="str">
        <f t="shared" si="176"/>
        <v/>
      </c>
      <c r="J1649" s="99" t="str">
        <f t="shared" si="171"/>
        <v/>
      </c>
      <c r="K1649" s="100" t="str">
        <f t="shared" si="174"/>
        <v/>
      </c>
      <c r="P1649" s="66"/>
      <c r="Q1649" s="66"/>
      <c r="R1649" s="66"/>
      <c r="S1649" s="67" t="str">
        <f t="shared" si="172"/>
        <v/>
      </c>
      <c r="T1649" s="68" t="str">
        <f t="shared" si="173"/>
        <v/>
      </c>
    </row>
    <row r="1650" spans="2:20">
      <c r="B1650" s="4"/>
      <c r="C1650" s="6"/>
      <c r="D1650" s="8" t="s">
        <v>45</v>
      </c>
      <c r="E1650" s="9"/>
      <c r="F1650" s="96" t="str">
        <f t="shared" si="170"/>
        <v/>
      </c>
      <c r="G1650" s="82"/>
      <c r="H1650" s="99" t="str">
        <f t="shared" si="175"/>
        <v/>
      </c>
      <c r="I1650" s="99" t="str">
        <f t="shared" si="176"/>
        <v/>
      </c>
      <c r="J1650" s="99" t="str">
        <f t="shared" si="171"/>
        <v/>
      </c>
      <c r="K1650" s="100" t="str">
        <f t="shared" si="174"/>
        <v/>
      </c>
      <c r="P1650" s="66"/>
      <c r="Q1650" s="66"/>
      <c r="R1650" s="66"/>
      <c r="S1650" s="67" t="str">
        <f t="shared" si="172"/>
        <v/>
      </c>
      <c r="T1650" s="68" t="str">
        <f t="shared" si="173"/>
        <v/>
      </c>
    </row>
    <row r="1651" spans="2:20">
      <c r="B1651" s="4"/>
      <c r="C1651" s="6"/>
      <c r="D1651" s="8" t="s">
        <v>45</v>
      </c>
      <c r="E1651" s="9"/>
      <c r="F1651" s="96" t="str">
        <f t="shared" si="170"/>
        <v/>
      </c>
      <c r="G1651" s="82"/>
      <c r="H1651" s="99" t="str">
        <f t="shared" si="175"/>
        <v/>
      </c>
      <c r="I1651" s="99" t="str">
        <f t="shared" si="176"/>
        <v/>
      </c>
      <c r="J1651" s="99" t="str">
        <f t="shared" si="171"/>
        <v/>
      </c>
      <c r="K1651" s="100" t="str">
        <f t="shared" si="174"/>
        <v/>
      </c>
      <c r="P1651" s="66"/>
      <c r="Q1651" s="66"/>
      <c r="R1651" s="66"/>
      <c r="S1651" s="67" t="str">
        <f t="shared" si="172"/>
        <v/>
      </c>
      <c r="T1651" s="68" t="str">
        <f t="shared" si="173"/>
        <v/>
      </c>
    </row>
    <row r="1652" spans="2:20">
      <c r="B1652" s="4"/>
      <c r="C1652" s="6"/>
      <c r="D1652" s="8" t="s">
        <v>45</v>
      </c>
      <c r="E1652" s="9"/>
      <c r="F1652" s="96" t="str">
        <f t="shared" ref="F1652:F1715" si="177">IF(E1652="","",inclinação*E1652+intercepção)</f>
        <v/>
      </c>
      <c r="G1652" s="82"/>
      <c r="H1652" s="99" t="str">
        <f t="shared" si="175"/>
        <v/>
      </c>
      <c r="I1652" s="99" t="str">
        <f t="shared" si="176"/>
        <v/>
      </c>
      <c r="J1652" s="99" t="str">
        <f t="shared" ref="J1652:J1715" si="178">IF(E1652="","",TINV((erro),gl)*errop_estimativa*SQRT(1+1/N+((E1652-mediaX)^2)/(SUMSQ(B:B)-(SUM(B:B)^2)/N)))</f>
        <v/>
      </c>
      <c r="K1652" s="100" t="str">
        <f t="shared" si="174"/>
        <v/>
      </c>
      <c r="P1652" s="66"/>
      <c r="Q1652" s="66"/>
      <c r="R1652" s="66"/>
      <c r="S1652" s="67" t="str">
        <f t="shared" ref="S1652:S1715" si="179">IF(B1645="","",inclinação*B1645+intercepção)</f>
        <v/>
      </c>
      <c r="T1652" s="68" t="str">
        <f t="shared" ref="T1652:T1715" si="180">IF(B1645="","",(C1645-S1652)^2)</f>
        <v/>
      </c>
    </row>
    <row r="1653" spans="2:20">
      <c r="B1653" s="4"/>
      <c r="C1653" s="6"/>
      <c r="D1653" s="8" t="s">
        <v>45</v>
      </c>
      <c r="E1653" s="9"/>
      <c r="F1653" s="96" t="str">
        <f t="shared" si="177"/>
        <v/>
      </c>
      <c r="G1653" s="82"/>
      <c r="H1653" s="99" t="str">
        <f t="shared" si="175"/>
        <v/>
      </c>
      <c r="I1653" s="99" t="str">
        <f t="shared" si="176"/>
        <v/>
      </c>
      <c r="J1653" s="99" t="str">
        <f t="shared" si="178"/>
        <v/>
      </c>
      <c r="K1653" s="100" t="str">
        <f t="shared" ref="K1653:K1716" si="181">IF(F1653="","",J1653/F1653)</f>
        <v/>
      </c>
      <c r="P1653" s="66"/>
      <c r="Q1653" s="66"/>
      <c r="R1653" s="66"/>
      <c r="S1653" s="67" t="str">
        <f t="shared" si="179"/>
        <v/>
      </c>
      <c r="T1653" s="68" t="str">
        <f t="shared" si="180"/>
        <v/>
      </c>
    </row>
    <row r="1654" spans="2:20">
      <c r="B1654" s="4"/>
      <c r="C1654" s="6"/>
      <c r="D1654" s="8" t="s">
        <v>45</v>
      </c>
      <c r="E1654" s="9"/>
      <c r="F1654" s="96" t="str">
        <f t="shared" si="177"/>
        <v/>
      </c>
      <c r="G1654" s="82"/>
      <c r="H1654" s="99" t="str">
        <f t="shared" si="175"/>
        <v/>
      </c>
      <c r="I1654" s="99" t="str">
        <f t="shared" si="176"/>
        <v/>
      </c>
      <c r="J1654" s="99" t="str">
        <f t="shared" si="178"/>
        <v/>
      </c>
      <c r="K1654" s="100" t="str">
        <f t="shared" si="181"/>
        <v/>
      </c>
      <c r="P1654" s="66"/>
      <c r="Q1654" s="66"/>
      <c r="R1654" s="66"/>
      <c r="S1654" s="67" t="str">
        <f t="shared" si="179"/>
        <v/>
      </c>
      <c r="T1654" s="68" t="str">
        <f t="shared" si="180"/>
        <v/>
      </c>
    </row>
    <row r="1655" spans="2:20">
      <c r="B1655" s="4"/>
      <c r="C1655" s="6"/>
      <c r="D1655" s="8" t="s">
        <v>45</v>
      </c>
      <c r="E1655" s="9"/>
      <c r="F1655" s="96" t="str">
        <f t="shared" si="177"/>
        <v/>
      </c>
      <c r="G1655" s="82"/>
      <c r="H1655" s="99" t="str">
        <f t="shared" si="175"/>
        <v/>
      </c>
      <c r="I1655" s="99" t="str">
        <f t="shared" si="176"/>
        <v/>
      </c>
      <c r="J1655" s="99" t="str">
        <f t="shared" si="178"/>
        <v/>
      </c>
      <c r="K1655" s="100" t="str">
        <f t="shared" si="181"/>
        <v/>
      </c>
      <c r="P1655" s="66"/>
      <c r="Q1655" s="66"/>
      <c r="R1655" s="66"/>
      <c r="S1655" s="67" t="str">
        <f t="shared" si="179"/>
        <v/>
      </c>
      <c r="T1655" s="68" t="str">
        <f t="shared" si="180"/>
        <v/>
      </c>
    </row>
    <row r="1656" spans="2:20">
      <c r="B1656" s="4"/>
      <c r="C1656" s="6"/>
      <c r="D1656" s="8" t="s">
        <v>45</v>
      </c>
      <c r="E1656" s="9"/>
      <c r="F1656" s="96" t="str">
        <f t="shared" si="177"/>
        <v/>
      </c>
      <c r="G1656" s="82"/>
      <c r="H1656" s="99" t="str">
        <f t="shared" si="175"/>
        <v/>
      </c>
      <c r="I1656" s="99" t="str">
        <f t="shared" si="176"/>
        <v/>
      </c>
      <c r="J1656" s="99" t="str">
        <f t="shared" si="178"/>
        <v/>
      </c>
      <c r="K1656" s="100" t="str">
        <f t="shared" si="181"/>
        <v/>
      </c>
      <c r="P1656" s="66"/>
      <c r="Q1656" s="66"/>
      <c r="R1656" s="66"/>
      <c r="S1656" s="67" t="str">
        <f t="shared" si="179"/>
        <v/>
      </c>
      <c r="T1656" s="68" t="str">
        <f t="shared" si="180"/>
        <v/>
      </c>
    </row>
    <row r="1657" spans="2:20">
      <c r="B1657" s="4"/>
      <c r="C1657" s="6"/>
      <c r="D1657" s="8" t="s">
        <v>45</v>
      </c>
      <c r="E1657" s="9"/>
      <c r="F1657" s="96" t="str">
        <f t="shared" si="177"/>
        <v/>
      </c>
      <c r="G1657" s="82"/>
      <c r="H1657" s="99" t="str">
        <f t="shared" si="175"/>
        <v/>
      </c>
      <c r="I1657" s="99" t="str">
        <f t="shared" si="176"/>
        <v/>
      </c>
      <c r="J1657" s="99" t="str">
        <f t="shared" si="178"/>
        <v/>
      </c>
      <c r="K1657" s="100" t="str">
        <f t="shared" si="181"/>
        <v/>
      </c>
      <c r="P1657" s="66"/>
      <c r="Q1657" s="66"/>
      <c r="R1657" s="66"/>
      <c r="S1657" s="67" t="str">
        <f t="shared" si="179"/>
        <v/>
      </c>
      <c r="T1657" s="68" t="str">
        <f t="shared" si="180"/>
        <v/>
      </c>
    </row>
    <row r="1658" spans="2:20">
      <c r="B1658" s="4"/>
      <c r="C1658" s="6"/>
      <c r="D1658" s="8" t="s">
        <v>45</v>
      </c>
      <c r="E1658" s="9"/>
      <c r="F1658" s="96" t="str">
        <f t="shared" si="177"/>
        <v/>
      </c>
      <c r="G1658" s="82"/>
      <c r="H1658" s="99" t="str">
        <f t="shared" si="175"/>
        <v/>
      </c>
      <c r="I1658" s="99" t="str">
        <f t="shared" si="176"/>
        <v/>
      </c>
      <c r="J1658" s="99" t="str">
        <f t="shared" si="178"/>
        <v/>
      </c>
      <c r="K1658" s="100" t="str">
        <f t="shared" si="181"/>
        <v/>
      </c>
      <c r="P1658" s="66"/>
      <c r="Q1658" s="66"/>
      <c r="R1658" s="66"/>
      <c r="S1658" s="67" t="str">
        <f t="shared" si="179"/>
        <v/>
      </c>
      <c r="T1658" s="68" t="str">
        <f t="shared" si="180"/>
        <v/>
      </c>
    </row>
    <row r="1659" spans="2:20">
      <c r="B1659" s="4"/>
      <c r="C1659" s="6"/>
      <c r="D1659" s="8" t="s">
        <v>45</v>
      </c>
      <c r="E1659" s="9"/>
      <c r="F1659" s="96" t="str">
        <f t="shared" si="177"/>
        <v/>
      </c>
      <c r="G1659" s="82"/>
      <c r="H1659" s="99" t="str">
        <f t="shared" si="175"/>
        <v/>
      </c>
      <c r="I1659" s="99" t="str">
        <f t="shared" si="176"/>
        <v/>
      </c>
      <c r="J1659" s="99" t="str">
        <f t="shared" si="178"/>
        <v/>
      </c>
      <c r="K1659" s="100" t="str">
        <f t="shared" si="181"/>
        <v/>
      </c>
      <c r="P1659" s="66"/>
      <c r="Q1659" s="66"/>
      <c r="R1659" s="66"/>
      <c r="S1659" s="67" t="str">
        <f t="shared" si="179"/>
        <v/>
      </c>
      <c r="T1659" s="68" t="str">
        <f t="shared" si="180"/>
        <v/>
      </c>
    </row>
    <row r="1660" spans="2:20">
      <c r="B1660" s="4"/>
      <c r="C1660" s="6"/>
      <c r="D1660" s="8" t="s">
        <v>45</v>
      </c>
      <c r="E1660" s="9"/>
      <c r="F1660" s="96" t="str">
        <f t="shared" si="177"/>
        <v/>
      </c>
      <c r="G1660" s="82"/>
      <c r="H1660" s="99" t="str">
        <f t="shared" si="175"/>
        <v/>
      </c>
      <c r="I1660" s="99" t="str">
        <f t="shared" si="176"/>
        <v/>
      </c>
      <c r="J1660" s="99" t="str">
        <f t="shared" si="178"/>
        <v/>
      </c>
      <c r="K1660" s="100" t="str">
        <f t="shared" si="181"/>
        <v/>
      </c>
      <c r="P1660" s="66"/>
      <c r="Q1660" s="66"/>
      <c r="R1660" s="66"/>
      <c r="S1660" s="67" t="str">
        <f t="shared" si="179"/>
        <v/>
      </c>
      <c r="T1660" s="68" t="str">
        <f t="shared" si="180"/>
        <v/>
      </c>
    </row>
    <row r="1661" spans="2:20">
      <c r="B1661" s="4"/>
      <c r="C1661" s="6"/>
      <c r="D1661" s="8" t="s">
        <v>45</v>
      </c>
      <c r="E1661" s="9"/>
      <c r="F1661" s="96" t="str">
        <f t="shared" si="177"/>
        <v/>
      </c>
      <c r="G1661" s="82"/>
      <c r="H1661" s="99" t="str">
        <f t="shared" si="175"/>
        <v/>
      </c>
      <c r="I1661" s="99" t="str">
        <f t="shared" si="176"/>
        <v/>
      </c>
      <c r="J1661" s="99" t="str">
        <f t="shared" si="178"/>
        <v/>
      </c>
      <c r="K1661" s="100" t="str">
        <f t="shared" si="181"/>
        <v/>
      </c>
      <c r="P1661" s="66"/>
      <c r="Q1661" s="66"/>
      <c r="R1661" s="66"/>
      <c r="S1661" s="67" t="str">
        <f t="shared" si="179"/>
        <v/>
      </c>
      <c r="T1661" s="68" t="str">
        <f t="shared" si="180"/>
        <v/>
      </c>
    </row>
    <row r="1662" spans="2:20">
      <c r="B1662" s="4"/>
      <c r="C1662" s="6"/>
      <c r="D1662" s="8" t="s">
        <v>45</v>
      </c>
      <c r="E1662" s="9"/>
      <c r="F1662" s="96" t="str">
        <f t="shared" si="177"/>
        <v/>
      </c>
      <c r="G1662" s="82"/>
      <c r="H1662" s="99" t="str">
        <f t="shared" si="175"/>
        <v/>
      </c>
      <c r="I1662" s="99" t="str">
        <f t="shared" si="176"/>
        <v/>
      </c>
      <c r="J1662" s="99" t="str">
        <f t="shared" si="178"/>
        <v/>
      </c>
      <c r="K1662" s="100" t="str">
        <f t="shared" si="181"/>
        <v/>
      </c>
      <c r="P1662" s="66"/>
      <c r="Q1662" s="66"/>
      <c r="R1662" s="66"/>
      <c r="S1662" s="67" t="str">
        <f t="shared" si="179"/>
        <v/>
      </c>
      <c r="T1662" s="68" t="str">
        <f t="shared" si="180"/>
        <v/>
      </c>
    </row>
    <row r="1663" spans="2:20">
      <c r="B1663" s="4"/>
      <c r="C1663" s="6"/>
      <c r="D1663" s="8" t="s">
        <v>45</v>
      </c>
      <c r="E1663" s="9"/>
      <c r="F1663" s="96" t="str">
        <f t="shared" si="177"/>
        <v/>
      </c>
      <c r="G1663" s="82"/>
      <c r="H1663" s="99" t="str">
        <f t="shared" si="175"/>
        <v/>
      </c>
      <c r="I1663" s="99" t="str">
        <f t="shared" si="176"/>
        <v/>
      </c>
      <c r="J1663" s="99" t="str">
        <f t="shared" si="178"/>
        <v/>
      </c>
      <c r="K1663" s="100" t="str">
        <f t="shared" si="181"/>
        <v/>
      </c>
      <c r="P1663" s="66"/>
      <c r="Q1663" s="66"/>
      <c r="R1663" s="66"/>
      <c r="S1663" s="67" t="str">
        <f t="shared" si="179"/>
        <v/>
      </c>
      <c r="T1663" s="68" t="str">
        <f t="shared" si="180"/>
        <v/>
      </c>
    </row>
    <row r="1664" spans="2:20">
      <c r="B1664" s="4"/>
      <c r="C1664" s="6"/>
      <c r="D1664" s="8" t="s">
        <v>45</v>
      </c>
      <c r="E1664" s="9"/>
      <c r="F1664" s="96" t="str">
        <f t="shared" si="177"/>
        <v/>
      </c>
      <c r="G1664" s="82"/>
      <c r="H1664" s="99" t="str">
        <f t="shared" si="175"/>
        <v/>
      </c>
      <c r="I1664" s="99" t="str">
        <f t="shared" si="176"/>
        <v/>
      </c>
      <c r="J1664" s="99" t="str">
        <f t="shared" si="178"/>
        <v/>
      </c>
      <c r="K1664" s="100" t="str">
        <f t="shared" si="181"/>
        <v/>
      </c>
      <c r="P1664" s="66"/>
      <c r="Q1664" s="66"/>
      <c r="R1664" s="66"/>
      <c r="S1664" s="67" t="str">
        <f t="shared" si="179"/>
        <v/>
      </c>
      <c r="T1664" s="68" t="str">
        <f t="shared" si="180"/>
        <v/>
      </c>
    </row>
    <row r="1665" spans="2:20">
      <c r="B1665" s="4"/>
      <c r="C1665" s="6"/>
      <c r="D1665" s="8" t="s">
        <v>45</v>
      </c>
      <c r="E1665" s="9"/>
      <c r="F1665" s="96" t="str">
        <f t="shared" si="177"/>
        <v/>
      </c>
      <c r="G1665" s="82"/>
      <c r="H1665" s="99" t="str">
        <f t="shared" si="175"/>
        <v/>
      </c>
      <c r="I1665" s="99" t="str">
        <f t="shared" si="176"/>
        <v/>
      </c>
      <c r="J1665" s="99" t="str">
        <f t="shared" si="178"/>
        <v/>
      </c>
      <c r="K1665" s="100" t="str">
        <f t="shared" si="181"/>
        <v/>
      </c>
      <c r="P1665" s="66"/>
      <c r="Q1665" s="66"/>
      <c r="R1665" s="66"/>
      <c r="S1665" s="67" t="str">
        <f t="shared" si="179"/>
        <v/>
      </c>
      <c r="T1665" s="68" t="str">
        <f t="shared" si="180"/>
        <v/>
      </c>
    </row>
    <row r="1666" spans="2:20">
      <c r="B1666" s="4"/>
      <c r="C1666" s="6"/>
      <c r="D1666" s="8" t="s">
        <v>45</v>
      </c>
      <c r="E1666" s="9"/>
      <c r="F1666" s="96" t="str">
        <f t="shared" si="177"/>
        <v/>
      </c>
      <c r="G1666" s="82"/>
      <c r="H1666" s="99" t="str">
        <f t="shared" si="175"/>
        <v/>
      </c>
      <c r="I1666" s="99" t="str">
        <f t="shared" si="176"/>
        <v/>
      </c>
      <c r="J1666" s="99" t="str">
        <f t="shared" si="178"/>
        <v/>
      </c>
      <c r="K1666" s="100" t="str">
        <f t="shared" si="181"/>
        <v/>
      </c>
      <c r="P1666" s="66"/>
      <c r="Q1666" s="66"/>
      <c r="R1666" s="66"/>
      <c r="S1666" s="67" t="str">
        <f t="shared" si="179"/>
        <v/>
      </c>
      <c r="T1666" s="68" t="str">
        <f t="shared" si="180"/>
        <v/>
      </c>
    </row>
    <row r="1667" spans="2:20">
      <c r="B1667" s="4"/>
      <c r="C1667" s="6"/>
      <c r="D1667" s="8" t="s">
        <v>45</v>
      </c>
      <c r="E1667" s="9"/>
      <c r="F1667" s="96" t="str">
        <f t="shared" si="177"/>
        <v/>
      </c>
      <c r="G1667" s="82"/>
      <c r="H1667" s="99" t="str">
        <f t="shared" si="175"/>
        <v/>
      </c>
      <c r="I1667" s="99" t="str">
        <f t="shared" si="176"/>
        <v/>
      </c>
      <c r="J1667" s="99" t="str">
        <f t="shared" si="178"/>
        <v/>
      </c>
      <c r="K1667" s="100" t="str">
        <f t="shared" si="181"/>
        <v/>
      </c>
      <c r="P1667" s="66"/>
      <c r="Q1667" s="66"/>
      <c r="R1667" s="66"/>
      <c r="S1667" s="67" t="str">
        <f t="shared" si="179"/>
        <v/>
      </c>
      <c r="T1667" s="68" t="str">
        <f t="shared" si="180"/>
        <v/>
      </c>
    </row>
    <row r="1668" spans="2:20">
      <c r="B1668" s="4"/>
      <c r="C1668" s="6"/>
      <c r="D1668" s="8" t="s">
        <v>45</v>
      </c>
      <c r="E1668" s="9"/>
      <c r="F1668" s="96" t="str">
        <f t="shared" si="177"/>
        <v/>
      </c>
      <c r="G1668" s="82"/>
      <c r="H1668" s="99" t="str">
        <f t="shared" si="175"/>
        <v/>
      </c>
      <c r="I1668" s="99" t="str">
        <f t="shared" si="176"/>
        <v/>
      </c>
      <c r="J1668" s="99" t="str">
        <f t="shared" si="178"/>
        <v/>
      </c>
      <c r="K1668" s="100" t="str">
        <f t="shared" si="181"/>
        <v/>
      </c>
      <c r="P1668" s="66"/>
      <c r="Q1668" s="66"/>
      <c r="R1668" s="66"/>
      <c r="S1668" s="67" t="str">
        <f t="shared" si="179"/>
        <v/>
      </c>
      <c r="T1668" s="68" t="str">
        <f t="shared" si="180"/>
        <v/>
      </c>
    </row>
    <row r="1669" spans="2:20">
      <c r="B1669" s="4"/>
      <c r="C1669" s="6"/>
      <c r="D1669" s="8" t="s">
        <v>45</v>
      </c>
      <c r="E1669" s="9"/>
      <c r="F1669" s="96" t="str">
        <f t="shared" si="177"/>
        <v/>
      </c>
      <c r="G1669" s="82"/>
      <c r="H1669" s="99" t="str">
        <f t="shared" si="175"/>
        <v/>
      </c>
      <c r="I1669" s="99" t="str">
        <f t="shared" si="176"/>
        <v/>
      </c>
      <c r="J1669" s="99" t="str">
        <f t="shared" si="178"/>
        <v/>
      </c>
      <c r="K1669" s="100" t="str">
        <f t="shared" si="181"/>
        <v/>
      </c>
      <c r="P1669" s="66"/>
      <c r="Q1669" s="66"/>
      <c r="R1669" s="66"/>
      <c r="S1669" s="67" t="str">
        <f t="shared" si="179"/>
        <v/>
      </c>
      <c r="T1669" s="68" t="str">
        <f t="shared" si="180"/>
        <v/>
      </c>
    </row>
    <row r="1670" spans="2:20">
      <c r="B1670" s="4"/>
      <c r="C1670" s="6"/>
      <c r="D1670" s="8" t="s">
        <v>45</v>
      </c>
      <c r="E1670" s="9"/>
      <c r="F1670" s="96" t="str">
        <f t="shared" si="177"/>
        <v/>
      </c>
      <c r="G1670" s="82"/>
      <c r="H1670" s="99" t="str">
        <f t="shared" si="175"/>
        <v/>
      </c>
      <c r="I1670" s="99" t="str">
        <f t="shared" si="176"/>
        <v/>
      </c>
      <c r="J1670" s="99" t="str">
        <f t="shared" si="178"/>
        <v/>
      </c>
      <c r="K1670" s="100" t="str">
        <f t="shared" si="181"/>
        <v/>
      </c>
      <c r="P1670" s="66"/>
      <c r="Q1670" s="66"/>
      <c r="R1670" s="66"/>
      <c r="S1670" s="67" t="str">
        <f t="shared" si="179"/>
        <v/>
      </c>
      <c r="T1670" s="68" t="str">
        <f t="shared" si="180"/>
        <v/>
      </c>
    </row>
    <row r="1671" spans="2:20">
      <c r="B1671" s="4"/>
      <c r="C1671" s="6"/>
      <c r="D1671" s="8" t="s">
        <v>45</v>
      </c>
      <c r="E1671" s="9"/>
      <c r="F1671" s="96" t="str">
        <f t="shared" si="177"/>
        <v/>
      </c>
      <c r="G1671" s="82"/>
      <c r="H1671" s="99" t="str">
        <f t="shared" si="175"/>
        <v/>
      </c>
      <c r="I1671" s="99" t="str">
        <f t="shared" si="176"/>
        <v/>
      </c>
      <c r="J1671" s="99" t="str">
        <f t="shared" si="178"/>
        <v/>
      </c>
      <c r="K1671" s="100" t="str">
        <f t="shared" si="181"/>
        <v/>
      </c>
      <c r="P1671" s="66"/>
      <c r="Q1671" s="66"/>
      <c r="R1671" s="66"/>
      <c r="S1671" s="67" t="str">
        <f t="shared" si="179"/>
        <v/>
      </c>
      <c r="T1671" s="68" t="str">
        <f t="shared" si="180"/>
        <v/>
      </c>
    </row>
    <row r="1672" spans="2:20">
      <c r="B1672" s="4"/>
      <c r="C1672" s="6"/>
      <c r="D1672" s="8" t="s">
        <v>45</v>
      </c>
      <c r="E1672" s="9"/>
      <c r="F1672" s="96" t="str">
        <f t="shared" si="177"/>
        <v/>
      </c>
      <c r="G1672" s="82"/>
      <c r="H1672" s="99" t="str">
        <f t="shared" si="175"/>
        <v/>
      </c>
      <c r="I1672" s="99" t="str">
        <f t="shared" si="176"/>
        <v/>
      </c>
      <c r="J1672" s="99" t="str">
        <f t="shared" si="178"/>
        <v/>
      </c>
      <c r="K1672" s="100" t="str">
        <f t="shared" si="181"/>
        <v/>
      </c>
      <c r="P1672" s="66"/>
      <c r="Q1672" s="66"/>
      <c r="R1672" s="66"/>
      <c r="S1672" s="67" t="str">
        <f t="shared" si="179"/>
        <v/>
      </c>
      <c r="T1672" s="68" t="str">
        <f t="shared" si="180"/>
        <v/>
      </c>
    </row>
    <row r="1673" spans="2:20">
      <c r="B1673" s="4"/>
      <c r="C1673" s="6"/>
      <c r="D1673" s="8" t="s">
        <v>45</v>
      </c>
      <c r="E1673" s="9"/>
      <c r="F1673" s="96" t="str">
        <f t="shared" si="177"/>
        <v/>
      </c>
      <c r="G1673" s="82"/>
      <c r="H1673" s="99" t="str">
        <f t="shared" si="175"/>
        <v/>
      </c>
      <c r="I1673" s="99" t="str">
        <f t="shared" si="176"/>
        <v/>
      </c>
      <c r="J1673" s="99" t="str">
        <f t="shared" si="178"/>
        <v/>
      </c>
      <c r="K1673" s="100" t="str">
        <f t="shared" si="181"/>
        <v/>
      </c>
      <c r="P1673" s="66"/>
      <c r="Q1673" s="66"/>
      <c r="R1673" s="66"/>
      <c r="S1673" s="67" t="str">
        <f t="shared" si="179"/>
        <v/>
      </c>
      <c r="T1673" s="68" t="str">
        <f t="shared" si="180"/>
        <v/>
      </c>
    </row>
    <row r="1674" spans="2:20">
      <c r="B1674" s="4"/>
      <c r="C1674" s="6"/>
      <c r="D1674" s="8" t="s">
        <v>45</v>
      </c>
      <c r="E1674" s="9"/>
      <c r="F1674" s="96" t="str">
        <f t="shared" si="177"/>
        <v/>
      </c>
      <c r="G1674" s="82"/>
      <c r="H1674" s="99" t="str">
        <f t="shared" si="175"/>
        <v/>
      </c>
      <c r="I1674" s="99" t="str">
        <f t="shared" si="176"/>
        <v/>
      </c>
      <c r="J1674" s="99" t="str">
        <f t="shared" si="178"/>
        <v/>
      </c>
      <c r="K1674" s="100" t="str">
        <f t="shared" si="181"/>
        <v/>
      </c>
      <c r="P1674" s="66"/>
      <c r="Q1674" s="66"/>
      <c r="R1674" s="66"/>
      <c r="S1674" s="67" t="str">
        <f t="shared" si="179"/>
        <v/>
      </c>
      <c r="T1674" s="68" t="str">
        <f t="shared" si="180"/>
        <v/>
      </c>
    </row>
    <row r="1675" spans="2:20">
      <c r="B1675" s="4"/>
      <c r="C1675" s="6"/>
      <c r="D1675" s="8" t="s">
        <v>45</v>
      </c>
      <c r="E1675" s="9"/>
      <c r="F1675" s="96" t="str">
        <f t="shared" si="177"/>
        <v/>
      </c>
      <c r="G1675" s="82"/>
      <c r="H1675" s="99" t="str">
        <f t="shared" si="175"/>
        <v/>
      </c>
      <c r="I1675" s="99" t="str">
        <f t="shared" si="176"/>
        <v/>
      </c>
      <c r="J1675" s="99" t="str">
        <f t="shared" si="178"/>
        <v/>
      </c>
      <c r="K1675" s="100" t="str">
        <f t="shared" si="181"/>
        <v/>
      </c>
      <c r="P1675" s="66"/>
      <c r="Q1675" s="66"/>
      <c r="R1675" s="66"/>
      <c r="S1675" s="67" t="str">
        <f t="shared" si="179"/>
        <v/>
      </c>
      <c r="T1675" s="68" t="str">
        <f t="shared" si="180"/>
        <v/>
      </c>
    </row>
    <row r="1676" spans="2:20">
      <c r="B1676" s="4"/>
      <c r="C1676" s="6"/>
      <c r="D1676" s="8" t="s">
        <v>45</v>
      </c>
      <c r="E1676" s="9"/>
      <c r="F1676" s="96" t="str">
        <f t="shared" si="177"/>
        <v/>
      </c>
      <c r="G1676" s="82"/>
      <c r="H1676" s="99" t="str">
        <f t="shared" si="175"/>
        <v/>
      </c>
      <c r="I1676" s="99" t="str">
        <f t="shared" si="176"/>
        <v/>
      </c>
      <c r="J1676" s="99" t="str">
        <f t="shared" si="178"/>
        <v/>
      </c>
      <c r="K1676" s="100" t="str">
        <f t="shared" si="181"/>
        <v/>
      </c>
      <c r="P1676" s="66"/>
      <c r="Q1676" s="66"/>
      <c r="R1676" s="66"/>
      <c r="S1676" s="67" t="str">
        <f t="shared" si="179"/>
        <v/>
      </c>
      <c r="T1676" s="68" t="str">
        <f t="shared" si="180"/>
        <v/>
      </c>
    </row>
    <row r="1677" spans="2:20">
      <c r="B1677" s="4"/>
      <c r="C1677" s="6"/>
      <c r="D1677" s="8" t="s">
        <v>45</v>
      </c>
      <c r="E1677" s="9"/>
      <c r="F1677" s="96" t="str">
        <f t="shared" si="177"/>
        <v/>
      </c>
      <c r="G1677" s="82"/>
      <c r="H1677" s="99" t="str">
        <f t="shared" si="175"/>
        <v/>
      </c>
      <c r="I1677" s="99" t="str">
        <f t="shared" si="176"/>
        <v/>
      </c>
      <c r="J1677" s="99" t="str">
        <f t="shared" si="178"/>
        <v/>
      </c>
      <c r="K1677" s="100" t="str">
        <f t="shared" si="181"/>
        <v/>
      </c>
      <c r="P1677" s="66"/>
      <c r="Q1677" s="66"/>
      <c r="R1677" s="66"/>
      <c r="S1677" s="67" t="str">
        <f t="shared" si="179"/>
        <v/>
      </c>
      <c r="T1677" s="68" t="str">
        <f t="shared" si="180"/>
        <v/>
      </c>
    </row>
    <row r="1678" spans="2:20">
      <c r="B1678" s="4"/>
      <c r="C1678" s="6"/>
      <c r="D1678" s="8" t="s">
        <v>45</v>
      </c>
      <c r="E1678" s="9"/>
      <c r="F1678" s="96" t="str">
        <f t="shared" si="177"/>
        <v/>
      </c>
      <c r="G1678" s="82"/>
      <c r="H1678" s="99" t="str">
        <f t="shared" si="175"/>
        <v/>
      </c>
      <c r="I1678" s="99" t="str">
        <f t="shared" si="176"/>
        <v/>
      </c>
      <c r="J1678" s="99" t="str">
        <f t="shared" si="178"/>
        <v/>
      </c>
      <c r="K1678" s="100" t="str">
        <f t="shared" si="181"/>
        <v/>
      </c>
      <c r="P1678" s="66"/>
      <c r="Q1678" s="66"/>
      <c r="R1678" s="66"/>
      <c r="S1678" s="67" t="str">
        <f t="shared" si="179"/>
        <v/>
      </c>
      <c r="T1678" s="68" t="str">
        <f t="shared" si="180"/>
        <v/>
      </c>
    </row>
    <row r="1679" spans="2:20">
      <c r="B1679" s="4"/>
      <c r="C1679" s="6"/>
      <c r="D1679" s="8" t="s">
        <v>45</v>
      </c>
      <c r="E1679" s="9"/>
      <c r="F1679" s="96" t="str">
        <f t="shared" si="177"/>
        <v/>
      </c>
      <c r="G1679" s="82"/>
      <c r="H1679" s="99" t="str">
        <f t="shared" ref="H1679:H1742" si="182">IF(E1679="","",F1679-J1679)</f>
        <v/>
      </c>
      <c r="I1679" s="99" t="str">
        <f t="shared" ref="I1679:I1742" si="183">IF(E1679="","",F1679+J1679)</f>
        <v/>
      </c>
      <c r="J1679" s="99" t="str">
        <f t="shared" si="178"/>
        <v/>
      </c>
      <c r="K1679" s="100" t="str">
        <f t="shared" si="181"/>
        <v/>
      </c>
      <c r="P1679" s="66"/>
      <c r="Q1679" s="66"/>
      <c r="R1679" s="66"/>
      <c r="S1679" s="67" t="str">
        <f t="shared" si="179"/>
        <v/>
      </c>
      <c r="T1679" s="68" t="str">
        <f t="shared" si="180"/>
        <v/>
      </c>
    </row>
    <row r="1680" spans="2:20">
      <c r="B1680" s="4"/>
      <c r="C1680" s="6"/>
      <c r="D1680" s="8" t="s">
        <v>45</v>
      </c>
      <c r="E1680" s="9"/>
      <c r="F1680" s="96" t="str">
        <f t="shared" si="177"/>
        <v/>
      </c>
      <c r="G1680" s="82"/>
      <c r="H1680" s="99" t="str">
        <f t="shared" si="182"/>
        <v/>
      </c>
      <c r="I1680" s="99" t="str">
        <f t="shared" si="183"/>
        <v/>
      </c>
      <c r="J1680" s="99" t="str">
        <f t="shared" si="178"/>
        <v/>
      </c>
      <c r="K1680" s="100" t="str">
        <f t="shared" si="181"/>
        <v/>
      </c>
      <c r="P1680" s="66"/>
      <c r="Q1680" s="66"/>
      <c r="R1680" s="66"/>
      <c r="S1680" s="67" t="str">
        <f t="shared" si="179"/>
        <v/>
      </c>
      <c r="T1680" s="68" t="str">
        <f t="shared" si="180"/>
        <v/>
      </c>
    </row>
    <row r="1681" spans="2:20">
      <c r="B1681" s="4"/>
      <c r="C1681" s="6"/>
      <c r="D1681" s="8" t="s">
        <v>45</v>
      </c>
      <c r="E1681" s="9"/>
      <c r="F1681" s="96" t="str">
        <f t="shared" si="177"/>
        <v/>
      </c>
      <c r="G1681" s="82"/>
      <c r="H1681" s="99" t="str">
        <f t="shared" si="182"/>
        <v/>
      </c>
      <c r="I1681" s="99" t="str">
        <f t="shared" si="183"/>
        <v/>
      </c>
      <c r="J1681" s="99" t="str">
        <f t="shared" si="178"/>
        <v/>
      </c>
      <c r="K1681" s="100" t="str">
        <f t="shared" si="181"/>
        <v/>
      </c>
      <c r="P1681" s="66"/>
      <c r="Q1681" s="66"/>
      <c r="R1681" s="66"/>
      <c r="S1681" s="67" t="str">
        <f t="shared" si="179"/>
        <v/>
      </c>
      <c r="T1681" s="68" t="str">
        <f t="shared" si="180"/>
        <v/>
      </c>
    </row>
    <row r="1682" spans="2:20">
      <c r="B1682" s="4"/>
      <c r="C1682" s="6"/>
      <c r="D1682" s="8" t="s">
        <v>45</v>
      </c>
      <c r="E1682" s="9"/>
      <c r="F1682" s="96" t="str">
        <f t="shared" si="177"/>
        <v/>
      </c>
      <c r="G1682" s="82"/>
      <c r="H1682" s="99" t="str">
        <f t="shared" si="182"/>
        <v/>
      </c>
      <c r="I1682" s="99" t="str">
        <f t="shared" si="183"/>
        <v/>
      </c>
      <c r="J1682" s="99" t="str">
        <f t="shared" si="178"/>
        <v/>
      </c>
      <c r="K1682" s="100" t="str">
        <f t="shared" si="181"/>
        <v/>
      </c>
      <c r="P1682" s="66"/>
      <c r="Q1682" s="66"/>
      <c r="R1682" s="66"/>
      <c r="S1682" s="67" t="str">
        <f t="shared" si="179"/>
        <v/>
      </c>
      <c r="T1682" s="68" t="str">
        <f t="shared" si="180"/>
        <v/>
      </c>
    </row>
    <row r="1683" spans="2:20">
      <c r="B1683" s="4"/>
      <c r="C1683" s="6"/>
      <c r="D1683" s="8" t="s">
        <v>45</v>
      </c>
      <c r="E1683" s="9"/>
      <c r="F1683" s="96" t="str">
        <f t="shared" si="177"/>
        <v/>
      </c>
      <c r="G1683" s="82"/>
      <c r="H1683" s="99" t="str">
        <f t="shared" si="182"/>
        <v/>
      </c>
      <c r="I1683" s="99" t="str">
        <f t="shared" si="183"/>
        <v/>
      </c>
      <c r="J1683" s="99" t="str">
        <f t="shared" si="178"/>
        <v/>
      </c>
      <c r="K1683" s="100" t="str">
        <f t="shared" si="181"/>
        <v/>
      </c>
      <c r="P1683" s="66"/>
      <c r="Q1683" s="66"/>
      <c r="R1683" s="66"/>
      <c r="S1683" s="67" t="str">
        <f t="shared" si="179"/>
        <v/>
      </c>
      <c r="T1683" s="68" t="str">
        <f t="shared" si="180"/>
        <v/>
      </c>
    </row>
    <row r="1684" spans="2:20">
      <c r="B1684" s="4"/>
      <c r="C1684" s="6"/>
      <c r="D1684" s="8" t="s">
        <v>45</v>
      </c>
      <c r="E1684" s="9"/>
      <c r="F1684" s="96" t="str">
        <f t="shared" si="177"/>
        <v/>
      </c>
      <c r="G1684" s="82"/>
      <c r="H1684" s="99" t="str">
        <f t="shared" si="182"/>
        <v/>
      </c>
      <c r="I1684" s="99" t="str">
        <f t="shared" si="183"/>
        <v/>
      </c>
      <c r="J1684" s="99" t="str">
        <f t="shared" si="178"/>
        <v/>
      </c>
      <c r="K1684" s="100" t="str">
        <f t="shared" si="181"/>
        <v/>
      </c>
      <c r="P1684" s="66"/>
      <c r="Q1684" s="66"/>
      <c r="R1684" s="66"/>
      <c r="S1684" s="67" t="str">
        <f t="shared" si="179"/>
        <v/>
      </c>
      <c r="T1684" s="68" t="str">
        <f t="shared" si="180"/>
        <v/>
      </c>
    </row>
    <row r="1685" spans="2:20">
      <c r="B1685" s="4"/>
      <c r="C1685" s="6"/>
      <c r="D1685" s="8" t="s">
        <v>45</v>
      </c>
      <c r="E1685" s="9"/>
      <c r="F1685" s="96" t="str">
        <f t="shared" si="177"/>
        <v/>
      </c>
      <c r="G1685" s="82"/>
      <c r="H1685" s="99" t="str">
        <f t="shared" si="182"/>
        <v/>
      </c>
      <c r="I1685" s="99" t="str">
        <f t="shared" si="183"/>
        <v/>
      </c>
      <c r="J1685" s="99" t="str">
        <f t="shared" si="178"/>
        <v/>
      </c>
      <c r="K1685" s="100" t="str">
        <f t="shared" si="181"/>
        <v/>
      </c>
      <c r="P1685" s="66"/>
      <c r="Q1685" s="66"/>
      <c r="R1685" s="66"/>
      <c r="S1685" s="67" t="str">
        <f t="shared" si="179"/>
        <v/>
      </c>
      <c r="T1685" s="68" t="str">
        <f t="shared" si="180"/>
        <v/>
      </c>
    </row>
    <row r="1686" spans="2:20">
      <c r="B1686" s="4"/>
      <c r="C1686" s="6"/>
      <c r="D1686" s="8" t="s">
        <v>45</v>
      </c>
      <c r="E1686" s="9"/>
      <c r="F1686" s="96" t="str">
        <f t="shared" si="177"/>
        <v/>
      </c>
      <c r="G1686" s="82"/>
      <c r="H1686" s="99" t="str">
        <f t="shared" si="182"/>
        <v/>
      </c>
      <c r="I1686" s="99" t="str">
        <f t="shared" si="183"/>
        <v/>
      </c>
      <c r="J1686" s="99" t="str">
        <f t="shared" si="178"/>
        <v/>
      </c>
      <c r="K1686" s="100" t="str">
        <f t="shared" si="181"/>
        <v/>
      </c>
      <c r="P1686" s="66"/>
      <c r="Q1686" s="66"/>
      <c r="R1686" s="66"/>
      <c r="S1686" s="67" t="str">
        <f t="shared" si="179"/>
        <v/>
      </c>
      <c r="T1686" s="68" t="str">
        <f t="shared" si="180"/>
        <v/>
      </c>
    </row>
    <row r="1687" spans="2:20">
      <c r="B1687" s="4"/>
      <c r="C1687" s="6"/>
      <c r="D1687" s="8" t="s">
        <v>45</v>
      </c>
      <c r="E1687" s="9"/>
      <c r="F1687" s="96" t="str">
        <f t="shared" si="177"/>
        <v/>
      </c>
      <c r="G1687" s="82"/>
      <c r="H1687" s="99" t="str">
        <f t="shared" si="182"/>
        <v/>
      </c>
      <c r="I1687" s="99" t="str">
        <f t="shared" si="183"/>
        <v/>
      </c>
      <c r="J1687" s="99" t="str">
        <f t="shared" si="178"/>
        <v/>
      </c>
      <c r="K1687" s="100" t="str">
        <f t="shared" si="181"/>
        <v/>
      </c>
      <c r="P1687" s="66"/>
      <c r="Q1687" s="66"/>
      <c r="R1687" s="66"/>
      <c r="S1687" s="67" t="str">
        <f t="shared" si="179"/>
        <v/>
      </c>
      <c r="T1687" s="68" t="str">
        <f t="shared" si="180"/>
        <v/>
      </c>
    </row>
    <row r="1688" spans="2:20">
      <c r="B1688" s="4"/>
      <c r="C1688" s="6"/>
      <c r="D1688" s="8" t="s">
        <v>45</v>
      </c>
      <c r="E1688" s="9"/>
      <c r="F1688" s="96" t="str">
        <f t="shared" si="177"/>
        <v/>
      </c>
      <c r="G1688" s="82"/>
      <c r="H1688" s="99" t="str">
        <f t="shared" si="182"/>
        <v/>
      </c>
      <c r="I1688" s="99" t="str">
        <f t="shared" si="183"/>
        <v/>
      </c>
      <c r="J1688" s="99" t="str">
        <f t="shared" si="178"/>
        <v/>
      </c>
      <c r="K1688" s="100" t="str">
        <f t="shared" si="181"/>
        <v/>
      </c>
      <c r="P1688" s="66"/>
      <c r="Q1688" s="66"/>
      <c r="R1688" s="66"/>
      <c r="S1688" s="67" t="str">
        <f t="shared" si="179"/>
        <v/>
      </c>
      <c r="T1688" s="68" t="str">
        <f t="shared" si="180"/>
        <v/>
      </c>
    </row>
    <row r="1689" spans="2:20">
      <c r="B1689" s="4"/>
      <c r="C1689" s="6"/>
      <c r="D1689" s="8" t="s">
        <v>45</v>
      </c>
      <c r="E1689" s="9"/>
      <c r="F1689" s="96" t="str">
        <f t="shared" si="177"/>
        <v/>
      </c>
      <c r="G1689" s="82"/>
      <c r="H1689" s="99" t="str">
        <f t="shared" si="182"/>
        <v/>
      </c>
      <c r="I1689" s="99" t="str">
        <f t="shared" si="183"/>
        <v/>
      </c>
      <c r="J1689" s="99" t="str">
        <f t="shared" si="178"/>
        <v/>
      </c>
      <c r="K1689" s="100" t="str">
        <f t="shared" si="181"/>
        <v/>
      </c>
      <c r="P1689" s="66"/>
      <c r="Q1689" s="66"/>
      <c r="R1689" s="66"/>
      <c r="S1689" s="67" t="str">
        <f t="shared" si="179"/>
        <v/>
      </c>
      <c r="T1689" s="68" t="str">
        <f t="shared" si="180"/>
        <v/>
      </c>
    </row>
    <row r="1690" spans="2:20">
      <c r="B1690" s="4"/>
      <c r="C1690" s="6"/>
      <c r="D1690" s="8" t="s">
        <v>45</v>
      </c>
      <c r="E1690" s="9"/>
      <c r="F1690" s="96" t="str">
        <f t="shared" si="177"/>
        <v/>
      </c>
      <c r="G1690" s="82"/>
      <c r="H1690" s="99" t="str">
        <f t="shared" si="182"/>
        <v/>
      </c>
      <c r="I1690" s="99" t="str">
        <f t="shared" si="183"/>
        <v/>
      </c>
      <c r="J1690" s="99" t="str">
        <f t="shared" si="178"/>
        <v/>
      </c>
      <c r="K1690" s="100" t="str">
        <f t="shared" si="181"/>
        <v/>
      </c>
      <c r="P1690" s="66"/>
      <c r="Q1690" s="66"/>
      <c r="R1690" s="66"/>
      <c r="S1690" s="67" t="str">
        <f t="shared" si="179"/>
        <v/>
      </c>
      <c r="T1690" s="68" t="str">
        <f t="shared" si="180"/>
        <v/>
      </c>
    </row>
    <row r="1691" spans="2:20">
      <c r="B1691" s="4"/>
      <c r="C1691" s="6"/>
      <c r="D1691" s="8" t="s">
        <v>45</v>
      </c>
      <c r="E1691" s="9"/>
      <c r="F1691" s="96" t="str">
        <f t="shared" si="177"/>
        <v/>
      </c>
      <c r="G1691" s="82"/>
      <c r="H1691" s="99" t="str">
        <f t="shared" si="182"/>
        <v/>
      </c>
      <c r="I1691" s="99" t="str">
        <f t="shared" si="183"/>
        <v/>
      </c>
      <c r="J1691" s="99" t="str">
        <f t="shared" si="178"/>
        <v/>
      </c>
      <c r="K1691" s="100" t="str">
        <f t="shared" si="181"/>
        <v/>
      </c>
      <c r="P1691" s="66"/>
      <c r="Q1691" s="66"/>
      <c r="R1691" s="66"/>
      <c r="S1691" s="67" t="str">
        <f t="shared" si="179"/>
        <v/>
      </c>
      <c r="T1691" s="68" t="str">
        <f t="shared" si="180"/>
        <v/>
      </c>
    </row>
    <row r="1692" spans="2:20">
      <c r="B1692" s="4"/>
      <c r="C1692" s="6"/>
      <c r="D1692" s="8" t="s">
        <v>45</v>
      </c>
      <c r="E1692" s="9"/>
      <c r="F1692" s="96" t="str">
        <f t="shared" si="177"/>
        <v/>
      </c>
      <c r="G1692" s="82"/>
      <c r="H1692" s="99" t="str">
        <f t="shared" si="182"/>
        <v/>
      </c>
      <c r="I1692" s="99" t="str">
        <f t="shared" si="183"/>
        <v/>
      </c>
      <c r="J1692" s="99" t="str">
        <f t="shared" si="178"/>
        <v/>
      </c>
      <c r="K1692" s="100" t="str">
        <f t="shared" si="181"/>
        <v/>
      </c>
      <c r="P1692" s="66"/>
      <c r="Q1692" s="66"/>
      <c r="R1692" s="66"/>
      <c r="S1692" s="67" t="str">
        <f t="shared" si="179"/>
        <v/>
      </c>
      <c r="T1692" s="68" t="str">
        <f t="shared" si="180"/>
        <v/>
      </c>
    </row>
    <row r="1693" spans="2:20">
      <c r="B1693" s="4"/>
      <c r="C1693" s="6"/>
      <c r="D1693" s="8" t="s">
        <v>45</v>
      </c>
      <c r="E1693" s="9"/>
      <c r="F1693" s="96" t="str">
        <f t="shared" si="177"/>
        <v/>
      </c>
      <c r="G1693" s="82"/>
      <c r="H1693" s="99" t="str">
        <f t="shared" si="182"/>
        <v/>
      </c>
      <c r="I1693" s="99" t="str">
        <f t="shared" si="183"/>
        <v/>
      </c>
      <c r="J1693" s="99" t="str">
        <f t="shared" si="178"/>
        <v/>
      </c>
      <c r="K1693" s="100" t="str">
        <f t="shared" si="181"/>
        <v/>
      </c>
      <c r="P1693" s="66"/>
      <c r="Q1693" s="66"/>
      <c r="R1693" s="66"/>
      <c r="S1693" s="67" t="str">
        <f t="shared" si="179"/>
        <v/>
      </c>
      <c r="T1693" s="68" t="str">
        <f t="shared" si="180"/>
        <v/>
      </c>
    </row>
    <row r="1694" spans="2:20">
      <c r="B1694" s="4"/>
      <c r="C1694" s="6"/>
      <c r="D1694" s="8" t="s">
        <v>45</v>
      </c>
      <c r="E1694" s="9"/>
      <c r="F1694" s="96" t="str">
        <f t="shared" si="177"/>
        <v/>
      </c>
      <c r="G1694" s="82"/>
      <c r="H1694" s="99" t="str">
        <f t="shared" si="182"/>
        <v/>
      </c>
      <c r="I1694" s="99" t="str">
        <f t="shared" si="183"/>
        <v/>
      </c>
      <c r="J1694" s="99" t="str">
        <f t="shared" si="178"/>
        <v/>
      </c>
      <c r="K1694" s="100" t="str">
        <f t="shared" si="181"/>
        <v/>
      </c>
      <c r="P1694" s="66"/>
      <c r="Q1694" s="66"/>
      <c r="R1694" s="66"/>
      <c r="S1694" s="67" t="str">
        <f t="shared" si="179"/>
        <v/>
      </c>
      <c r="T1694" s="68" t="str">
        <f t="shared" si="180"/>
        <v/>
      </c>
    </row>
    <row r="1695" spans="2:20">
      <c r="B1695" s="4"/>
      <c r="C1695" s="6"/>
      <c r="D1695" s="8" t="s">
        <v>45</v>
      </c>
      <c r="E1695" s="9"/>
      <c r="F1695" s="96" t="str">
        <f t="shared" si="177"/>
        <v/>
      </c>
      <c r="G1695" s="82"/>
      <c r="H1695" s="99" t="str">
        <f t="shared" si="182"/>
        <v/>
      </c>
      <c r="I1695" s="99" t="str">
        <f t="shared" si="183"/>
        <v/>
      </c>
      <c r="J1695" s="99" t="str">
        <f t="shared" si="178"/>
        <v/>
      </c>
      <c r="K1695" s="100" t="str">
        <f t="shared" si="181"/>
        <v/>
      </c>
      <c r="P1695" s="66"/>
      <c r="Q1695" s="66"/>
      <c r="R1695" s="66"/>
      <c r="S1695" s="67" t="str">
        <f t="shared" si="179"/>
        <v/>
      </c>
      <c r="T1695" s="68" t="str">
        <f t="shared" si="180"/>
        <v/>
      </c>
    </row>
    <row r="1696" spans="2:20">
      <c r="B1696" s="4"/>
      <c r="C1696" s="6"/>
      <c r="D1696" s="8" t="s">
        <v>45</v>
      </c>
      <c r="E1696" s="9"/>
      <c r="F1696" s="96" t="str">
        <f t="shared" si="177"/>
        <v/>
      </c>
      <c r="G1696" s="82"/>
      <c r="H1696" s="99" t="str">
        <f t="shared" si="182"/>
        <v/>
      </c>
      <c r="I1696" s="99" t="str">
        <f t="shared" si="183"/>
        <v/>
      </c>
      <c r="J1696" s="99" t="str">
        <f t="shared" si="178"/>
        <v/>
      </c>
      <c r="K1696" s="100" t="str">
        <f t="shared" si="181"/>
        <v/>
      </c>
      <c r="P1696" s="66"/>
      <c r="Q1696" s="66"/>
      <c r="R1696" s="66"/>
      <c r="S1696" s="67" t="str">
        <f t="shared" si="179"/>
        <v/>
      </c>
      <c r="T1696" s="68" t="str">
        <f t="shared" si="180"/>
        <v/>
      </c>
    </row>
    <row r="1697" spans="2:20">
      <c r="B1697" s="4"/>
      <c r="C1697" s="6"/>
      <c r="D1697" s="8" t="s">
        <v>45</v>
      </c>
      <c r="E1697" s="9"/>
      <c r="F1697" s="96" t="str">
        <f t="shared" si="177"/>
        <v/>
      </c>
      <c r="G1697" s="82"/>
      <c r="H1697" s="99" t="str">
        <f t="shared" si="182"/>
        <v/>
      </c>
      <c r="I1697" s="99" t="str">
        <f t="shared" si="183"/>
        <v/>
      </c>
      <c r="J1697" s="99" t="str">
        <f t="shared" si="178"/>
        <v/>
      </c>
      <c r="K1697" s="100" t="str">
        <f t="shared" si="181"/>
        <v/>
      </c>
      <c r="P1697" s="66"/>
      <c r="Q1697" s="66"/>
      <c r="R1697" s="66"/>
      <c r="S1697" s="67" t="str">
        <f t="shared" si="179"/>
        <v/>
      </c>
      <c r="T1697" s="68" t="str">
        <f t="shared" si="180"/>
        <v/>
      </c>
    </row>
    <row r="1698" spans="2:20">
      <c r="B1698" s="4"/>
      <c r="C1698" s="6"/>
      <c r="D1698" s="8" t="s">
        <v>45</v>
      </c>
      <c r="E1698" s="9"/>
      <c r="F1698" s="96" t="str">
        <f t="shared" si="177"/>
        <v/>
      </c>
      <c r="G1698" s="82"/>
      <c r="H1698" s="99" t="str">
        <f t="shared" si="182"/>
        <v/>
      </c>
      <c r="I1698" s="99" t="str">
        <f t="shared" si="183"/>
        <v/>
      </c>
      <c r="J1698" s="99" t="str">
        <f t="shared" si="178"/>
        <v/>
      </c>
      <c r="K1698" s="100" t="str">
        <f t="shared" si="181"/>
        <v/>
      </c>
      <c r="P1698" s="66"/>
      <c r="Q1698" s="66"/>
      <c r="R1698" s="66"/>
      <c r="S1698" s="67" t="str">
        <f t="shared" si="179"/>
        <v/>
      </c>
      <c r="T1698" s="68" t="str">
        <f t="shared" si="180"/>
        <v/>
      </c>
    </row>
    <row r="1699" spans="2:20">
      <c r="B1699" s="4"/>
      <c r="C1699" s="6"/>
      <c r="D1699" s="8" t="s">
        <v>45</v>
      </c>
      <c r="E1699" s="9"/>
      <c r="F1699" s="96" t="str">
        <f t="shared" si="177"/>
        <v/>
      </c>
      <c r="G1699" s="82"/>
      <c r="H1699" s="99" t="str">
        <f t="shared" si="182"/>
        <v/>
      </c>
      <c r="I1699" s="99" t="str">
        <f t="shared" si="183"/>
        <v/>
      </c>
      <c r="J1699" s="99" t="str">
        <f t="shared" si="178"/>
        <v/>
      </c>
      <c r="K1699" s="100" t="str">
        <f t="shared" si="181"/>
        <v/>
      </c>
      <c r="P1699" s="66"/>
      <c r="Q1699" s="66"/>
      <c r="R1699" s="66"/>
      <c r="S1699" s="67" t="str">
        <f t="shared" si="179"/>
        <v/>
      </c>
      <c r="T1699" s="68" t="str">
        <f t="shared" si="180"/>
        <v/>
      </c>
    </row>
    <row r="1700" spans="2:20">
      <c r="B1700" s="4"/>
      <c r="C1700" s="6"/>
      <c r="D1700" s="8" t="s">
        <v>45</v>
      </c>
      <c r="E1700" s="9"/>
      <c r="F1700" s="96" t="str">
        <f t="shared" si="177"/>
        <v/>
      </c>
      <c r="G1700" s="82"/>
      <c r="H1700" s="99" t="str">
        <f t="shared" si="182"/>
        <v/>
      </c>
      <c r="I1700" s="99" t="str">
        <f t="shared" si="183"/>
        <v/>
      </c>
      <c r="J1700" s="99" t="str">
        <f t="shared" si="178"/>
        <v/>
      </c>
      <c r="K1700" s="100" t="str">
        <f t="shared" si="181"/>
        <v/>
      </c>
      <c r="P1700" s="66"/>
      <c r="Q1700" s="66"/>
      <c r="R1700" s="66"/>
      <c r="S1700" s="67" t="str">
        <f t="shared" si="179"/>
        <v/>
      </c>
      <c r="T1700" s="68" t="str">
        <f t="shared" si="180"/>
        <v/>
      </c>
    </row>
    <row r="1701" spans="2:20">
      <c r="B1701" s="4"/>
      <c r="C1701" s="6"/>
      <c r="D1701" s="8" t="s">
        <v>45</v>
      </c>
      <c r="E1701" s="9"/>
      <c r="F1701" s="96" t="str">
        <f t="shared" si="177"/>
        <v/>
      </c>
      <c r="G1701" s="82"/>
      <c r="H1701" s="99" t="str">
        <f t="shared" si="182"/>
        <v/>
      </c>
      <c r="I1701" s="99" t="str">
        <f t="shared" si="183"/>
        <v/>
      </c>
      <c r="J1701" s="99" t="str">
        <f t="shared" si="178"/>
        <v/>
      </c>
      <c r="K1701" s="100" t="str">
        <f t="shared" si="181"/>
        <v/>
      </c>
      <c r="P1701" s="66"/>
      <c r="Q1701" s="66"/>
      <c r="R1701" s="66"/>
      <c r="S1701" s="67" t="str">
        <f t="shared" si="179"/>
        <v/>
      </c>
      <c r="T1701" s="68" t="str">
        <f t="shared" si="180"/>
        <v/>
      </c>
    </row>
    <row r="1702" spans="2:20">
      <c r="B1702" s="4"/>
      <c r="C1702" s="6"/>
      <c r="D1702" s="8" t="s">
        <v>45</v>
      </c>
      <c r="E1702" s="9"/>
      <c r="F1702" s="96" t="str">
        <f t="shared" si="177"/>
        <v/>
      </c>
      <c r="G1702" s="82"/>
      <c r="H1702" s="99" t="str">
        <f t="shared" si="182"/>
        <v/>
      </c>
      <c r="I1702" s="99" t="str">
        <f t="shared" si="183"/>
        <v/>
      </c>
      <c r="J1702" s="99" t="str">
        <f t="shared" si="178"/>
        <v/>
      </c>
      <c r="K1702" s="100" t="str">
        <f t="shared" si="181"/>
        <v/>
      </c>
      <c r="P1702" s="66"/>
      <c r="Q1702" s="66"/>
      <c r="R1702" s="66"/>
      <c r="S1702" s="67" t="str">
        <f t="shared" si="179"/>
        <v/>
      </c>
      <c r="T1702" s="68" t="str">
        <f t="shared" si="180"/>
        <v/>
      </c>
    </row>
    <row r="1703" spans="2:20">
      <c r="B1703" s="4"/>
      <c r="C1703" s="6"/>
      <c r="D1703" s="8" t="s">
        <v>45</v>
      </c>
      <c r="E1703" s="9"/>
      <c r="F1703" s="96" t="str">
        <f t="shared" si="177"/>
        <v/>
      </c>
      <c r="G1703" s="82"/>
      <c r="H1703" s="99" t="str">
        <f t="shared" si="182"/>
        <v/>
      </c>
      <c r="I1703" s="99" t="str">
        <f t="shared" si="183"/>
        <v/>
      </c>
      <c r="J1703" s="99" t="str">
        <f t="shared" si="178"/>
        <v/>
      </c>
      <c r="K1703" s="100" t="str">
        <f t="shared" si="181"/>
        <v/>
      </c>
      <c r="P1703" s="66"/>
      <c r="Q1703" s="66"/>
      <c r="R1703" s="66"/>
      <c r="S1703" s="67" t="str">
        <f t="shared" si="179"/>
        <v/>
      </c>
      <c r="T1703" s="68" t="str">
        <f t="shared" si="180"/>
        <v/>
      </c>
    </row>
    <row r="1704" spans="2:20">
      <c r="B1704" s="4"/>
      <c r="C1704" s="6"/>
      <c r="D1704" s="8" t="s">
        <v>45</v>
      </c>
      <c r="E1704" s="9"/>
      <c r="F1704" s="96" t="str">
        <f t="shared" si="177"/>
        <v/>
      </c>
      <c r="G1704" s="82"/>
      <c r="H1704" s="99" t="str">
        <f t="shared" si="182"/>
        <v/>
      </c>
      <c r="I1704" s="99" t="str">
        <f t="shared" si="183"/>
        <v/>
      </c>
      <c r="J1704" s="99" t="str">
        <f t="shared" si="178"/>
        <v/>
      </c>
      <c r="K1704" s="100" t="str">
        <f t="shared" si="181"/>
        <v/>
      </c>
      <c r="P1704" s="66"/>
      <c r="Q1704" s="66"/>
      <c r="R1704" s="66"/>
      <c r="S1704" s="67" t="str">
        <f t="shared" si="179"/>
        <v/>
      </c>
      <c r="T1704" s="68" t="str">
        <f t="shared" si="180"/>
        <v/>
      </c>
    </row>
    <row r="1705" spans="2:20">
      <c r="B1705" s="4"/>
      <c r="C1705" s="6"/>
      <c r="D1705" s="8" t="s">
        <v>45</v>
      </c>
      <c r="E1705" s="9"/>
      <c r="F1705" s="96" t="str">
        <f t="shared" si="177"/>
        <v/>
      </c>
      <c r="G1705" s="82"/>
      <c r="H1705" s="99" t="str">
        <f t="shared" si="182"/>
        <v/>
      </c>
      <c r="I1705" s="99" t="str">
        <f t="shared" si="183"/>
        <v/>
      </c>
      <c r="J1705" s="99" t="str">
        <f t="shared" si="178"/>
        <v/>
      </c>
      <c r="K1705" s="100" t="str">
        <f t="shared" si="181"/>
        <v/>
      </c>
      <c r="P1705" s="66"/>
      <c r="Q1705" s="66"/>
      <c r="R1705" s="66"/>
      <c r="S1705" s="67" t="str">
        <f t="shared" si="179"/>
        <v/>
      </c>
      <c r="T1705" s="68" t="str">
        <f t="shared" si="180"/>
        <v/>
      </c>
    </row>
    <row r="1706" spans="2:20">
      <c r="B1706" s="4"/>
      <c r="C1706" s="6"/>
      <c r="D1706" s="8" t="s">
        <v>45</v>
      </c>
      <c r="E1706" s="9"/>
      <c r="F1706" s="96" t="str">
        <f t="shared" si="177"/>
        <v/>
      </c>
      <c r="G1706" s="82"/>
      <c r="H1706" s="99" t="str">
        <f t="shared" si="182"/>
        <v/>
      </c>
      <c r="I1706" s="99" t="str">
        <f t="shared" si="183"/>
        <v/>
      </c>
      <c r="J1706" s="99" t="str">
        <f t="shared" si="178"/>
        <v/>
      </c>
      <c r="K1706" s="100" t="str">
        <f t="shared" si="181"/>
        <v/>
      </c>
      <c r="P1706" s="66"/>
      <c r="Q1706" s="66"/>
      <c r="R1706" s="66"/>
      <c r="S1706" s="67" t="str">
        <f t="shared" si="179"/>
        <v/>
      </c>
      <c r="T1706" s="68" t="str">
        <f t="shared" si="180"/>
        <v/>
      </c>
    </row>
    <row r="1707" spans="2:20">
      <c r="B1707" s="4"/>
      <c r="C1707" s="6"/>
      <c r="D1707" s="8" t="s">
        <v>45</v>
      </c>
      <c r="E1707" s="9"/>
      <c r="F1707" s="96" t="str">
        <f t="shared" si="177"/>
        <v/>
      </c>
      <c r="G1707" s="82"/>
      <c r="H1707" s="99" t="str">
        <f t="shared" si="182"/>
        <v/>
      </c>
      <c r="I1707" s="99" t="str">
        <f t="shared" si="183"/>
        <v/>
      </c>
      <c r="J1707" s="99" t="str">
        <f t="shared" si="178"/>
        <v/>
      </c>
      <c r="K1707" s="100" t="str">
        <f t="shared" si="181"/>
        <v/>
      </c>
      <c r="P1707" s="66"/>
      <c r="Q1707" s="66"/>
      <c r="R1707" s="66"/>
      <c r="S1707" s="67" t="str">
        <f t="shared" si="179"/>
        <v/>
      </c>
      <c r="T1707" s="68" t="str">
        <f t="shared" si="180"/>
        <v/>
      </c>
    </row>
    <row r="1708" spans="2:20">
      <c r="B1708" s="4"/>
      <c r="C1708" s="6"/>
      <c r="D1708" s="8" t="s">
        <v>45</v>
      </c>
      <c r="E1708" s="9"/>
      <c r="F1708" s="96" t="str">
        <f t="shared" si="177"/>
        <v/>
      </c>
      <c r="G1708" s="82"/>
      <c r="H1708" s="99" t="str">
        <f t="shared" si="182"/>
        <v/>
      </c>
      <c r="I1708" s="99" t="str">
        <f t="shared" si="183"/>
        <v/>
      </c>
      <c r="J1708" s="99" t="str">
        <f t="shared" si="178"/>
        <v/>
      </c>
      <c r="K1708" s="100" t="str">
        <f t="shared" si="181"/>
        <v/>
      </c>
      <c r="P1708" s="66"/>
      <c r="Q1708" s="66"/>
      <c r="R1708" s="66"/>
      <c r="S1708" s="67" t="str">
        <f t="shared" si="179"/>
        <v/>
      </c>
      <c r="T1708" s="68" t="str">
        <f t="shared" si="180"/>
        <v/>
      </c>
    </row>
    <row r="1709" spans="2:20">
      <c r="B1709" s="4"/>
      <c r="C1709" s="6"/>
      <c r="D1709" s="8" t="s">
        <v>45</v>
      </c>
      <c r="E1709" s="9"/>
      <c r="F1709" s="96" t="str">
        <f t="shared" si="177"/>
        <v/>
      </c>
      <c r="G1709" s="82"/>
      <c r="H1709" s="99" t="str">
        <f t="shared" si="182"/>
        <v/>
      </c>
      <c r="I1709" s="99" t="str">
        <f t="shared" si="183"/>
        <v/>
      </c>
      <c r="J1709" s="99" t="str">
        <f t="shared" si="178"/>
        <v/>
      </c>
      <c r="K1709" s="100" t="str">
        <f t="shared" si="181"/>
        <v/>
      </c>
      <c r="P1709" s="66"/>
      <c r="Q1709" s="66"/>
      <c r="R1709" s="66"/>
      <c r="S1709" s="67" t="str">
        <f t="shared" si="179"/>
        <v/>
      </c>
      <c r="T1709" s="68" t="str">
        <f t="shared" si="180"/>
        <v/>
      </c>
    </row>
    <row r="1710" spans="2:20">
      <c r="B1710" s="4"/>
      <c r="C1710" s="6"/>
      <c r="D1710" s="8" t="s">
        <v>45</v>
      </c>
      <c r="E1710" s="9"/>
      <c r="F1710" s="96" t="str">
        <f t="shared" si="177"/>
        <v/>
      </c>
      <c r="G1710" s="82"/>
      <c r="H1710" s="99" t="str">
        <f t="shared" si="182"/>
        <v/>
      </c>
      <c r="I1710" s="99" t="str">
        <f t="shared" si="183"/>
        <v/>
      </c>
      <c r="J1710" s="99" t="str">
        <f t="shared" si="178"/>
        <v/>
      </c>
      <c r="K1710" s="100" t="str">
        <f t="shared" si="181"/>
        <v/>
      </c>
      <c r="P1710" s="66"/>
      <c r="Q1710" s="66"/>
      <c r="R1710" s="66"/>
      <c r="S1710" s="67" t="str">
        <f t="shared" si="179"/>
        <v/>
      </c>
      <c r="T1710" s="68" t="str">
        <f t="shared" si="180"/>
        <v/>
      </c>
    </row>
    <row r="1711" spans="2:20">
      <c r="B1711" s="4"/>
      <c r="C1711" s="6"/>
      <c r="D1711" s="8" t="s">
        <v>45</v>
      </c>
      <c r="E1711" s="9"/>
      <c r="F1711" s="96" t="str">
        <f t="shared" si="177"/>
        <v/>
      </c>
      <c r="G1711" s="82"/>
      <c r="H1711" s="99" t="str">
        <f t="shared" si="182"/>
        <v/>
      </c>
      <c r="I1711" s="99" t="str">
        <f t="shared" si="183"/>
        <v/>
      </c>
      <c r="J1711" s="99" t="str">
        <f t="shared" si="178"/>
        <v/>
      </c>
      <c r="K1711" s="100" t="str">
        <f t="shared" si="181"/>
        <v/>
      </c>
      <c r="P1711" s="66"/>
      <c r="Q1711" s="66"/>
      <c r="R1711" s="66"/>
      <c r="S1711" s="67" t="str">
        <f t="shared" si="179"/>
        <v/>
      </c>
      <c r="T1711" s="68" t="str">
        <f t="shared" si="180"/>
        <v/>
      </c>
    </row>
    <row r="1712" spans="2:20">
      <c r="B1712" s="4"/>
      <c r="C1712" s="6"/>
      <c r="D1712" s="8" t="s">
        <v>45</v>
      </c>
      <c r="E1712" s="9"/>
      <c r="F1712" s="96" t="str">
        <f t="shared" si="177"/>
        <v/>
      </c>
      <c r="G1712" s="82"/>
      <c r="H1712" s="99" t="str">
        <f t="shared" si="182"/>
        <v/>
      </c>
      <c r="I1712" s="99" t="str">
        <f t="shared" si="183"/>
        <v/>
      </c>
      <c r="J1712" s="99" t="str">
        <f t="shared" si="178"/>
        <v/>
      </c>
      <c r="K1712" s="100" t="str">
        <f t="shared" si="181"/>
        <v/>
      </c>
      <c r="P1712" s="66"/>
      <c r="Q1712" s="66"/>
      <c r="R1712" s="66"/>
      <c r="S1712" s="67" t="str">
        <f t="shared" si="179"/>
        <v/>
      </c>
      <c r="T1712" s="68" t="str">
        <f t="shared" si="180"/>
        <v/>
      </c>
    </row>
    <row r="1713" spans="2:20">
      <c r="B1713" s="4"/>
      <c r="C1713" s="6"/>
      <c r="D1713" s="8" t="s">
        <v>45</v>
      </c>
      <c r="E1713" s="9"/>
      <c r="F1713" s="96" t="str">
        <f t="shared" si="177"/>
        <v/>
      </c>
      <c r="G1713" s="82"/>
      <c r="H1713" s="99" t="str">
        <f t="shared" si="182"/>
        <v/>
      </c>
      <c r="I1713" s="99" t="str">
        <f t="shared" si="183"/>
        <v/>
      </c>
      <c r="J1713" s="99" t="str">
        <f t="shared" si="178"/>
        <v/>
      </c>
      <c r="K1713" s="100" t="str">
        <f t="shared" si="181"/>
        <v/>
      </c>
      <c r="P1713" s="66"/>
      <c r="Q1713" s="66"/>
      <c r="R1713" s="66"/>
      <c r="S1713" s="67" t="str">
        <f t="shared" si="179"/>
        <v/>
      </c>
      <c r="T1713" s="68" t="str">
        <f t="shared" si="180"/>
        <v/>
      </c>
    </row>
    <row r="1714" spans="2:20">
      <c r="B1714" s="4"/>
      <c r="C1714" s="6"/>
      <c r="D1714" s="8" t="s">
        <v>45</v>
      </c>
      <c r="E1714" s="9"/>
      <c r="F1714" s="96" t="str">
        <f t="shared" si="177"/>
        <v/>
      </c>
      <c r="G1714" s="82"/>
      <c r="H1714" s="99" t="str">
        <f t="shared" si="182"/>
        <v/>
      </c>
      <c r="I1714" s="99" t="str">
        <f t="shared" si="183"/>
        <v/>
      </c>
      <c r="J1714" s="99" t="str">
        <f t="shared" si="178"/>
        <v/>
      </c>
      <c r="K1714" s="100" t="str">
        <f t="shared" si="181"/>
        <v/>
      </c>
      <c r="P1714" s="66"/>
      <c r="Q1714" s="66"/>
      <c r="R1714" s="66"/>
      <c r="S1714" s="67" t="str">
        <f t="shared" si="179"/>
        <v/>
      </c>
      <c r="T1714" s="68" t="str">
        <f t="shared" si="180"/>
        <v/>
      </c>
    </row>
    <row r="1715" spans="2:20">
      <c r="B1715" s="4"/>
      <c r="C1715" s="6"/>
      <c r="D1715" s="8" t="s">
        <v>45</v>
      </c>
      <c r="E1715" s="9"/>
      <c r="F1715" s="96" t="str">
        <f t="shared" si="177"/>
        <v/>
      </c>
      <c r="G1715" s="82"/>
      <c r="H1715" s="99" t="str">
        <f t="shared" si="182"/>
        <v/>
      </c>
      <c r="I1715" s="99" t="str">
        <f t="shared" si="183"/>
        <v/>
      </c>
      <c r="J1715" s="99" t="str">
        <f t="shared" si="178"/>
        <v/>
      </c>
      <c r="K1715" s="100" t="str">
        <f t="shared" si="181"/>
        <v/>
      </c>
      <c r="P1715" s="66"/>
      <c r="Q1715" s="66"/>
      <c r="R1715" s="66"/>
      <c r="S1715" s="67" t="str">
        <f t="shared" si="179"/>
        <v/>
      </c>
      <c r="T1715" s="68" t="str">
        <f t="shared" si="180"/>
        <v/>
      </c>
    </row>
    <row r="1716" spans="2:20">
      <c r="B1716" s="4"/>
      <c r="C1716" s="6"/>
      <c r="D1716" s="8" t="s">
        <v>45</v>
      </c>
      <c r="E1716" s="9"/>
      <c r="F1716" s="96" t="str">
        <f t="shared" ref="F1716:F1779" si="184">IF(E1716="","",inclinação*E1716+intercepção)</f>
        <v/>
      </c>
      <c r="G1716" s="82"/>
      <c r="H1716" s="99" t="str">
        <f t="shared" si="182"/>
        <v/>
      </c>
      <c r="I1716" s="99" t="str">
        <f t="shared" si="183"/>
        <v/>
      </c>
      <c r="J1716" s="99" t="str">
        <f t="shared" ref="J1716:J1779" si="185">IF(E1716="","",TINV((erro),gl)*errop_estimativa*SQRT(1+1/N+((E1716-mediaX)^2)/(SUMSQ(B:B)-(SUM(B:B)^2)/N)))</f>
        <v/>
      </c>
      <c r="K1716" s="100" t="str">
        <f t="shared" si="181"/>
        <v/>
      </c>
      <c r="P1716" s="66"/>
      <c r="Q1716" s="66"/>
      <c r="R1716" s="66"/>
      <c r="S1716" s="67" t="str">
        <f t="shared" ref="S1716:S1779" si="186">IF(B1709="","",inclinação*B1709+intercepção)</f>
        <v/>
      </c>
      <c r="T1716" s="68" t="str">
        <f t="shared" ref="T1716:T1779" si="187">IF(B1709="","",(C1709-S1716)^2)</f>
        <v/>
      </c>
    </row>
    <row r="1717" spans="2:20">
      <c r="B1717" s="4"/>
      <c r="C1717" s="6"/>
      <c r="D1717" s="8" t="s">
        <v>45</v>
      </c>
      <c r="E1717" s="9"/>
      <c r="F1717" s="96" t="str">
        <f t="shared" si="184"/>
        <v/>
      </c>
      <c r="G1717" s="82"/>
      <c r="H1717" s="99" t="str">
        <f t="shared" si="182"/>
        <v/>
      </c>
      <c r="I1717" s="99" t="str">
        <f t="shared" si="183"/>
        <v/>
      </c>
      <c r="J1717" s="99" t="str">
        <f t="shared" si="185"/>
        <v/>
      </c>
      <c r="K1717" s="100" t="str">
        <f t="shared" ref="K1717:K1780" si="188">IF(F1717="","",J1717/F1717)</f>
        <v/>
      </c>
      <c r="P1717" s="66"/>
      <c r="Q1717" s="66"/>
      <c r="R1717" s="66"/>
      <c r="S1717" s="67" t="str">
        <f t="shared" si="186"/>
        <v/>
      </c>
      <c r="T1717" s="68" t="str">
        <f t="shared" si="187"/>
        <v/>
      </c>
    </row>
    <row r="1718" spans="2:20">
      <c r="B1718" s="4"/>
      <c r="C1718" s="6"/>
      <c r="D1718" s="8" t="s">
        <v>45</v>
      </c>
      <c r="E1718" s="9"/>
      <c r="F1718" s="96" t="str">
        <f t="shared" si="184"/>
        <v/>
      </c>
      <c r="G1718" s="82"/>
      <c r="H1718" s="99" t="str">
        <f t="shared" si="182"/>
        <v/>
      </c>
      <c r="I1718" s="99" t="str">
        <f t="shared" si="183"/>
        <v/>
      </c>
      <c r="J1718" s="99" t="str">
        <f t="shared" si="185"/>
        <v/>
      </c>
      <c r="K1718" s="100" t="str">
        <f t="shared" si="188"/>
        <v/>
      </c>
      <c r="P1718" s="66"/>
      <c r="Q1718" s="66"/>
      <c r="R1718" s="66"/>
      <c r="S1718" s="67" t="str">
        <f t="shared" si="186"/>
        <v/>
      </c>
      <c r="T1718" s="68" t="str">
        <f t="shared" si="187"/>
        <v/>
      </c>
    </row>
    <row r="1719" spans="2:20">
      <c r="B1719" s="4"/>
      <c r="C1719" s="6"/>
      <c r="D1719" s="8" t="s">
        <v>45</v>
      </c>
      <c r="E1719" s="9"/>
      <c r="F1719" s="96" t="str">
        <f t="shared" si="184"/>
        <v/>
      </c>
      <c r="G1719" s="82"/>
      <c r="H1719" s="99" t="str">
        <f t="shared" si="182"/>
        <v/>
      </c>
      <c r="I1719" s="99" t="str">
        <f t="shared" si="183"/>
        <v/>
      </c>
      <c r="J1719" s="99" t="str">
        <f t="shared" si="185"/>
        <v/>
      </c>
      <c r="K1719" s="100" t="str">
        <f t="shared" si="188"/>
        <v/>
      </c>
      <c r="P1719" s="66"/>
      <c r="Q1719" s="66"/>
      <c r="R1719" s="66"/>
      <c r="S1719" s="67" t="str">
        <f t="shared" si="186"/>
        <v/>
      </c>
      <c r="T1719" s="68" t="str">
        <f t="shared" si="187"/>
        <v/>
      </c>
    </row>
    <row r="1720" spans="2:20">
      <c r="B1720" s="4"/>
      <c r="C1720" s="6"/>
      <c r="D1720" s="8" t="s">
        <v>45</v>
      </c>
      <c r="E1720" s="9"/>
      <c r="F1720" s="96" t="str">
        <f t="shared" si="184"/>
        <v/>
      </c>
      <c r="G1720" s="82"/>
      <c r="H1720" s="99" t="str">
        <f t="shared" si="182"/>
        <v/>
      </c>
      <c r="I1720" s="99" t="str">
        <f t="shared" si="183"/>
        <v/>
      </c>
      <c r="J1720" s="99" t="str">
        <f t="shared" si="185"/>
        <v/>
      </c>
      <c r="K1720" s="100" t="str">
        <f t="shared" si="188"/>
        <v/>
      </c>
      <c r="P1720" s="66"/>
      <c r="Q1720" s="66"/>
      <c r="R1720" s="66"/>
      <c r="S1720" s="67" t="str">
        <f t="shared" si="186"/>
        <v/>
      </c>
      <c r="T1720" s="68" t="str">
        <f t="shared" si="187"/>
        <v/>
      </c>
    </row>
    <row r="1721" spans="2:20">
      <c r="B1721" s="4"/>
      <c r="C1721" s="6"/>
      <c r="D1721" s="8" t="s">
        <v>45</v>
      </c>
      <c r="E1721" s="9"/>
      <c r="F1721" s="96" t="str">
        <f t="shared" si="184"/>
        <v/>
      </c>
      <c r="G1721" s="82"/>
      <c r="H1721" s="99" t="str">
        <f t="shared" si="182"/>
        <v/>
      </c>
      <c r="I1721" s="99" t="str">
        <f t="shared" si="183"/>
        <v/>
      </c>
      <c r="J1721" s="99" t="str">
        <f t="shared" si="185"/>
        <v/>
      </c>
      <c r="K1721" s="100" t="str">
        <f t="shared" si="188"/>
        <v/>
      </c>
      <c r="P1721" s="66"/>
      <c r="Q1721" s="66"/>
      <c r="R1721" s="66"/>
      <c r="S1721" s="67" t="str">
        <f t="shared" si="186"/>
        <v/>
      </c>
      <c r="T1721" s="68" t="str">
        <f t="shared" si="187"/>
        <v/>
      </c>
    </row>
    <row r="1722" spans="2:20">
      <c r="B1722" s="4"/>
      <c r="C1722" s="6"/>
      <c r="D1722" s="8" t="s">
        <v>45</v>
      </c>
      <c r="E1722" s="9"/>
      <c r="F1722" s="96" t="str">
        <f t="shared" si="184"/>
        <v/>
      </c>
      <c r="G1722" s="82"/>
      <c r="H1722" s="99" t="str">
        <f t="shared" si="182"/>
        <v/>
      </c>
      <c r="I1722" s="99" t="str">
        <f t="shared" si="183"/>
        <v/>
      </c>
      <c r="J1722" s="99" t="str">
        <f t="shared" si="185"/>
        <v/>
      </c>
      <c r="K1722" s="100" t="str">
        <f t="shared" si="188"/>
        <v/>
      </c>
      <c r="P1722" s="66"/>
      <c r="Q1722" s="66"/>
      <c r="R1722" s="66"/>
      <c r="S1722" s="67" t="str">
        <f t="shared" si="186"/>
        <v/>
      </c>
      <c r="T1722" s="68" t="str">
        <f t="shared" si="187"/>
        <v/>
      </c>
    </row>
    <row r="1723" spans="2:20">
      <c r="B1723" s="4"/>
      <c r="C1723" s="6"/>
      <c r="D1723" s="8" t="s">
        <v>45</v>
      </c>
      <c r="E1723" s="9"/>
      <c r="F1723" s="96" t="str">
        <f t="shared" si="184"/>
        <v/>
      </c>
      <c r="G1723" s="82"/>
      <c r="H1723" s="99" t="str">
        <f t="shared" si="182"/>
        <v/>
      </c>
      <c r="I1723" s="99" t="str">
        <f t="shared" si="183"/>
        <v/>
      </c>
      <c r="J1723" s="99" t="str">
        <f t="shared" si="185"/>
        <v/>
      </c>
      <c r="K1723" s="100" t="str">
        <f t="shared" si="188"/>
        <v/>
      </c>
      <c r="P1723" s="66"/>
      <c r="Q1723" s="66"/>
      <c r="R1723" s="66"/>
      <c r="S1723" s="67" t="str">
        <f t="shared" si="186"/>
        <v/>
      </c>
      <c r="T1723" s="68" t="str">
        <f t="shared" si="187"/>
        <v/>
      </c>
    </row>
    <row r="1724" spans="2:20">
      <c r="B1724" s="4"/>
      <c r="C1724" s="6"/>
      <c r="D1724" s="8" t="s">
        <v>45</v>
      </c>
      <c r="E1724" s="9"/>
      <c r="F1724" s="96" t="str">
        <f t="shared" si="184"/>
        <v/>
      </c>
      <c r="G1724" s="82"/>
      <c r="H1724" s="99" t="str">
        <f t="shared" si="182"/>
        <v/>
      </c>
      <c r="I1724" s="99" t="str">
        <f t="shared" si="183"/>
        <v/>
      </c>
      <c r="J1724" s="99" t="str">
        <f t="shared" si="185"/>
        <v/>
      </c>
      <c r="K1724" s="100" t="str">
        <f t="shared" si="188"/>
        <v/>
      </c>
      <c r="P1724" s="66"/>
      <c r="Q1724" s="66"/>
      <c r="R1724" s="66"/>
      <c r="S1724" s="67" t="str">
        <f t="shared" si="186"/>
        <v/>
      </c>
      <c r="T1724" s="68" t="str">
        <f t="shared" si="187"/>
        <v/>
      </c>
    </row>
    <row r="1725" spans="2:20">
      <c r="B1725" s="4"/>
      <c r="C1725" s="6"/>
      <c r="D1725" s="8" t="s">
        <v>45</v>
      </c>
      <c r="E1725" s="9"/>
      <c r="F1725" s="96" t="str">
        <f t="shared" si="184"/>
        <v/>
      </c>
      <c r="G1725" s="82"/>
      <c r="H1725" s="99" t="str">
        <f t="shared" si="182"/>
        <v/>
      </c>
      <c r="I1725" s="99" t="str">
        <f t="shared" si="183"/>
        <v/>
      </c>
      <c r="J1725" s="99" t="str">
        <f t="shared" si="185"/>
        <v/>
      </c>
      <c r="K1725" s="100" t="str">
        <f t="shared" si="188"/>
        <v/>
      </c>
      <c r="P1725" s="66"/>
      <c r="Q1725" s="66"/>
      <c r="R1725" s="66"/>
      <c r="S1725" s="67" t="str">
        <f t="shared" si="186"/>
        <v/>
      </c>
      <c r="T1725" s="68" t="str">
        <f t="shared" si="187"/>
        <v/>
      </c>
    </row>
    <row r="1726" spans="2:20">
      <c r="B1726" s="4"/>
      <c r="C1726" s="6"/>
      <c r="D1726" s="8" t="s">
        <v>45</v>
      </c>
      <c r="E1726" s="9"/>
      <c r="F1726" s="96" t="str">
        <f t="shared" si="184"/>
        <v/>
      </c>
      <c r="G1726" s="82"/>
      <c r="H1726" s="99" t="str">
        <f t="shared" si="182"/>
        <v/>
      </c>
      <c r="I1726" s="99" t="str">
        <f t="shared" si="183"/>
        <v/>
      </c>
      <c r="J1726" s="99" t="str">
        <f t="shared" si="185"/>
        <v/>
      </c>
      <c r="K1726" s="100" t="str">
        <f t="shared" si="188"/>
        <v/>
      </c>
      <c r="P1726" s="66"/>
      <c r="Q1726" s="66"/>
      <c r="R1726" s="66"/>
      <c r="S1726" s="67" t="str">
        <f t="shared" si="186"/>
        <v/>
      </c>
      <c r="T1726" s="68" t="str">
        <f t="shared" si="187"/>
        <v/>
      </c>
    </row>
    <row r="1727" spans="2:20">
      <c r="B1727" s="4"/>
      <c r="C1727" s="6"/>
      <c r="D1727" s="8" t="s">
        <v>45</v>
      </c>
      <c r="E1727" s="9"/>
      <c r="F1727" s="96" t="str">
        <f t="shared" si="184"/>
        <v/>
      </c>
      <c r="G1727" s="82"/>
      <c r="H1727" s="99" t="str">
        <f t="shared" si="182"/>
        <v/>
      </c>
      <c r="I1727" s="99" t="str">
        <f t="shared" si="183"/>
        <v/>
      </c>
      <c r="J1727" s="99" t="str">
        <f t="shared" si="185"/>
        <v/>
      </c>
      <c r="K1727" s="100" t="str">
        <f t="shared" si="188"/>
        <v/>
      </c>
      <c r="P1727" s="66"/>
      <c r="Q1727" s="66"/>
      <c r="R1727" s="66"/>
      <c r="S1727" s="67" t="str">
        <f t="shared" si="186"/>
        <v/>
      </c>
      <c r="T1727" s="68" t="str">
        <f t="shared" si="187"/>
        <v/>
      </c>
    </row>
    <row r="1728" spans="2:20">
      <c r="B1728" s="4"/>
      <c r="C1728" s="6"/>
      <c r="D1728" s="8" t="s">
        <v>45</v>
      </c>
      <c r="E1728" s="9"/>
      <c r="F1728" s="96" t="str">
        <f t="shared" si="184"/>
        <v/>
      </c>
      <c r="G1728" s="82"/>
      <c r="H1728" s="99" t="str">
        <f t="shared" si="182"/>
        <v/>
      </c>
      <c r="I1728" s="99" t="str">
        <f t="shared" si="183"/>
        <v/>
      </c>
      <c r="J1728" s="99" t="str">
        <f t="shared" si="185"/>
        <v/>
      </c>
      <c r="K1728" s="100" t="str">
        <f t="shared" si="188"/>
        <v/>
      </c>
      <c r="P1728" s="66"/>
      <c r="Q1728" s="66"/>
      <c r="R1728" s="66"/>
      <c r="S1728" s="67" t="str">
        <f t="shared" si="186"/>
        <v/>
      </c>
      <c r="T1728" s="68" t="str">
        <f t="shared" si="187"/>
        <v/>
      </c>
    </row>
    <row r="1729" spans="2:20">
      <c r="B1729" s="4"/>
      <c r="C1729" s="6"/>
      <c r="D1729" s="8" t="s">
        <v>45</v>
      </c>
      <c r="E1729" s="9"/>
      <c r="F1729" s="96" t="str">
        <f t="shared" si="184"/>
        <v/>
      </c>
      <c r="G1729" s="82"/>
      <c r="H1729" s="99" t="str">
        <f t="shared" si="182"/>
        <v/>
      </c>
      <c r="I1729" s="99" t="str">
        <f t="shared" si="183"/>
        <v/>
      </c>
      <c r="J1729" s="99" t="str">
        <f t="shared" si="185"/>
        <v/>
      </c>
      <c r="K1729" s="100" t="str">
        <f t="shared" si="188"/>
        <v/>
      </c>
      <c r="P1729" s="66"/>
      <c r="Q1729" s="66"/>
      <c r="R1729" s="66"/>
      <c r="S1729" s="67" t="str">
        <f t="shared" si="186"/>
        <v/>
      </c>
      <c r="T1729" s="68" t="str">
        <f t="shared" si="187"/>
        <v/>
      </c>
    </row>
    <row r="1730" spans="2:20">
      <c r="B1730" s="4"/>
      <c r="C1730" s="6"/>
      <c r="D1730" s="8" t="s">
        <v>45</v>
      </c>
      <c r="E1730" s="9"/>
      <c r="F1730" s="96" t="str">
        <f t="shared" si="184"/>
        <v/>
      </c>
      <c r="G1730" s="82"/>
      <c r="H1730" s="99" t="str">
        <f t="shared" si="182"/>
        <v/>
      </c>
      <c r="I1730" s="99" t="str">
        <f t="shared" si="183"/>
        <v/>
      </c>
      <c r="J1730" s="99" t="str">
        <f t="shared" si="185"/>
        <v/>
      </c>
      <c r="K1730" s="100" t="str">
        <f t="shared" si="188"/>
        <v/>
      </c>
      <c r="P1730" s="66"/>
      <c r="Q1730" s="66"/>
      <c r="R1730" s="66"/>
      <c r="S1730" s="67" t="str">
        <f t="shared" si="186"/>
        <v/>
      </c>
      <c r="T1730" s="68" t="str">
        <f t="shared" si="187"/>
        <v/>
      </c>
    </row>
    <row r="1731" spans="2:20">
      <c r="B1731" s="4"/>
      <c r="C1731" s="6"/>
      <c r="D1731" s="8" t="s">
        <v>45</v>
      </c>
      <c r="E1731" s="9"/>
      <c r="F1731" s="96" t="str">
        <f t="shared" si="184"/>
        <v/>
      </c>
      <c r="G1731" s="82"/>
      <c r="H1731" s="99" t="str">
        <f t="shared" si="182"/>
        <v/>
      </c>
      <c r="I1731" s="99" t="str">
        <f t="shared" si="183"/>
        <v/>
      </c>
      <c r="J1731" s="99" t="str">
        <f t="shared" si="185"/>
        <v/>
      </c>
      <c r="K1731" s="100" t="str">
        <f t="shared" si="188"/>
        <v/>
      </c>
      <c r="P1731" s="66"/>
      <c r="Q1731" s="66"/>
      <c r="R1731" s="66"/>
      <c r="S1731" s="67" t="str">
        <f t="shared" si="186"/>
        <v/>
      </c>
      <c r="T1731" s="68" t="str">
        <f t="shared" si="187"/>
        <v/>
      </c>
    </row>
    <row r="1732" spans="2:20">
      <c r="B1732" s="4"/>
      <c r="C1732" s="6"/>
      <c r="D1732" s="8" t="s">
        <v>45</v>
      </c>
      <c r="E1732" s="9"/>
      <c r="F1732" s="96" t="str">
        <f t="shared" si="184"/>
        <v/>
      </c>
      <c r="G1732" s="82"/>
      <c r="H1732" s="99" t="str">
        <f t="shared" si="182"/>
        <v/>
      </c>
      <c r="I1732" s="99" t="str">
        <f t="shared" si="183"/>
        <v/>
      </c>
      <c r="J1732" s="99" t="str">
        <f t="shared" si="185"/>
        <v/>
      </c>
      <c r="K1732" s="100" t="str">
        <f t="shared" si="188"/>
        <v/>
      </c>
      <c r="P1732" s="66"/>
      <c r="Q1732" s="66"/>
      <c r="R1732" s="66"/>
      <c r="S1732" s="67" t="str">
        <f t="shared" si="186"/>
        <v/>
      </c>
      <c r="T1732" s="68" t="str">
        <f t="shared" si="187"/>
        <v/>
      </c>
    </row>
    <row r="1733" spans="2:20">
      <c r="B1733" s="4"/>
      <c r="C1733" s="6"/>
      <c r="D1733" s="8" t="s">
        <v>45</v>
      </c>
      <c r="E1733" s="9"/>
      <c r="F1733" s="96" t="str">
        <f t="shared" si="184"/>
        <v/>
      </c>
      <c r="G1733" s="82"/>
      <c r="H1733" s="99" t="str">
        <f t="shared" si="182"/>
        <v/>
      </c>
      <c r="I1733" s="99" t="str">
        <f t="shared" si="183"/>
        <v/>
      </c>
      <c r="J1733" s="99" t="str">
        <f t="shared" si="185"/>
        <v/>
      </c>
      <c r="K1733" s="100" t="str">
        <f t="shared" si="188"/>
        <v/>
      </c>
      <c r="P1733" s="66"/>
      <c r="Q1733" s="66"/>
      <c r="R1733" s="66"/>
      <c r="S1733" s="67" t="str">
        <f t="shared" si="186"/>
        <v/>
      </c>
      <c r="T1733" s="68" t="str">
        <f t="shared" si="187"/>
        <v/>
      </c>
    </row>
    <row r="1734" spans="2:20">
      <c r="B1734" s="4"/>
      <c r="C1734" s="6"/>
      <c r="D1734" s="8" t="s">
        <v>45</v>
      </c>
      <c r="E1734" s="9"/>
      <c r="F1734" s="96" t="str">
        <f t="shared" si="184"/>
        <v/>
      </c>
      <c r="G1734" s="82"/>
      <c r="H1734" s="99" t="str">
        <f t="shared" si="182"/>
        <v/>
      </c>
      <c r="I1734" s="99" t="str">
        <f t="shared" si="183"/>
        <v/>
      </c>
      <c r="J1734" s="99" t="str">
        <f t="shared" si="185"/>
        <v/>
      </c>
      <c r="K1734" s="100" t="str">
        <f t="shared" si="188"/>
        <v/>
      </c>
      <c r="P1734" s="66"/>
      <c r="Q1734" s="66"/>
      <c r="R1734" s="66"/>
      <c r="S1734" s="67" t="str">
        <f t="shared" si="186"/>
        <v/>
      </c>
      <c r="T1734" s="68" t="str">
        <f t="shared" si="187"/>
        <v/>
      </c>
    </row>
    <row r="1735" spans="2:20">
      <c r="B1735" s="4"/>
      <c r="C1735" s="6"/>
      <c r="D1735" s="8" t="s">
        <v>45</v>
      </c>
      <c r="E1735" s="9"/>
      <c r="F1735" s="96" t="str">
        <f t="shared" si="184"/>
        <v/>
      </c>
      <c r="G1735" s="82"/>
      <c r="H1735" s="99" t="str">
        <f t="shared" si="182"/>
        <v/>
      </c>
      <c r="I1735" s="99" t="str">
        <f t="shared" si="183"/>
        <v/>
      </c>
      <c r="J1735" s="99" t="str">
        <f t="shared" si="185"/>
        <v/>
      </c>
      <c r="K1735" s="100" t="str">
        <f t="shared" si="188"/>
        <v/>
      </c>
      <c r="P1735" s="66"/>
      <c r="Q1735" s="66"/>
      <c r="R1735" s="66"/>
      <c r="S1735" s="67" t="str">
        <f t="shared" si="186"/>
        <v/>
      </c>
      <c r="T1735" s="68" t="str">
        <f t="shared" si="187"/>
        <v/>
      </c>
    </row>
    <row r="1736" spans="2:20">
      <c r="B1736" s="4"/>
      <c r="C1736" s="6"/>
      <c r="D1736" s="8" t="s">
        <v>45</v>
      </c>
      <c r="E1736" s="9"/>
      <c r="F1736" s="96" t="str">
        <f t="shared" si="184"/>
        <v/>
      </c>
      <c r="G1736" s="82"/>
      <c r="H1736" s="99" t="str">
        <f t="shared" si="182"/>
        <v/>
      </c>
      <c r="I1736" s="99" t="str">
        <f t="shared" si="183"/>
        <v/>
      </c>
      <c r="J1736" s="99" t="str">
        <f t="shared" si="185"/>
        <v/>
      </c>
      <c r="K1736" s="100" t="str">
        <f t="shared" si="188"/>
        <v/>
      </c>
      <c r="P1736" s="66"/>
      <c r="Q1736" s="66"/>
      <c r="R1736" s="66"/>
      <c r="S1736" s="67" t="str">
        <f t="shared" si="186"/>
        <v/>
      </c>
      <c r="T1736" s="68" t="str">
        <f t="shared" si="187"/>
        <v/>
      </c>
    </row>
    <row r="1737" spans="2:20">
      <c r="B1737" s="4"/>
      <c r="C1737" s="6"/>
      <c r="D1737" s="8" t="s">
        <v>45</v>
      </c>
      <c r="E1737" s="9"/>
      <c r="F1737" s="96" t="str">
        <f t="shared" si="184"/>
        <v/>
      </c>
      <c r="G1737" s="82"/>
      <c r="H1737" s="99" t="str">
        <f t="shared" si="182"/>
        <v/>
      </c>
      <c r="I1737" s="99" t="str">
        <f t="shared" si="183"/>
        <v/>
      </c>
      <c r="J1737" s="99" t="str">
        <f t="shared" si="185"/>
        <v/>
      </c>
      <c r="K1737" s="100" t="str">
        <f t="shared" si="188"/>
        <v/>
      </c>
      <c r="P1737" s="66"/>
      <c r="Q1737" s="66"/>
      <c r="R1737" s="66"/>
      <c r="S1737" s="67" t="str">
        <f t="shared" si="186"/>
        <v/>
      </c>
      <c r="T1737" s="68" t="str">
        <f t="shared" si="187"/>
        <v/>
      </c>
    </row>
    <row r="1738" spans="2:20">
      <c r="B1738" s="4"/>
      <c r="C1738" s="6"/>
      <c r="D1738" s="8" t="s">
        <v>45</v>
      </c>
      <c r="E1738" s="9"/>
      <c r="F1738" s="96" t="str">
        <f t="shared" si="184"/>
        <v/>
      </c>
      <c r="G1738" s="82"/>
      <c r="H1738" s="99" t="str">
        <f t="shared" si="182"/>
        <v/>
      </c>
      <c r="I1738" s="99" t="str">
        <f t="shared" si="183"/>
        <v/>
      </c>
      <c r="J1738" s="99" t="str">
        <f t="shared" si="185"/>
        <v/>
      </c>
      <c r="K1738" s="100" t="str">
        <f t="shared" si="188"/>
        <v/>
      </c>
      <c r="P1738" s="66"/>
      <c r="Q1738" s="66"/>
      <c r="R1738" s="66"/>
      <c r="S1738" s="67" t="str">
        <f t="shared" si="186"/>
        <v/>
      </c>
      <c r="T1738" s="68" t="str">
        <f t="shared" si="187"/>
        <v/>
      </c>
    </row>
    <row r="1739" spans="2:20">
      <c r="B1739" s="4"/>
      <c r="C1739" s="6"/>
      <c r="D1739" s="8" t="s">
        <v>45</v>
      </c>
      <c r="E1739" s="9"/>
      <c r="F1739" s="96" t="str">
        <f t="shared" si="184"/>
        <v/>
      </c>
      <c r="G1739" s="82"/>
      <c r="H1739" s="99" t="str">
        <f t="shared" si="182"/>
        <v/>
      </c>
      <c r="I1739" s="99" t="str">
        <f t="shared" si="183"/>
        <v/>
      </c>
      <c r="J1739" s="99" t="str">
        <f t="shared" si="185"/>
        <v/>
      </c>
      <c r="K1739" s="100" t="str">
        <f t="shared" si="188"/>
        <v/>
      </c>
      <c r="P1739" s="66"/>
      <c r="Q1739" s="66"/>
      <c r="R1739" s="66"/>
      <c r="S1739" s="67" t="str">
        <f t="shared" si="186"/>
        <v/>
      </c>
      <c r="T1739" s="68" t="str">
        <f t="shared" si="187"/>
        <v/>
      </c>
    </row>
    <row r="1740" spans="2:20">
      <c r="B1740" s="4"/>
      <c r="C1740" s="6"/>
      <c r="D1740" s="8" t="s">
        <v>45</v>
      </c>
      <c r="E1740" s="9"/>
      <c r="F1740" s="96" t="str">
        <f t="shared" si="184"/>
        <v/>
      </c>
      <c r="G1740" s="82"/>
      <c r="H1740" s="99" t="str">
        <f t="shared" si="182"/>
        <v/>
      </c>
      <c r="I1740" s="99" t="str">
        <f t="shared" si="183"/>
        <v/>
      </c>
      <c r="J1740" s="99" t="str">
        <f t="shared" si="185"/>
        <v/>
      </c>
      <c r="K1740" s="100" t="str">
        <f t="shared" si="188"/>
        <v/>
      </c>
      <c r="P1740" s="66"/>
      <c r="Q1740" s="66"/>
      <c r="R1740" s="66"/>
      <c r="S1740" s="67" t="str">
        <f t="shared" si="186"/>
        <v/>
      </c>
      <c r="T1740" s="68" t="str">
        <f t="shared" si="187"/>
        <v/>
      </c>
    </row>
    <row r="1741" spans="2:20">
      <c r="B1741" s="4"/>
      <c r="C1741" s="6"/>
      <c r="D1741" s="8" t="s">
        <v>45</v>
      </c>
      <c r="E1741" s="9"/>
      <c r="F1741" s="96" t="str">
        <f t="shared" si="184"/>
        <v/>
      </c>
      <c r="G1741" s="82"/>
      <c r="H1741" s="99" t="str">
        <f t="shared" si="182"/>
        <v/>
      </c>
      <c r="I1741" s="99" t="str">
        <f t="shared" si="183"/>
        <v/>
      </c>
      <c r="J1741" s="99" t="str">
        <f t="shared" si="185"/>
        <v/>
      </c>
      <c r="K1741" s="100" t="str">
        <f t="shared" si="188"/>
        <v/>
      </c>
      <c r="P1741" s="66"/>
      <c r="Q1741" s="66"/>
      <c r="R1741" s="66"/>
      <c r="S1741" s="67" t="str">
        <f t="shared" si="186"/>
        <v/>
      </c>
      <c r="T1741" s="68" t="str">
        <f t="shared" si="187"/>
        <v/>
      </c>
    </row>
    <row r="1742" spans="2:20">
      <c r="B1742" s="4"/>
      <c r="C1742" s="6"/>
      <c r="D1742" s="8" t="s">
        <v>45</v>
      </c>
      <c r="E1742" s="9"/>
      <c r="F1742" s="96" t="str">
        <f t="shared" si="184"/>
        <v/>
      </c>
      <c r="G1742" s="82"/>
      <c r="H1742" s="99" t="str">
        <f t="shared" si="182"/>
        <v/>
      </c>
      <c r="I1742" s="99" t="str">
        <f t="shared" si="183"/>
        <v/>
      </c>
      <c r="J1742" s="99" t="str">
        <f t="shared" si="185"/>
        <v/>
      </c>
      <c r="K1742" s="100" t="str">
        <f t="shared" si="188"/>
        <v/>
      </c>
      <c r="P1742" s="66"/>
      <c r="Q1742" s="66"/>
      <c r="R1742" s="66"/>
      <c r="S1742" s="67" t="str">
        <f t="shared" si="186"/>
        <v/>
      </c>
      <c r="T1742" s="68" t="str">
        <f t="shared" si="187"/>
        <v/>
      </c>
    </row>
    <row r="1743" spans="2:20">
      <c r="B1743" s="4"/>
      <c r="C1743" s="6"/>
      <c r="D1743" s="8" t="s">
        <v>45</v>
      </c>
      <c r="E1743" s="9"/>
      <c r="F1743" s="96" t="str">
        <f t="shared" si="184"/>
        <v/>
      </c>
      <c r="G1743" s="82"/>
      <c r="H1743" s="99" t="str">
        <f t="shared" ref="H1743:H1806" si="189">IF(E1743="","",F1743-J1743)</f>
        <v/>
      </c>
      <c r="I1743" s="99" t="str">
        <f t="shared" ref="I1743:I1806" si="190">IF(E1743="","",F1743+J1743)</f>
        <v/>
      </c>
      <c r="J1743" s="99" t="str">
        <f t="shared" si="185"/>
        <v/>
      </c>
      <c r="K1743" s="100" t="str">
        <f t="shared" si="188"/>
        <v/>
      </c>
      <c r="P1743" s="66"/>
      <c r="Q1743" s="66"/>
      <c r="R1743" s="66"/>
      <c r="S1743" s="67" t="str">
        <f t="shared" si="186"/>
        <v/>
      </c>
      <c r="T1743" s="68" t="str">
        <f t="shared" si="187"/>
        <v/>
      </c>
    </row>
    <row r="1744" spans="2:20">
      <c r="B1744" s="4"/>
      <c r="C1744" s="6"/>
      <c r="D1744" s="8" t="s">
        <v>45</v>
      </c>
      <c r="E1744" s="9"/>
      <c r="F1744" s="96" t="str">
        <f t="shared" si="184"/>
        <v/>
      </c>
      <c r="G1744" s="82"/>
      <c r="H1744" s="99" t="str">
        <f t="shared" si="189"/>
        <v/>
      </c>
      <c r="I1744" s="99" t="str">
        <f t="shared" si="190"/>
        <v/>
      </c>
      <c r="J1744" s="99" t="str">
        <f t="shared" si="185"/>
        <v/>
      </c>
      <c r="K1744" s="100" t="str">
        <f t="shared" si="188"/>
        <v/>
      </c>
      <c r="P1744" s="66"/>
      <c r="Q1744" s="66"/>
      <c r="R1744" s="66"/>
      <c r="S1744" s="67" t="str">
        <f t="shared" si="186"/>
        <v/>
      </c>
      <c r="T1744" s="68" t="str">
        <f t="shared" si="187"/>
        <v/>
      </c>
    </row>
    <row r="1745" spans="2:20">
      <c r="B1745" s="4"/>
      <c r="C1745" s="6"/>
      <c r="D1745" s="8" t="s">
        <v>45</v>
      </c>
      <c r="E1745" s="9"/>
      <c r="F1745" s="96" t="str">
        <f t="shared" si="184"/>
        <v/>
      </c>
      <c r="G1745" s="82"/>
      <c r="H1745" s="99" t="str">
        <f t="shared" si="189"/>
        <v/>
      </c>
      <c r="I1745" s="99" t="str">
        <f t="shared" si="190"/>
        <v/>
      </c>
      <c r="J1745" s="99" t="str">
        <f t="shared" si="185"/>
        <v/>
      </c>
      <c r="K1745" s="100" t="str">
        <f t="shared" si="188"/>
        <v/>
      </c>
      <c r="P1745" s="66"/>
      <c r="Q1745" s="66"/>
      <c r="R1745" s="66"/>
      <c r="S1745" s="67" t="str">
        <f t="shared" si="186"/>
        <v/>
      </c>
      <c r="T1745" s="68" t="str">
        <f t="shared" si="187"/>
        <v/>
      </c>
    </row>
    <row r="1746" spans="2:20">
      <c r="B1746" s="4"/>
      <c r="C1746" s="6"/>
      <c r="D1746" s="8" t="s">
        <v>45</v>
      </c>
      <c r="E1746" s="9"/>
      <c r="F1746" s="96" t="str">
        <f t="shared" si="184"/>
        <v/>
      </c>
      <c r="G1746" s="82"/>
      <c r="H1746" s="99" t="str">
        <f t="shared" si="189"/>
        <v/>
      </c>
      <c r="I1746" s="99" t="str">
        <f t="shared" si="190"/>
        <v/>
      </c>
      <c r="J1746" s="99" t="str">
        <f t="shared" si="185"/>
        <v/>
      </c>
      <c r="K1746" s="100" t="str">
        <f t="shared" si="188"/>
        <v/>
      </c>
      <c r="P1746" s="66"/>
      <c r="Q1746" s="66"/>
      <c r="R1746" s="66"/>
      <c r="S1746" s="67" t="str">
        <f t="shared" si="186"/>
        <v/>
      </c>
      <c r="T1746" s="68" t="str">
        <f t="shared" si="187"/>
        <v/>
      </c>
    </row>
    <row r="1747" spans="2:20">
      <c r="B1747" s="4"/>
      <c r="C1747" s="6"/>
      <c r="D1747" s="8" t="s">
        <v>45</v>
      </c>
      <c r="E1747" s="9"/>
      <c r="F1747" s="96" t="str">
        <f t="shared" si="184"/>
        <v/>
      </c>
      <c r="G1747" s="82"/>
      <c r="H1747" s="99" t="str">
        <f t="shared" si="189"/>
        <v/>
      </c>
      <c r="I1747" s="99" t="str">
        <f t="shared" si="190"/>
        <v/>
      </c>
      <c r="J1747" s="99" t="str">
        <f t="shared" si="185"/>
        <v/>
      </c>
      <c r="K1747" s="100" t="str">
        <f t="shared" si="188"/>
        <v/>
      </c>
      <c r="P1747" s="66"/>
      <c r="Q1747" s="66"/>
      <c r="R1747" s="66"/>
      <c r="S1747" s="67" t="str">
        <f t="shared" si="186"/>
        <v/>
      </c>
      <c r="T1747" s="68" t="str">
        <f t="shared" si="187"/>
        <v/>
      </c>
    </row>
    <row r="1748" spans="2:20">
      <c r="B1748" s="4"/>
      <c r="C1748" s="6"/>
      <c r="D1748" s="8" t="s">
        <v>45</v>
      </c>
      <c r="E1748" s="9"/>
      <c r="F1748" s="96" t="str">
        <f t="shared" si="184"/>
        <v/>
      </c>
      <c r="G1748" s="82"/>
      <c r="H1748" s="99" t="str">
        <f t="shared" si="189"/>
        <v/>
      </c>
      <c r="I1748" s="99" t="str">
        <f t="shared" si="190"/>
        <v/>
      </c>
      <c r="J1748" s="99" t="str">
        <f t="shared" si="185"/>
        <v/>
      </c>
      <c r="K1748" s="100" t="str">
        <f t="shared" si="188"/>
        <v/>
      </c>
      <c r="P1748" s="66"/>
      <c r="Q1748" s="66"/>
      <c r="R1748" s="66"/>
      <c r="S1748" s="67" t="str">
        <f t="shared" si="186"/>
        <v/>
      </c>
      <c r="T1748" s="68" t="str">
        <f t="shared" si="187"/>
        <v/>
      </c>
    </row>
    <row r="1749" spans="2:20">
      <c r="B1749" s="4"/>
      <c r="C1749" s="6"/>
      <c r="D1749" s="8" t="s">
        <v>45</v>
      </c>
      <c r="E1749" s="9"/>
      <c r="F1749" s="96" t="str">
        <f t="shared" si="184"/>
        <v/>
      </c>
      <c r="G1749" s="82"/>
      <c r="H1749" s="99" t="str">
        <f t="shared" si="189"/>
        <v/>
      </c>
      <c r="I1749" s="99" t="str">
        <f t="shared" si="190"/>
        <v/>
      </c>
      <c r="J1749" s="99" t="str">
        <f t="shared" si="185"/>
        <v/>
      </c>
      <c r="K1749" s="100" t="str">
        <f t="shared" si="188"/>
        <v/>
      </c>
      <c r="P1749" s="66"/>
      <c r="Q1749" s="66"/>
      <c r="R1749" s="66"/>
      <c r="S1749" s="67" t="str">
        <f t="shared" si="186"/>
        <v/>
      </c>
      <c r="T1749" s="68" t="str">
        <f t="shared" si="187"/>
        <v/>
      </c>
    </row>
    <row r="1750" spans="2:20">
      <c r="B1750" s="4"/>
      <c r="C1750" s="6"/>
      <c r="D1750" s="8" t="s">
        <v>45</v>
      </c>
      <c r="E1750" s="9"/>
      <c r="F1750" s="96" t="str">
        <f t="shared" si="184"/>
        <v/>
      </c>
      <c r="G1750" s="82"/>
      <c r="H1750" s="99" t="str">
        <f t="shared" si="189"/>
        <v/>
      </c>
      <c r="I1750" s="99" t="str">
        <f t="shared" si="190"/>
        <v/>
      </c>
      <c r="J1750" s="99" t="str">
        <f t="shared" si="185"/>
        <v/>
      </c>
      <c r="K1750" s="100" t="str">
        <f t="shared" si="188"/>
        <v/>
      </c>
      <c r="P1750" s="66"/>
      <c r="Q1750" s="66"/>
      <c r="R1750" s="66"/>
      <c r="S1750" s="67" t="str">
        <f t="shared" si="186"/>
        <v/>
      </c>
      <c r="T1750" s="68" t="str">
        <f t="shared" si="187"/>
        <v/>
      </c>
    </row>
    <row r="1751" spans="2:20">
      <c r="B1751" s="4"/>
      <c r="C1751" s="6"/>
      <c r="D1751" s="8" t="s">
        <v>45</v>
      </c>
      <c r="E1751" s="9"/>
      <c r="F1751" s="96" t="str">
        <f t="shared" si="184"/>
        <v/>
      </c>
      <c r="G1751" s="82"/>
      <c r="H1751" s="99" t="str">
        <f t="shared" si="189"/>
        <v/>
      </c>
      <c r="I1751" s="99" t="str">
        <f t="shared" si="190"/>
        <v/>
      </c>
      <c r="J1751" s="99" t="str">
        <f t="shared" si="185"/>
        <v/>
      </c>
      <c r="K1751" s="100" t="str">
        <f t="shared" si="188"/>
        <v/>
      </c>
      <c r="P1751" s="66"/>
      <c r="Q1751" s="66"/>
      <c r="R1751" s="66"/>
      <c r="S1751" s="67" t="str">
        <f t="shared" si="186"/>
        <v/>
      </c>
      <c r="T1751" s="68" t="str">
        <f t="shared" si="187"/>
        <v/>
      </c>
    </row>
    <row r="1752" spans="2:20">
      <c r="B1752" s="4"/>
      <c r="C1752" s="6"/>
      <c r="D1752" s="8" t="s">
        <v>45</v>
      </c>
      <c r="E1752" s="9"/>
      <c r="F1752" s="96" t="str">
        <f t="shared" si="184"/>
        <v/>
      </c>
      <c r="G1752" s="82"/>
      <c r="H1752" s="99" t="str">
        <f t="shared" si="189"/>
        <v/>
      </c>
      <c r="I1752" s="99" t="str">
        <f t="shared" si="190"/>
        <v/>
      </c>
      <c r="J1752" s="99" t="str">
        <f t="shared" si="185"/>
        <v/>
      </c>
      <c r="K1752" s="100" t="str">
        <f t="shared" si="188"/>
        <v/>
      </c>
      <c r="P1752" s="66"/>
      <c r="Q1752" s="66"/>
      <c r="R1752" s="66"/>
      <c r="S1752" s="67" t="str">
        <f t="shared" si="186"/>
        <v/>
      </c>
      <c r="T1752" s="68" t="str">
        <f t="shared" si="187"/>
        <v/>
      </c>
    </row>
    <row r="1753" spans="2:20">
      <c r="B1753" s="4"/>
      <c r="C1753" s="6"/>
      <c r="D1753" s="8" t="s">
        <v>45</v>
      </c>
      <c r="E1753" s="9"/>
      <c r="F1753" s="96" t="str">
        <f t="shared" si="184"/>
        <v/>
      </c>
      <c r="G1753" s="82"/>
      <c r="H1753" s="99" t="str">
        <f t="shared" si="189"/>
        <v/>
      </c>
      <c r="I1753" s="99" t="str">
        <f t="shared" si="190"/>
        <v/>
      </c>
      <c r="J1753" s="99" t="str">
        <f t="shared" si="185"/>
        <v/>
      </c>
      <c r="K1753" s="100" t="str">
        <f t="shared" si="188"/>
        <v/>
      </c>
      <c r="P1753" s="66"/>
      <c r="Q1753" s="66"/>
      <c r="R1753" s="66"/>
      <c r="S1753" s="67" t="str">
        <f t="shared" si="186"/>
        <v/>
      </c>
      <c r="T1753" s="68" t="str">
        <f t="shared" si="187"/>
        <v/>
      </c>
    </row>
    <row r="1754" spans="2:20">
      <c r="B1754" s="4"/>
      <c r="C1754" s="6"/>
      <c r="D1754" s="8" t="s">
        <v>45</v>
      </c>
      <c r="E1754" s="9"/>
      <c r="F1754" s="96" t="str">
        <f t="shared" si="184"/>
        <v/>
      </c>
      <c r="G1754" s="82"/>
      <c r="H1754" s="99" t="str">
        <f t="shared" si="189"/>
        <v/>
      </c>
      <c r="I1754" s="99" t="str">
        <f t="shared" si="190"/>
        <v/>
      </c>
      <c r="J1754" s="99" t="str">
        <f t="shared" si="185"/>
        <v/>
      </c>
      <c r="K1754" s="100" t="str">
        <f t="shared" si="188"/>
        <v/>
      </c>
      <c r="P1754" s="66"/>
      <c r="Q1754" s="66"/>
      <c r="R1754" s="66"/>
      <c r="S1754" s="67" t="str">
        <f t="shared" si="186"/>
        <v/>
      </c>
      <c r="T1754" s="68" t="str">
        <f t="shared" si="187"/>
        <v/>
      </c>
    </row>
    <row r="1755" spans="2:20">
      <c r="B1755" s="4"/>
      <c r="C1755" s="6"/>
      <c r="D1755" s="8" t="s">
        <v>45</v>
      </c>
      <c r="E1755" s="9"/>
      <c r="F1755" s="96" t="str">
        <f t="shared" si="184"/>
        <v/>
      </c>
      <c r="G1755" s="82"/>
      <c r="H1755" s="99" t="str">
        <f t="shared" si="189"/>
        <v/>
      </c>
      <c r="I1755" s="99" t="str">
        <f t="shared" si="190"/>
        <v/>
      </c>
      <c r="J1755" s="99" t="str">
        <f t="shared" si="185"/>
        <v/>
      </c>
      <c r="K1755" s="100" t="str">
        <f t="shared" si="188"/>
        <v/>
      </c>
      <c r="P1755" s="66"/>
      <c r="Q1755" s="66"/>
      <c r="R1755" s="66"/>
      <c r="S1755" s="67" t="str">
        <f t="shared" si="186"/>
        <v/>
      </c>
      <c r="T1755" s="68" t="str">
        <f t="shared" si="187"/>
        <v/>
      </c>
    </row>
    <row r="1756" spans="2:20">
      <c r="B1756" s="4"/>
      <c r="C1756" s="6"/>
      <c r="D1756" s="8" t="s">
        <v>45</v>
      </c>
      <c r="E1756" s="9"/>
      <c r="F1756" s="96" t="str">
        <f t="shared" si="184"/>
        <v/>
      </c>
      <c r="G1756" s="82"/>
      <c r="H1756" s="99" t="str">
        <f t="shared" si="189"/>
        <v/>
      </c>
      <c r="I1756" s="99" t="str">
        <f t="shared" si="190"/>
        <v/>
      </c>
      <c r="J1756" s="99" t="str">
        <f t="shared" si="185"/>
        <v/>
      </c>
      <c r="K1756" s="100" t="str">
        <f t="shared" si="188"/>
        <v/>
      </c>
      <c r="P1756" s="66"/>
      <c r="Q1756" s="66"/>
      <c r="R1756" s="66"/>
      <c r="S1756" s="67" t="str">
        <f t="shared" si="186"/>
        <v/>
      </c>
      <c r="T1756" s="68" t="str">
        <f t="shared" si="187"/>
        <v/>
      </c>
    </row>
    <row r="1757" spans="2:20">
      <c r="B1757" s="4"/>
      <c r="C1757" s="6"/>
      <c r="D1757" s="8" t="s">
        <v>45</v>
      </c>
      <c r="E1757" s="9"/>
      <c r="F1757" s="96" t="str">
        <f t="shared" si="184"/>
        <v/>
      </c>
      <c r="G1757" s="82"/>
      <c r="H1757" s="99" t="str">
        <f t="shared" si="189"/>
        <v/>
      </c>
      <c r="I1757" s="99" t="str">
        <f t="shared" si="190"/>
        <v/>
      </c>
      <c r="J1757" s="99" t="str">
        <f t="shared" si="185"/>
        <v/>
      </c>
      <c r="K1757" s="100" t="str">
        <f t="shared" si="188"/>
        <v/>
      </c>
      <c r="P1757" s="66"/>
      <c r="Q1757" s="66"/>
      <c r="R1757" s="66"/>
      <c r="S1757" s="67" t="str">
        <f t="shared" si="186"/>
        <v/>
      </c>
      <c r="T1757" s="68" t="str">
        <f t="shared" si="187"/>
        <v/>
      </c>
    </row>
    <row r="1758" spans="2:20">
      <c r="B1758" s="4"/>
      <c r="C1758" s="6"/>
      <c r="D1758" s="8" t="s">
        <v>45</v>
      </c>
      <c r="E1758" s="9"/>
      <c r="F1758" s="96" t="str">
        <f t="shared" si="184"/>
        <v/>
      </c>
      <c r="G1758" s="82"/>
      <c r="H1758" s="99" t="str">
        <f t="shared" si="189"/>
        <v/>
      </c>
      <c r="I1758" s="99" t="str">
        <f t="shared" si="190"/>
        <v/>
      </c>
      <c r="J1758" s="99" t="str">
        <f t="shared" si="185"/>
        <v/>
      </c>
      <c r="K1758" s="100" t="str">
        <f t="shared" si="188"/>
        <v/>
      </c>
      <c r="P1758" s="66"/>
      <c r="Q1758" s="66"/>
      <c r="R1758" s="66"/>
      <c r="S1758" s="67" t="str">
        <f t="shared" si="186"/>
        <v/>
      </c>
      <c r="T1758" s="68" t="str">
        <f t="shared" si="187"/>
        <v/>
      </c>
    </row>
    <row r="1759" spans="2:20">
      <c r="B1759" s="4"/>
      <c r="C1759" s="6"/>
      <c r="D1759" s="8" t="s">
        <v>45</v>
      </c>
      <c r="E1759" s="9"/>
      <c r="F1759" s="96" t="str">
        <f t="shared" si="184"/>
        <v/>
      </c>
      <c r="G1759" s="82"/>
      <c r="H1759" s="99" t="str">
        <f t="shared" si="189"/>
        <v/>
      </c>
      <c r="I1759" s="99" t="str">
        <f t="shared" si="190"/>
        <v/>
      </c>
      <c r="J1759" s="99" t="str">
        <f t="shared" si="185"/>
        <v/>
      </c>
      <c r="K1759" s="100" t="str">
        <f t="shared" si="188"/>
        <v/>
      </c>
      <c r="P1759" s="66"/>
      <c r="Q1759" s="66"/>
      <c r="R1759" s="66"/>
      <c r="S1759" s="67" t="str">
        <f t="shared" si="186"/>
        <v/>
      </c>
      <c r="T1759" s="68" t="str">
        <f t="shared" si="187"/>
        <v/>
      </c>
    </row>
    <row r="1760" spans="2:20">
      <c r="B1760" s="4"/>
      <c r="C1760" s="6"/>
      <c r="D1760" s="8" t="s">
        <v>45</v>
      </c>
      <c r="E1760" s="9"/>
      <c r="F1760" s="96" t="str">
        <f t="shared" si="184"/>
        <v/>
      </c>
      <c r="G1760" s="82"/>
      <c r="H1760" s="99" t="str">
        <f t="shared" si="189"/>
        <v/>
      </c>
      <c r="I1760" s="99" t="str">
        <f t="shared" si="190"/>
        <v/>
      </c>
      <c r="J1760" s="99" t="str">
        <f t="shared" si="185"/>
        <v/>
      </c>
      <c r="K1760" s="100" t="str">
        <f t="shared" si="188"/>
        <v/>
      </c>
      <c r="P1760" s="66"/>
      <c r="Q1760" s="66"/>
      <c r="R1760" s="66"/>
      <c r="S1760" s="67" t="str">
        <f t="shared" si="186"/>
        <v/>
      </c>
      <c r="T1760" s="68" t="str">
        <f t="shared" si="187"/>
        <v/>
      </c>
    </row>
    <row r="1761" spans="2:20">
      <c r="B1761" s="4"/>
      <c r="C1761" s="6"/>
      <c r="D1761" s="8" t="s">
        <v>45</v>
      </c>
      <c r="E1761" s="9"/>
      <c r="F1761" s="96" t="str">
        <f t="shared" si="184"/>
        <v/>
      </c>
      <c r="G1761" s="82"/>
      <c r="H1761" s="99" t="str">
        <f t="shared" si="189"/>
        <v/>
      </c>
      <c r="I1761" s="99" t="str">
        <f t="shared" si="190"/>
        <v/>
      </c>
      <c r="J1761" s="99" t="str">
        <f t="shared" si="185"/>
        <v/>
      </c>
      <c r="K1761" s="100" t="str">
        <f t="shared" si="188"/>
        <v/>
      </c>
      <c r="P1761" s="66"/>
      <c r="Q1761" s="66"/>
      <c r="R1761" s="66"/>
      <c r="S1761" s="67" t="str">
        <f t="shared" si="186"/>
        <v/>
      </c>
      <c r="T1761" s="68" t="str">
        <f t="shared" si="187"/>
        <v/>
      </c>
    </row>
    <row r="1762" spans="2:20">
      <c r="B1762" s="4"/>
      <c r="C1762" s="6"/>
      <c r="D1762" s="8" t="s">
        <v>45</v>
      </c>
      <c r="E1762" s="9"/>
      <c r="F1762" s="96" t="str">
        <f t="shared" si="184"/>
        <v/>
      </c>
      <c r="G1762" s="82"/>
      <c r="H1762" s="99" t="str">
        <f t="shared" si="189"/>
        <v/>
      </c>
      <c r="I1762" s="99" t="str">
        <f t="shared" si="190"/>
        <v/>
      </c>
      <c r="J1762" s="99" t="str">
        <f t="shared" si="185"/>
        <v/>
      </c>
      <c r="K1762" s="100" t="str">
        <f t="shared" si="188"/>
        <v/>
      </c>
      <c r="P1762" s="66"/>
      <c r="Q1762" s="66"/>
      <c r="R1762" s="66"/>
      <c r="S1762" s="67" t="str">
        <f t="shared" si="186"/>
        <v/>
      </c>
      <c r="T1762" s="68" t="str">
        <f t="shared" si="187"/>
        <v/>
      </c>
    </row>
    <row r="1763" spans="2:20">
      <c r="B1763" s="4"/>
      <c r="C1763" s="6"/>
      <c r="D1763" s="8" t="s">
        <v>45</v>
      </c>
      <c r="E1763" s="9"/>
      <c r="F1763" s="96" t="str">
        <f t="shared" si="184"/>
        <v/>
      </c>
      <c r="G1763" s="82"/>
      <c r="H1763" s="99" t="str">
        <f t="shared" si="189"/>
        <v/>
      </c>
      <c r="I1763" s="99" t="str">
        <f t="shared" si="190"/>
        <v/>
      </c>
      <c r="J1763" s="99" t="str">
        <f t="shared" si="185"/>
        <v/>
      </c>
      <c r="K1763" s="100" t="str">
        <f t="shared" si="188"/>
        <v/>
      </c>
      <c r="P1763" s="66"/>
      <c r="Q1763" s="66"/>
      <c r="R1763" s="66"/>
      <c r="S1763" s="67" t="str">
        <f t="shared" si="186"/>
        <v/>
      </c>
      <c r="T1763" s="68" t="str">
        <f t="shared" si="187"/>
        <v/>
      </c>
    </row>
    <row r="1764" spans="2:20">
      <c r="B1764" s="4"/>
      <c r="C1764" s="6"/>
      <c r="D1764" s="8" t="s">
        <v>45</v>
      </c>
      <c r="E1764" s="9"/>
      <c r="F1764" s="96" t="str">
        <f t="shared" si="184"/>
        <v/>
      </c>
      <c r="G1764" s="82"/>
      <c r="H1764" s="99" t="str">
        <f t="shared" si="189"/>
        <v/>
      </c>
      <c r="I1764" s="99" t="str">
        <f t="shared" si="190"/>
        <v/>
      </c>
      <c r="J1764" s="99" t="str">
        <f t="shared" si="185"/>
        <v/>
      </c>
      <c r="K1764" s="100" t="str">
        <f t="shared" si="188"/>
        <v/>
      </c>
      <c r="P1764" s="66"/>
      <c r="Q1764" s="66"/>
      <c r="R1764" s="66"/>
      <c r="S1764" s="67" t="str">
        <f t="shared" si="186"/>
        <v/>
      </c>
      <c r="T1764" s="68" t="str">
        <f t="shared" si="187"/>
        <v/>
      </c>
    </row>
    <row r="1765" spans="2:20">
      <c r="B1765" s="4"/>
      <c r="C1765" s="6"/>
      <c r="D1765" s="8" t="s">
        <v>45</v>
      </c>
      <c r="E1765" s="9"/>
      <c r="F1765" s="96" t="str">
        <f t="shared" si="184"/>
        <v/>
      </c>
      <c r="G1765" s="82"/>
      <c r="H1765" s="99" t="str">
        <f t="shared" si="189"/>
        <v/>
      </c>
      <c r="I1765" s="99" t="str">
        <f t="shared" si="190"/>
        <v/>
      </c>
      <c r="J1765" s="99" t="str">
        <f t="shared" si="185"/>
        <v/>
      </c>
      <c r="K1765" s="100" t="str">
        <f t="shared" si="188"/>
        <v/>
      </c>
      <c r="P1765" s="66"/>
      <c r="Q1765" s="66"/>
      <c r="R1765" s="66"/>
      <c r="S1765" s="67" t="str">
        <f t="shared" si="186"/>
        <v/>
      </c>
      <c r="T1765" s="68" t="str">
        <f t="shared" si="187"/>
        <v/>
      </c>
    </row>
    <row r="1766" spans="2:20">
      <c r="B1766" s="4"/>
      <c r="C1766" s="6"/>
      <c r="D1766" s="8" t="s">
        <v>45</v>
      </c>
      <c r="E1766" s="9"/>
      <c r="F1766" s="96" t="str">
        <f t="shared" si="184"/>
        <v/>
      </c>
      <c r="G1766" s="82"/>
      <c r="H1766" s="99" t="str">
        <f t="shared" si="189"/>
        <v/>
      </c>
      <c r="I1766" s="99" t="str">
        <f t="shared" si="190"/>
        <v/>
      </c>
      <c r="J1766" s="99" t="str">
        <f t="shared" si="185"/>
        <v/>
      </c>
      <c r="K1766" s="100" t="str">
        <f t="shared" si="188"/>
        <v/>
      </c>
      <c r="P1766" s="66"/>
      <c r="Q1766" s="66"/>
      <c r="R1766" s="66"/>
      <c r="S1766" s="67" t="str">
        <f t="shared" si="186"/>
        <v/>
      </c>
      <c r="T1766" s="68" t="str">
        <f t="shared" si="187"/>
        <v/>
      </c>
    </row>
    <row r="1767" spans="2:20">
      <c r="B1767" s="4"/>
      <c r="C1767" s="6"/>
      <c r="D1767" s="8" t="s">
        <v>45</v>
      </c>
      <c r="E1767" s="9"/>
      <c r="F1767" s="96" t="str">
        <f t="shared" si="184"/>
        <v/>
      </c>
      <c r="G1767" s="82"/>
      <c r="H1767" s="99" t="str">
        <f t="shared" si="189"/>
        <v/>
      </c>
      <c r="I1767" s="99" t="str">
        <f t="shared" si="190"/>
        <v/>
      </c>
      <c r="J1767" s="99" t="str">
        <f t="shared" si="185"/>
        <v/>
      </c>
      <c r="K1767" s="100" t="str">
        <f t="shared" si="188"/>
        <v/>
      </c>
      <c r="P1767" s="66"/>
      <c r="Q1767" s="66"/>
      <c r="R1767" s="66"/>
      <c r="S1767" s="67" t="str">
        <f t="shared" si="186"/>
        <v/>
      </c>
      <c r="T1767" s="68" t="str">
        <f t="shared" si="187"/>
        <v/>
      </c>
    </row>
    <row r="1768" spans="2:20">
      <c r="B1768" s="4"/>
      <c r="C1768" s="6"/>
      <c r="D1768" s="8" t="s">
        <v>45</v>
      </c>
      <c r="E1768" s="9"/>
      <c r="F1768" s="96" t="str">
        <f t="shared" si="184"/>
        <v/>
      </c>
      <c r="G1768" s="82"/>
      <c r="H1768" s="99" t="str">
        <f t="shared" si="189"/>
        <v/>
      </c>
      <c r="I1768" s="99" t="str">
        <f t="shared" si="190"/>
        <v/>
      </c>
      <c r="J1768" s="99" t="str">
        <f t="shared" si="185"/>
        <v/>
      </c>
      <c r="K1768" s="100" t="str">
        <f t="shared" si="188"/>
        <v/>
      </c>
      <c r="P1768" s="66"/>
      <c r="Q1768" s="66"/>
      <c r="R1768" s="66"/>
      <c r="S1768" s="67" t="str">
        <f t="shared" si="186"/>
        <v/>
      </c>
      <c r="T1768" s="68" t="str">
        <f t="shared" si="187"/>
        <v/>
      </c>
    </row>
    <row r="1769" spans="2:20">
      <c r="B1769" s="4"/>
      <c r="C1769" s="6"/>
      <c r="D1769" s="8" t="s">
        <v>45</v>
      </c>
      <c r="E1769" s="9"/>
      <c r="F1769" s="96" t="str">
        <f t="shared" si="184"/>
        <v/>
      </c>
      <c r="G1769" s="82"/>
      <c r="H1769" s="99" t="str">
        <f t="shared" si="189"/>
        <v/>
      </c>
      <c r="I1769" s="99" t="str">
        <f t="shared" si="190"/>
        <v/>
      </c>
      <c r="J1769" s="99" t="str">
        <f t="shared" si="185"/>
        <v/>
      </c>
      <c r="K1769" s="100" t="str">
        <f t="shared" si="188"/>
        <v/>
      </c>
      <c r="P1769" s="66"/>
      <c r="Q1769" s="66"/>
      <c r="R1769" s="66"/>
      <c r="S1769" s="67" t="str">
        <f t="shared" si="186"/>
        <v/>
      </c>
      <c r="T1769" s="68" t="str">
        <f t="shared" si="187"/>
        <v/>
      </c>
    </row>
    <row r="1770" spans="2:20">
      <c r="B1770" s="4"/>
      <c r="C1770" s="6"/>
      <c r="D1770" s="8" t="s">
        <v>45</v>
      </c>
      <c r="E1770" s="9"/>
      <c r="F1770" s="96" t="str">
        <f t="shared" si="184"/>
        <v/>
      </c>
      <c r="G1770" s="82"/>
      <c r="H1770" s="99" t="str">
        <f t="shared" si="189"/>
        <v/>
      </c>
      <c r="I1770" s="99" t="str">
        <f t="shared" si="190"/>
        <v/>
      </c>
      <c r="J1770" s="99" t="str">
        <f t="shared" si="185"/>
        <v/>
      </c>
      <c r="K1770" s="100" t="str">
        <f t="shared" si="188"/>
        <v/>
      </c>
      <c r="P1770" s="66"/>
      <c r="Q1770" s="66"/>
      <c r="R1770" s="66"/>
      <c r="S1770" s="67" t="str">
        <f t="shared" si="186"/>
        <v/>
      </c>
      <c r="T1770" s="68" t="str">
        <f t="shared" si="187"/>
        <v/>
      </c>
    </row>
    <row r="1771" spans="2:20">
      <c r="B1771" s="4"/>
      <c r="C1771" s="6"/>
      <c r="D1771" s="8" t="s">
        <v>45</v>
      </c>
      <c r="E1771" s="9"/>
      <c r="F1771" s="96" t="str">
        <f t="shared" si="184"/>
        <v/>
      </c>
      <c r="G1771" s="82"/>
      <c r="H1771" s="99" t="str">
        <f t="shared" si="189"/>
        <v/>
      </c>
      <c r="I1771" s="99" t="str">
        <f t="shared" si="190"/>
        <v/>
      </c>
      <c r="J1771" s="99" t="str">
        <f t="shared" si="185"/>
        <v/>
      </c>
      <c r="K1771" s="100" t="str">
        <f t="shared" si="188"/>
        <v/>
      </c>
      <c r="P1771" s="66"/>
      <c r="Q1771" s="66"/>
      <c r="R1771" s="66"/>
      <c r="S1771" s="67" t="str">
        <f t="shared" si="186"/>
        <v/>
      </c>
      <c r="T1771" s="68" t="str">
        <f t="shared" si="187"/>
        <v/>
      </c>
    </row>
    <row r="1772" spans="2:20">
      <c r="B1772" s="4"/>
      <c r="C1772" s="6"/>
      <c r="D1772" s="8" t="s">
        <v>45</v>
      </c>
      <c r="E1772" s="9"/>
      <c r="F1772" s="96" t="str">
        <f t="shared" si="184"/>
        <v/>
      </c>
      <c r="G1772" s="82"/>
      <c r="H1772" s="99" t="str">
        <f t="shared" si="189"/>
        <v/>
      </c>
      <c r="I1772" s="99" t="str">
        <f t="shared" si="190"/>
        <v/>
      </c>
      <c r="J1772" s="99" t="str">
        <f t="shared" si="185"/>
        <v/>
      </c>
      <c r="K1772" s="100" t="str">
        <f t="shared" si="188"/>
        <v/>
      </c>
      <c r="P1772" s="66"/>
      <c r="Q1772" s="66"/>
      <c r="R1772" s="66"/>
      <c r="S1772" s="67" t="str">
        <f t="shared" si="186"/>
        <v/>
      </c>
      <c r="T1772" s="68" t="str">
        <f t="shared" si="187"/>
        <v/>
      </c>
    </row>
    <row r="1773" spans="2:20">
      <c r="B1773" s="4"/>
      <c r="C1773" s="6"/>
      <c r="D1773" s="8" t="s">
        <v>45</v>
      </c>
      <c r="E1773" s="9"/>
      <c r="F1773" s="96" t="str">
        <f t="shared" si="184"/>
        <v/>
      </c>
      <c r="G1773" s="82"/>
      <c r="H1773" s="99" t="str">
        <f t="shared" si="189"/>
        <v/>
      </c>
      <c r="I1773" s="99" t="str">
        <f t="shared" si="190"/>
        <v/>
      </c>
      <c r="J1773" s="99" t="str">
        <f t="shared" si="185"/>
        <v/>
      </c>
      <c r="K1773" s="100" t="str">
        <f t="shared" si="188"/>
        <v/>
      </c>
      <c r="P1773" s="66"/>
      <c r="Q1773" s="66"/>
      <c r="R1773" s="66"/>
      <c r="S1773" s="67" t="str">
        <f t="shared" si="186"/>
        <v/>
      </c>
      <c r="T1773" s="68" t="str">
        <f t="shared" si="187"/>
        <v/>
      </c>
    </row>
    <row r="1774" spans="2:20">
      <c r="B1774" s="4"/>
      <c r="C1774" s="6"/>
      <c r="D1774" s="8" t="s">
        <v>45</v>
      </c>
      <c r="E1774" s="9"/>
      <c r="F1774" s="96" t="str">
        <f t="shared" si="184"/>
        <v/>
      </c>
      <c r="G1774" s="82"/>
      <c r="H1774" s="99" t="str">
        <f t="shared" si="189"/>
        <v/>
      </c>
      <c r="I1774" s="99" t="str">
        <f t="shared" si="190"/>
        <v/>
      </c>
      <c r="J1774" s="99" t="str">
        <f t="shared" si="185"/>
        <v/>
      </c>
      <c r="K1774" s="100" t="str">
        <f t="shared" si="188"/>
        <v/>
      </c>
      <c r="P1774" s="66"/>
      <c r="Q1774" s="66"/>
      <c r="R1774" s="66"/>
      <c r="S1774" s="67" t="str">
        <f t="shared" si="186"/>
        <v/>
      </c>
      <c r="T1774" s="68" t="str">
        <f t="shared" si="187"/>
        <v/>
      </c>
    </row>
    <row r="1775" spans="2:20">
      <c r="B1775" s="4"/>
      <c r="C1775" s="6"/>
      <c r="D1775" s="8" t="s">
        <v>45</v>
      </c>
      <c r="E1775" s="9"/>
      <c r="F1775" s="96" t="str">
        <f t="shared" si="184"/>
        <v/>
      </c>
      <c r="G1775" s="82"/>
      <c r="H1775" s="99" t="str">
        <f t="shared" si="189"/>
        <v/>
      </c>
      <c r="I1775" s="99" t="str">
        <f t="shared" si="190"/>
        <v/>
      </c>
      <c r="J1775" s="99" t="str">
        <f t="shared" si="185"/>
        <v/>
      </c>
      <c r="K1775" s="100" t="str">
        <f t="shared" si="188"/>
        <v/>
      </c>
      <c r="P1775" s="66"/>
      <c r="Q1775" s="66"/>
      <c r="R1775" s="66"/>
      <c r="S1775" s="67" t="str">
        <f t="shared" si="186"/>
        <v/>
      </c>
      <c r="T1775" s="68" t="str">
        <f t="shared" si="187"/>
        <v/>
      </c>
    </row>
    <row r="1776" spans="2:20">
      <c r="B1776" s="4"/>
      <c r="C1776" s="6"/>
      <c r="D1776" s="8" t="s">
        <v>45</v>
      </c>
      <c r="E1776" s="9"/>
      <c r="F1776" s="96" t="str">
        <f t="shared" si="184"/>
        <v/>
      </c>
      <c r="G1776" s="82"/>
      <c r="H1776" s="99" t="str">
        <f t="shared" si="189"/>
        <v/>
      </c>
      <c r="I1776" s="99" t="str">
        <f t="shared" si="190"/>
        <v/>
      </c>
      <c r="J1776" s="99" t="str">
        <f t="shared" si="185"/>
        <v/>
      </c>
      <c r="K1776" s="100" t="str">
        <f t="shared" si="188"/>
        <v/>
      </c>
      <c r="P1776" s="66"/>
      <c r="Q1776" s="66"/>
      <c r="R1776" s="66"/>
      <c r="S1776" s="67" t="str">
        <f t="shared" si="186"/>
        <v/>
      </c>
      <c r="T1776" s="68" t="str">
        <f t="shared" si="187"/>
        <v/>
      </c>
    </row>
    <row r="1777" spans="2:20">
      <c r="B1777" s="4"/>
      <c r="C1777" s="6"/>
      <c r="D1777" s="8" t="s">
        <v>45</v>
      </c>
      <c r="E1777" s="9"/>
      <c r="F1777" s="96" t="str">
        <f t="shared" si="184"/>
        <v/>
      </c>
      <c r="G1777" s="82"/>
      <c r="H1777" s="99" t="str">
        <f t="shared" si="189"/>
        <v/>
      </c>
      <c r="I1777" s="99" t="str">
        <f t="shared" si="190"/>
        <v/>
      </c>
      <c r="J1777" s="99" t="str">
        <f t="shared" si="185"/>
        <v/>
      </c>
      <c r="K1777" s="100" t="str">
        <f t="shared" si="188"/>
        <v/>
      </c>
      <c r="P1777" s="66"/>
      <c r="Q1777" s="66"/>
      <c r="R1777" s="66"/>
      <c r="S1777" s="67" t="str">
        <f t="shared" si="186"/>
        <v/>
      </c>
      <c r="T1777" s="68" t="str">
        <f t="shared" si="187"/>
        <v/>
      </c>
    </row>
    <row r="1778" spans="2:20">
      <c r="B1778" s="4"/>
      <c r="C1778" s="6"/>
      <c r="D1778" s="8" t="s">
        <v>45</v>
      </c>
      <c r="E1778" s="9"/>
      <c r="F1778" s="96" t="str">
        <f t="shared" si="184"/>
        <v/>
      </c>
      <c r="G1778" s="82"/>
      <c r="H1778" s="99" t="str">
        <f t="shared" si="189"/>
        <v/>
      </c>
      <c r="I1778" s="99" t="str">
        <f t="shared" si="190"/>
        <v/>
      </c>
      <c r="J1778" s="99" t="str">
        <f t="shared" si="185"/>
        <v/>
      </c>
      <c r="K1778" s="100" t="str">
        <f t="shared" si="188"/>
        <v/>
      </c>
      <c r="P1778" s="66"/>
      <c r="Q1778" s="66"/>
      <c r="R1778" s="66"/>
      <c r="S1778" s="67" t="str">
        <f t="shared" si="186"/>
        <v/>
      </c>
      <c r="T1778" s="68" t="str">
        <f t="shared" si="187"/>
        <v/>
      </c>
    </row>
    <row r="1779" spans="2:20">
      <c r="B1779" s="4"/>
      <c r="C1779" s="6"/>
      <c r="D1779" s="8" t="s">
        <v>45</v>
      </c>
      <c r="E1779" s="9"/>
      <c r="F1779" s="96" t="str">
        <f t="shared" si="184"/>
        <v/>
      </c>
      <c r="G1779" s="82"/>
      <c r="H1779" s="99" t="str">
        <f t="shared" si="189"/>
        <v/>
      </c>
      <c r="I1779" s="99" t="str">
        <f t="shared" si="190"/>
        <v/>
      </c>
      <c r="J1779" s="99" t="str">
        <f t="shared" si="185"/>
        <v/>
      </c>
      <c r="K1779" s="100" t="str">
        <f t="shared" si="188"/>
        <v/>
      </c>
      <c r="P1779" s="66"/>
      <c r="Q1779" s="66"/>
      <c r="R1779" s="66"/>
      <c r="S1779" s="67" t="str">
        <f t="shared" si="186"/>
        <v/>
      </c>
      <c r="T1779" s="68" t="str">
        <f t="shared" si="187"/>
        <v/>
      </c>
    </row>
    <row r="1780" spans="2:20">
      <c r="B1780" s="4"/>
      <c r="C1780" s="6"/>
      <c r="D1780" s="8" t="s">
        <v>45</v>
      </c>
      <c r="E1780" s="9"/>
      <c r="F1780" s="96" t="str">
        <f t="shared" ref="F1780:F1843" si="191">IF(E1780="","",inclinação*E1780+intercepção)</f>
        <v/>
      </c>
      <c r="G1780" s="82"/>
      <c r="H1780" s="99" t="str">
        <f t="shared" si="189"/>
        <v/>
      </c>
      <c r="I1780" s="99" t="str">
        <f t="shared" si="190"/>
        <v/>
      </c>
      <c r="J1780" s="99" t="str">
        <f t="shared" ref="J1780:J1843" si="192">IF(E1780="","",TINV((erro),gl)*errop_estimativa*SQRT(1+1/N+((E1780-mediaX)^2)/(SUMSQ(B:B)-(SUM(B:B)^2)/N)))</f>
        <v/>
      </c>
      <c r="K1780" s="100" t="str">
        <f t="shared" si="188"/>
        <v/>
      </c>
      <c r="P1780" s="66"/>
      <c r="Q1780" s="66"/>
      <c r="R1780" s="66"/>
      <c r="S1780" s="67" t="str">
        <f t="shared" ref="S1780:S1843" si="193">IF(B1773="","",inclinação*B1773+intercepção)</f>
        <v/>
      </c>
      <c r="T1780" s="68" t="str">
        <f t="shared" ref="T1780:T1843" si="194">IF(B1773="","",(C1773-S1780)^2)</f>
        <v/>
      </c>
    </row>
    <row r="1781" spans="2:20">
      <c r="B1781" s="4"/>
      <c r="C1781" s="6"/>
      <c r="D1781" s="8" t="s">
        <v>45</v>
      </c>
      <c r="E1781" s="9"/>
      <c r="F1781" s="96" t="str">
        <f t="shared" si="191"/>
        <v/>
      </c>
      <c r="G1781" s="82"/>
      <c r="H1781" s="99" t="str">
        <f t="shared" si="189"/>
        <v/>
      </c>
      <c r="I1781" s="99" t="str">
        <f t="shared" si="190"/>
        <v/>
      </c>
      <c r="J1781" s="99" t="str">
        <f t="shared" si="192"/>
        <v/>
      </c>
      <c r="K1781" s="100" t="str">
        <f t="shared" ref="K1781:K1844" si="195">IF(F1781="","",J1781/F1781)</f>
        <v/>
      </c>
      <c r="P1781" s="66"/>
      <c r="Q1781" s="66"/>
      <c r="R1781" s="66"/>
      <c r="S1781" s="67" t="str">
        <f t="shared" si="193"/>
        <v/>
      </c>
      <c r="T1781" s="68" t="str">
        <f t="shared" si="194"/>
        <v/>
      </c>
    </row>
    <row r="1782" spans="2:20">
      <c r="B1782" s="4"/>
      <c r="C1782" s="6"/>
      <c r="D1782" s="8" t="s">
        <v>45</v>
      </c>
      <c r="E1782" s="9"/>
      <c r="F1782" s="96" t="str">
        <f t="shared" si="191"/>
        <v/>
      </c>
      <c r="G1782" s="82"/>
      <c r="H1782" s="99" t="str">
        <f t="shared" si="189"/>
        <v/>
      </c>
      <c r="I1782" s="99" t="str">
        <f t="shared" si="190"/>
        <v/>
      </c>
      <c r="J1782" s="99" t="str">
        <f t="shared" si="192"/>
        <v/>
      </c>
      <c r="K1782" s="100" t="str">
        <f t="shared" si="195"/>
        <v/>
      </c>
      <c r="P1782" s="66"/>
      <c r="Q1782" s="66"/>
      <c r="R1782" s="66"/>
      <c r="S1782" s="67" t="str">
        <f t="shared" si="193"/>
        <v/>
      </c>
      <c r="T1782" s="68" t="str">
        <f t="shared" si="194"/>
        <v/>
      </c>
    </row>
    <row r="1783" spans="2:20">
      <c r="B1783" s="4"/>
      <c r="C1783" s="6"/>
      <c r="D1783" s="8" t="s">
        <v>45</v>
      </c>
      <c r="E1783" s="9"/>
      <c r="F1783" s="96" t="str">
        <f t="shared" si="191"/>
        <v/>
      </c>
      <c r="G1783" s="82"/>
      <c r="H1783" s="99" t="str">
        <f t="shared" si="189"/>
        <v/>
      </c>
      <c r="I1783" s="99" t="str">
        <f t="shared" si="190"/>
        <v/>
      </c>
      <c r="J1783" s="99" t="str">
        <f t="shared" si="192"/>
        <v/>
      </c>
      <c r="K1783" s="100" t="str">
        <f t="shared" si="195"/>
        <v/>
      </c>
      <c r="P1783" s="66"/>
      <c r="Q1783" s="66"/>
      <c r="R1783" s="66"/>
      <c r="S1783" s="67" t="str">
        <f t="shared" si="193"/>
        <v/>
      </c>
      <c r="T1783" s="68" t="str">
        <f t="shared" si="194"/>
        <v/>
      </c>
    </row>
    <row r="1784" spans="2:20">
      <c r="B1784" s="4"/>
      <c r="C1784" s="6"/>
      <c r="D1784" s="8" t="s">
        <v>45</v>
      </c>
      <c r="E1784" s="9"/>
      <c r="F1784" s="96" t="str">
        <f t="shared" si="191"/>
        <v/>
      </c>
      <c r="G1784" s="82"/>
      <c r="H1784" s="99" t="str">
        <f t="shared" si="189"/>
        <v/>
      </c>
      <c r="I1784" s="99" t="str">
        <f t="shared" si="190"/>
        <v/>
      </c>
      <c r="J1784" s="99" t="str">
        <f t="shared" si="192"/>
        <v/>
      </c>
      <c r="K1784" s="100" t="str">
        <f t="shared" si="195"/>
        <v/>
      </c>
      <c r="P1784" s="66"/>
      <c r="Q1784" s="66"/>
      <c r="R1784" s="66"/>
      <c r="S1784" s="67" t="str">
        <f t="shared" si="193"/>
        <v/>
      </c>
      <c r="T1784" s="68" t="str">
        <f t="shared" si="194"/>
        <v/>
      </c>
    </row>
    <row r="1785" spans="2:20">
      <c r="B1785" s="4"/>
      <c r="C1785" s="6"/>
      <c r="D1785" s="8" t="s">
        <v>45</v>
      </c>
      <c r="E1785" s="9"/>
      <c r="F1785" s="96" t="str">
        <f t="shared" si="191"/>
        <v/>
      </c>
      <c r="G1785" s="82"/>
      <c r="H1785" s="99" t="str">
        <f t="shared" si="189"/>
        <v/>
      </c>
      <c r="I1785" s="99" t="str">
        <f t="shared" si="190"/>
        <v/>
      </c>
      <c r="J1785" s="99" t="str">
        <f t="shared" si="192"/>
        <v/>
      </c>
      <c r="K1785" s="100" t="str">
        <f t="shared" si="195"/>
        <v/>
      </c>
      <c r="P1785" s="66"/>
      <c r="Q1785" s="66"/>
      <c r="R1785" s="66"/>
      <c r="S1785" s="67" t="str">
        <f t="shared" si="193"/>
        <v/>
      </c>
      <c r="T1785" s="68" t="str">
        <f t="shared" si="194"/>
        <v/>
      </c>
    </row>
    <row r="1786" spans="2:20">
      <c r="B1786" s="4"/>
      <c r="C1786" s="6"/>
      <c r="D1786" s="8" t="s">
        <v>45</v>
      </c>
      <c r="E1786" s="9"/>
      <c r="F1786" s="96" t="str">
        <f t="shared" si="191"/>
        <v/>
      </c>
      <c r="G1786" s="82"/>
      <c r="H1786" s="99" t="str">
        <f t="shared" si="189"/>
        <v/>
      </c>
      <c r="I1786" s="99" t="str">
        <f t="shared" si="190"/>
        <v/>
      </c>
      <c r="J1786" s="99" t="str">
        <f t="shared" si="192"/>
        <v/>
      </c>
      <c r="K1786" s="100" t="str">
        <f t="shared" si="195"/>
        <v/>
      </c>
      <c r="P1786" s="66"/>
      <c r="Q1786" s="66"/>
      <c r="R1786" s="66"/>
      <c r="S1786" s="67" t="str">
        <f t="shared" si="193"/>
        <v/>
      </c>
      <c r="T1786" s="68" t="str">
        <f t="shared" si="194"/>
        <v/>
      </c>
    </row>
    <row r="1787" spans="2:20">
      <c r="B1787" s="4"/>
      <c r="C1787" s="6"/>
      <c r="D1787" s="8" t="s">
        <v>45</v>
      </c>
      <c r="E1787" s="9"/>
      <c r="F1787" s="96" t="str">
        <f t="shared" si="191"/>
        <v/>
      </c>
      <c r="G1787" s="82"/>
      <c r="H1787" s="99" t="str">
        <f t="shared" si="189"/>
        <v/>
      </c>
      <c r="I1787" s="99" t="str">
        <f t="shared" si="190"/>
        <v/>
      </c>
      <c r="J1787" s="99" t="str">
        <f t="shared" si="192"/>
        <v/>
      </c>
      <c r="K1787" s="100" t="str">
        <f t="shared" si="195"/>
        <v/>
      </c>
      <c r="P1787" s="66"/>
      <c r="Q1787" s="66"/>
      <c r="R1787" s="66"/>
      <c r="S1787" s="67" t="str">
        <f t="shared" si="193"/>
        <v/>
      </c>
      <c r="T1787" s="68" t="str">
        <f t="shared" si="194"/>
        <v/>
      </c>
    </row>
    <row r="1788" spans="2:20">
      <c r="B1788" s="4"/>
      <c r="C1788" s="6"/>
      <c r="D1788" s="8" t="s">
        <v>45</v>
      </c>
      <c r="E1788" s="9"/>
      <c r="F1788" s="96" t="str">
        <f t="shared" si="191"/>
        <v/>
      </c>
      <c r="G1788" s="82"/>
      <c r="H1788" s="99" t="str">
        <f t="shared" si="189"/>
        <v/>
      </c>
      <c r="I1788" s="99" t="str">
        <f t="shared" si="190"/>
        <v/>
      </c>
      <c r="J1788" s="99" t="str">
        <f t="shared" si="192"/>
        <v/>
      </c>
      <c r="K1788" s="100" t="str">
        <f t="shared" si="195"/>
        <v/>
      </c>
      <c r="P1788" s="66"/>
      <c r="Q1788" s="66"/>
      <c r="R1788" s="66"/>
      <c r="S1788" s="67" t="str">
        <f t="shared" si="193"/>
        <v/>
      </c>
      <c r="T1788" s="68" t="str">
        <f t="shared" si="194"/>
        <v/>
      </c>
    </row>
    <row r="1789" spans="2:20">
      <c r="B1789" s="4"/>
      <c r="C1789" s="6"/>
      <c r="D1789" s="8" t="s">
        <v>45</v>
      </c>
      <c r="E1789" s="9"/>
      <c r="F1789" s="96" t="str">
        <f t="shared" si="191"/>
        <v/>
      </c>
      <c r="G1789" s="82"/>
      <c r="H1789" s="99" t="str">
        <f t="shared" si="189"/>
        <v/>
      </c>
      <c r="I1789" s="99" t="str">
        <f t="shared" si="190"/>
        <v/>
      </c>
      <c r="J1789" s="99" t="str">
        <f t="shared" si="192"/>
        <v/>
      </c>
      <c r="K1789" s="100" t="str">
        <f t="shared" si="195"/>
        <v/>
      </c>
      <c r="P1789" s="66"/>
      <c r="Q1789" s="66"/>
      <c r="R1789" s="66"/>
      <c r="S1789" s="67" t="str">
        <f t="shared" si="193"/>
        <v/>
      </c>
      <c r="T1789" s="68" t="str">
        <f t="shared" si="194"/>
        <v/>
      </c>
    </row>
    <row r="1790" spans="2:20">
      <c r="B1790" s="4"/>
      <c r="C1790" s="6"/>
      <c r="D1790" s="8" t="s">
        <v>45</v>
      </c>
      <c r="E1790" s="9"/>
      <c r="F1790" s="96" t="str">
        <f t="shared" si="191"/>
        <v/>
      </c>
      <c r="G1790" s="82"/>
      <c r="H1790" s="99" t="str">
        <f t="shared" si="189"/>
        <v/>
      </c>
      <c r="I1790" s="99" t="str">
        <f t="shared" si="190"/>
        <v/>
      </c>
      <c r="J1790" s="99" t="str">
        <f t="shared" si="192"/>
        <v/>
      </c>
      <c r="K1790" s="100" t="str">
        <f t="shared" si="195"/>
        <v/>
      </c>
      <c r="P1790" s="66"/>
      <c r="Q1790" s="66"/>
      <c r="R1790" s="66"/>
      <c r="S1790" s="67" t="str">
        <f t="shared" si="193"/>
        <v/>
      </c>
      <c r="T1790" s="68" t="str">
        <f t="shared" si="194"/>
        <v/>
      </c>
    </row>
    <row r="1791" spans="2:20">
      <c r="B1791" s="4"/>
      <c r="C1791" s="6"/>
      <c r="D1791" s="8" t="s">
        <v>45</v>
      </c>
      <c r="E1791" s="9"/>
      <c r="F1791" s="96" t="str">
        <f t="shared" si="191"/>
        <v/>
      </c>
      <c r="G1791" s="82"/>
      <c r="H1791" s="99" t="str">
        <f t="shared" si="189"/>
        <v/>
      </c>
      <c r="I1791" s="99" t="str">
        <f t="shared" si="190"/>
        <v/>
      </c>
      <c r="J1791" s="99" t="str">
        <f t="shared" si="192"/>
        <v/>
      </c>
      <c r="K1791" s="100" t="str">
        <f t="shared" si="195"/>
        <v/>
      </c>
      <c r="P1791" s="66"/>
      <c r="Q1791" s="66"/>
      <c r="R1791" s="66"/>
      <c r="S1791" s="67" t="str">
        <f t="shared" si="193"/>
        <v/>
      </c>
      <c r="T1791" s="68" t="str">
        <f t="shared" si="194"/>
        <v/>
      </c>
    </row>
    <row r="1792" spans="2:20">
      <c r="B1792" s="4"/>
      <c r="C1792" s="6"/>
      <c r="D1792" s="8" t="s">
        <v>45</v>
      </c>
      <c r="E1792" s="9"/>
      <c r="F1792" s="96" t="str">
        <f t="shared" si="191"/>
        <v/>
      </c>
      <c r="G1792" s="82"/>
      <c r="H1792" s="99" t="str">
        <f t="shared" si="189"/>
        <v/>
      </c>
      <c r="I1792" s="99" t="str">
        <f t="shared" si="190"/>
        <v/>
      </c>
      <c r="J1792" s="99" t="str">
        <f t="shared" si="192"/>
        <v/>
      </c>
      <c r="K1792" s="100" t="str">
        <f t="shared" si="195"/>
        <v/>
      </c>
      <c r="P1792" s="66"/>
      <c r="Q1792" s="66"/>
      <c r="R1792" s="66"/>
      <c r="S1792" s="67" t="str">
        <f t="shared" si="193"/>
        <v/>
      </c>
      <c r="T1792" s="68" t="str">
        <f t="shared" si="194"/>
        <v/>
      </c>
    </row>
    <row r="1793" spans="2:20">
      <c r="B1793" s="4"/>
      <c r="C1793" s="6"/>
      <c r="D1793" s="8" t="s">
        <v>45</v>
      </c>
      <c r="E1793" s="9"/>
      <c r="F1793" s="96" t="str">
        <f t="shared" si="191"/>
        <v/>
      </c>
      <c r="G1793" s="82"/>
      <c r="H1793" s="99" t="str">
        <f t="shared" si="189"/>
        <v/>
      </c>
      <c r="I1793" s="99" t="str">
        <f t="shared" si="190"/>
        <v/>
      </c>
      <c r="J1793" s="99" t="str">
        <f t="shared" si="192"/>
        <v/>
      </c>
      <c r="K1793" s="100" t="str">
        <f t="shared" si="195"/>
        <v/>
      </c>
      <c r="P1793" s="66"/>
      <c r="Q1793" s="66"/>
      <c r="R1793" s="66"/>
      <c r="S1793" s="67" t="str">
        <f t="shared" si="193"/>
        <v/>
      </c>
      <c r="T1793" s="68" t="str">
        <f t="shared" si="194"/>
        <v/>
      </c>
    </row>
    <row r="1794" spans="2:20">
      <c r="B1794" s="4"/>
      <c r="C1794" s="6"/>
      <c r="D1794" s="8" t="s">
        <v>45</v>
      </c>
      <c r="E1794" s="9"/>
      <c r="F1794" s="96" t="str">
        <f t="shared" si="191"/>
        <v/>
      </c>
      <c r="G1794" s="82"/>
      <c r="H1794" s="99" t="str">
        <f t="shared" si="189"/>
        <v/>
      </c>
      <c r="I1794" s="99" t="str">
        <f t="shared" si="190"/>
        <v/>
      </c>
      <c r="J1794" s="99" t="str">
        <f t="shared" si="192"/>
        <v/>
      </c>
      <c r="K1794" s="100" t="str">
        <f t="shared" si="195"/>
        <v/>
      </c>
      <c r="P1794" s="66"/>
      <c r="Q1794" s="66"/>
      <c r="R1794" s="66"/>
      <c r="S1794" s="67" t="str">
        <f t="shared" si="193"/>
        <v/>
      </c>
      <c r="T1794" s="68" t="str">
        <f t="shared" si="194"/>
        <v/>
      </c>
    </row>
    <row r="1795" spans="2:20">
      <c r="B1795" s="4"/>
      <c r="C1795" s="6"/>
      <c r="D1795" s="8" t="s">
        <v>45</v>
      </c>
      <c r="E1795" s="9"/>
      <c r="F1795" s="96" t="str">
        <f t="shared" si="191"/>
        <v/>
      </c>
      <c r="G1795" s="82"/>
      <c r="H1795" s="99" t="str">
        <f t="shared" si="189"/>
        <v/>
      </c>
      <c r="I1795" s="99" t="str">
        <f t="shared" si="190"/>
        <v/>
      </c>
      <c r="J1795" s="99" t="str">
        <f t="shared" si="192"/>
        <v/>
      </c>
      <c r="K1795" s="100" t="str">
        <f t="shared" si="195"/>
        <v/>
      </c>
      <c r="P1795" s="66"/>
      <c r="Q1795" s="66"/>
      <c r="R1795" s="66"/>
      <c r="S1795" s="67" t="str">
        <f t="shared" si="193"/>
        <v/>
      </c>
      <c r="T1795" s="68" t="str">
        <f t="shared" si="194"/>
        <v/>
      </c>
    </row>
    <row r="1796" spans="2:20">
      <c r="B1796" s="4"/>
      <c r="C1796" s="6"/>
      <c r="D1796" s="8" t="s">
        <v>45</v>
      </c>
      <c r="E1796" s="9"/>
      <c r="F1796" s="96" t="str">
        <f t="shared" si="191"/>
        <v/>
      </c>
      <c r="G1796" s="82"/>
      <c r="H1796" s="99" t="str">
        <f t="shared" si="189"/>
        <v/>
      </c>
      <c r="I1796" s="99" t="str">
        <f t="shared" si="190"/>
        <v/>
      </c>
      <c r="J1796" s="99" t="str">
        <f t="shared" si="192"/>
        <v/>
      </c>
      <c r="K1796" s="100" t="str">
        <f t="shared" si="195"/>
        <v/>
      </c>
      <c r="P1796" s="66"/>
      <c r="Q1796" s="66"/>
      <c r="R1796" s="66"/>
      <c r="S1796" s="67" t="str">
        <f t="shared" si="193"/>
        <v/>
      </c>
      <c r="T1796" s="68" t="str">
        <f t="shared" si="194"/>
        <v/>
      </c>
    </row>
    <row r="1797" spans="2:20">
      <c r="B1797" s="4"/>
      <c r="C1797" s="6"/>
      <c r="D1797" s="8" t="s">
        <v>45</v>
      </c>
      <c r="E1797" s="9"/>
      <c r="F1797" s="96" t="str">
        <f t="shared" si="191"/>
        <v/>
      </c>
      <c r="G1797" s="82"/>
      <c r="H1797" s="99" t="str">
        <f t="shared" si="189"/>
        <v/>
      </c>
      <c r="I1797" s="99" t="str">
        <f t="shared" si="190"/>
        <v/>
      </c>
      <c r="J1797" s="99" t="str">
        <f t="shared" si="192"/>
        <v/>
      </c>
      <c r="K1797" s="100" t="str">
        <f t="shared" si="195"/>
        <v/>
      </c>
      <c r="P1797" s="66"/>
      <c r="Q1797" s="66"/>
      <c r="R1797" s="66"/>
      <c r="S1797" s="67" t="str">
        <f t="shared" si="193"/>
        <v/>
      </c>
      <c r="T1797" s="68" t="str">
        <f t="shared" si="194"/>
        <v/>
      </c>
    </row>
    <row r="1798" spans="2:20">
      <c r="B1798" s="4"/>
      <c r="C1798" s="6"/>
      <c r="D1798" s="8" t="s">
        <v>45</v>
      </c>
      <c r="E1798" s="9"/>
      <c r="F1798" s="96" t="str">
        <f t="shared" si="191"/>
        <v/>
      </c>
      <c r="G1798" s="82"/>
      <c r="H1798" s="99" t="str">
        <f t="shared" si="189"/>
        <v/>
      </c>
      <c r="I1798" s="99" t="str">
        <f t="shared" si="190"/>
        <v/>
      </c>
      <c r="J1798" s="99" t="str">
        <f t="shared" si="192"/>
        <v/>
      </c>
      <c r="K1798" s="100" t="str">
        <f t="shared" si="195"/>
        <v/>
      </c>
      <c r="P1798" s="66"/>
      <c r="Q1798" s="66"/>
      <c r="R1798" s="66"/>
      <c r="S1798" s="67" t="str">
        <f t="shared" si="193"/>
        <v/>
      </c>
      <c r="T1798" s="68" t="str">
        <f t="shared" si="194"/>
        <v/>
      </c>
    </row>
    <row r="1799" spans="2:20">
      <c r="B1799" s="4"/>
      <c r="C1799" s="6"/>
      <c r="D1799" s="8" t="s">
        <v>45</v>
      </c>
      <c r="E1799" s="9"/>
      <c r="F1799" s="96" t="str">
        <f t="shared" si="191"/>
        <v/>
      </c>
      <c r="G1799" s="82"/>
      <c r="H1799" s="99" t="str">
        <f t="shared" si="189"/>
        <v/>
      </c>
      <c r="I1799" s="99" t="str">
        <f t="shared" si="190"/>
        <v/>
      </c>
      <c r="J1799" s="99" t="str">
        <f t="shared" si="192"/>
        <v/>
      </c>
      <c r="K1799" s="100" t="str">
        <f t="shared" si="195"/>
        <v/>
      </c>
      <c r="P1799" s="66"/>
      <c r="Q1799" s="66"/>
      <c r="R1799" s="66"/>
      <c r="S1799" s="67" t="str">
        <f t="shared" si="193"/>
        <v/>
      </c>
      <c r="T1799" s="68" t="str">
        <f t="shared" si="194"/>
        <v/>
      </c>
    </row>
    <row r="1800" spans="2:20">
      <c r="B1800" s="4"/>
      <c r="C1800" s="6"/>
      <c r="D1800" s="8" t="s">
        <v>45</v>
      </c>
      <c r="E1800" s="9"/>
      <c r="F1800" s="96" t="str">
        <f t="shared" si="191"/>
        <v/>
      </c>
      <c r="G1800" s="82"/>
      <c r="H1800" s="99" t="str">
        <f t="shared" si="189"/>
        <v/>
      </c>
      <c r="I1800" s="99" t="str">
        <f t="shared" si="190"/>
        <v/>
      </c>
      <c r="J1800" s="99" t="str">
        <f t="shared" si="192"/>
        <v/>
      </c>
      <c r="K1800" s="100" t="str">
        <f t="shared" si="195"/>
        <v/>
      </c>
      <c r="P1800" s="66"/>
      <c r="Q1800" s="66"/>
      <c r="R1800" s="66"/>
      <c r="S1800" s="67" t="str">
        <f t="shared" si="193"/>
        <v/>
      </c>
      <c r="T1800" s="68" t="str">
        <f t="shared" si="194"/>
        <v/>
      </c>
    </row>
    <row r="1801" spans="2:20">
      <c r="B1801" s="4"/>
      <c r="C1801" s="6"/>
      <c r="D1801" s="8" t="s">
        <v>45</v>
      </c>
      <c r="E1801" s="9"/>
      <c r="F1801" s="96" t="str">
        <f t="shared" si="191"/>
        <v/>
      </c>
      <c r="G1801" s="82"/>
      <c r="H1801" s="99" t="str">
        <f t="shared" si="189"/>
        <v/>
      </c>
      <c r="I1801" s="99" t="str">
        <f t="shared" si="190"/>
        <v/>
      </c>
      <c r="J1801" s="99" t="str">
        <f t="shared" si="192"/>
        <v/>
      </c>
      <c r="K1801" s="100" t="str">
        <f t="shared" si="195"/>
        <v/>
      </c>
      <c r="P1801" s="66"/>
      <c r="Q1801" s="66"/>
      <c r="R1801" s="66"/>
      <c r="S1801" s="67" t="str">
        <f t="shared" si="193"/>
        <v/>
      </c>
      <c r="T1801" s="68" t="str">
        <f t="shared" si="194"/>
        <v/>
      </c>
    </row>
    <row r="1802" spans="2:20">
      <c r="B1802" s="4"/>
      <c r="C1802" s="6"/>
      <c r="D1802" s="8" t="s">
        <v>45</v>
      </c>
      <c r="E1802" s="9"/>
      <c r="F1802" s="96" t="str">
        <f t="shared" si="191"/>
        <v/>
      </c>
      <c r="G1802" s="82"/>
      <c r="H1802" s="99" t="str">
        <f t="shared" si="189"/>
        <v/>
      </c>
      <c r="I1802" s="99" t="str">
        <f t="shared" si="190"/>
        <v/>
      </c>
      <c r="J1802" s="99" t="str">
        <f t="shared" si="192"/>
        <v/>
      </c>
      <c r="K1802" s="100" t="str">
        <f t="shared" si="195"/>
        <v/>
      </c>
      <c r="P1802" s="66"/>
      <c r="Q1802" s="66"/>
      <c r="R1802" s="66"/>
      <c r="S1802" s="67" t="str">
        <f t="shared" si="193"/>
        <v/>
      </c>
      <c r="T1802" s="68" t="str">
        <f t="shared" si="194"/>
        <v/>
      </c>
    </row>
    <row r="1803" spans="2:20">
      <c r="B1803" s="4"/>
      <c r="C1803" s="6"/>
      <c r="D1803" s="8" t="s">
        <v>45</v>
      </c>
      <c r="E1803" s="9"/>
      <c r="F1803" s="96" t="str">
        <f t="shared" si="191"/>
        <v/>
      </c>
      <c r="G1803" s="82"/>
      <c r="H1803" s="99" t="str">
        <f t="shared" si="189"/>
        <v/>
      </c>
      <c r="I1803" s="99" t="str">
        <f t="shared" si="190"/>
        <v/>
      </c>
      <c r="J1803" s="99" t="str">
        <f t="shared" si="192"/>
        <v/>
      </c>
      <c r="K1803" s="100" t="str">
        <f t="shared" si="195"/>
        <v/>
      </c>
      <c r="P1803" s="66"/>
      <c r="Q1803" s="66"/>
      <c r="R1803" s="66"/>
      <c r="S1803" s="67" t="str">
        <f t="shared" si="193"/>
        <v/>
      </c>
      <c r="T1803" s="68" t="str">
        <f t="shared" si="194"/>
        <v/>
      </c>
    </row>
    <row r="1804" spans="2:20">
      <c r="B1804" s="4"/>
      <c r="C1804" s="6"/>
      <c r="D1804" s="8" t="s">
        <v>45</v>
      </c>
      <c r="E1804" s="9"/>
      <c r="F1804" s="96" t="str">
        <f t="shared" si="191"/>
        <v/>
      </c>
      <c r="G1804" s="82"/>
      <c r="H1804" s="99" t="str">
        <f t="shared" si="189"/>
        <v/>
      </c>
      <c r="I1804" s="99" t="str">
        <f t="shared" si="190"/>
        <v/>
      </c>
      <c r="J1804" s="99" t="str">
        <f t="shared" si="192"/>
        <v/>
      </c>
      <c r="K1804" s="100" t="str">
        <f t="shared" si="195"/>
        <v/>
      </c>
      <c r="P1804" s="66"/>
      <c r="Q1804" s="66"/>
      <c r="R1804" s="66"/>
      <c r="S1804" s="67" t="str">
        <f t="shared" si="193"/>
        <v/>
      </c>
      <c r="T1804" s="68" t="str">
        <f t="shared" si="194"/>
        <v/>
      </c>
    </row>
    <row r="1805" spans="2:20">
      <c r="B1805" s="4"/>
      <c r="C1805" s="6"/>
      <c r="D1805" s="8" t="s">
        <v>45</v>
      </c>
      <c r="E1805" s="9"/>
      <c r="F1805" s="96" t="str">
        <f t="shared" si="191"/>
        <v/>
      </c>
      <c r="G1805" s="82"/>
      <c r="H1805" s="99" t="str">
        <f t="shared" si="189"/>
        <v/>
      </c>
      <c r="I1805" s="99" t="str">
        <f t="shared" si="190"/>
        <v/>
      </c>
      <c r="J1805" s="99" t="str">
        <f t="shared" si="192"/>
        <v/>
      </c>
      <c r="K1805" s="100" t="str">
        <f t="shared" si="195"/>
        <v/>
      </c>
      <c r="P1805" s="66"/>
      <c r="Q1805" s="66"/>
      <c r="R1805" s="66"/>
      <c r="S1805" s="67" t="str">
        <f t="shared" si="193"/>
        <v/>
      </c>
      <c r="T1805" s="68" t="str">
        <f t="shared" si="194"/>
        <v/>
      </c>
    </row>
    <row r="1806" spans="2:20">
      <c r="B1806" s="4"/>
      <c r="C1806" s="6"/>
      <c r="D1806" s="8" t="s">
        <v>45</v>
      </c>
      <c r="E1806" s="9"/>
      <c r="F1806" s="96" t="str">
        <f t="shared" si="191"/>
        <v/>
      </c>
      <c r="G1806" s="82"/>
      <c r="H1806" s="99" t="str">
        <f t="shared" si="189"/>
        <v/>
      </c>
      <c r="I1806" s="99" t="str">
        <f t="shared" si="190"/>
        <v/>
      </c>
      <c r="J1806" s="99" t="str">
        <f t="shared" si="192"/>
        <v/>
      </c>
      <c r="K1806" s="100" t="str">
        <f t="shared" si="195"/>
        <v/>
      </c>
      <c r="P1806" s="66"/>
      <c r="Q1806" s="66"/>
      <c r="R1806" s="66"/>
      <c r="S1806" s="67" t="str">
        <f t="shared" si="193"/>
        <v/>
      </c>
      <c r="T1806" s="68" t="str">
        <f t="shared" si="194"/>
        <v/>
      </c>
    </row>
    <row r="1807" spans="2:20">
      <c r="B1807" s="4"/>
      <c r="C1807" s="6"/>
      <c r="D1807" s="8" t="s">
        <v>45</v>
      </c>
      <c r="E1807" s="9"/>
      <c r="F1807" s="96" t="str">
        <f t="shared" si="191"/>
        <v/>
      </c>
      <c r="G1807" s="82"/>
      <c r="H1807" s="99" t="str">
        <f t="shared" ref="H1807:H1870" si="196">IF(E1807="","",F1807-J1807)</f>
        <v/>
      </c>
      <c r="I1807" s="99" t="str">
        <f t="shared" ref="I1807:I1870" si="197">IF(E1807="","",F1807+J1807)</f>
        <v/>
      </c>
      <c r="J1807" s="99" t="str">
        <f t="shared" si="192"/>
        <v/>
      </c>
      <c r="K1807" s="100" t="str">
        <f t="shared" si="195"/>
        <v/>
      </c>
      <c r="P1807" s="66"/>
      <c r="Q1807" s="66"/>
      <c r="R1807" s="66"/>
      <c r="S1807" s="67" t="str">
        <f t="shared" si="193"/>
        <v/>
      </c>
      <c r="T1807" s="68" t="str">
        <f t="shared" si="194"/>
        <v/>
      </c>
    </row>
    <row r="1808" spans="2:20">
      <c r="B1808" s="4"/>
      <c r="C1808" s="6"/>
      <c r="D1808" s="8" t="s">
        <v>45</v>
      </c>
      <c r="E1808" s="9"/>
      <c r="F1808" s="96" t="str">
        <f t="shared" si="191"/>
        <v/>
      </c>
      <c r="G1808" s="82"/>
      <c r="H1808" s="99" t="str">
        <f t="shared" si="196"/>
        <v/>
      </c>
      <c r="I1808" s="99" t="str">
        <f t="shared" si="197"/>
        <v/>
      </c>
      <c r="J1808" s="99" t="str">
        <f t="shared" si="192"/>
        <v/>
      </c>
      <c r="K1808" s="100" t="str">
        <f t="shared" si="195"/>
        <v/>
      </c>
      <c r="P1808" s="66"/>
      <c r="Q1808" s="66"/>
      <c r="R1808" s="66"/>
      <c r="S1808" s="67" t="str">
        <f t="shared" si="193"/>
        <v/>
      </c>
      <c r="T1808" s="68" t="str">
        <f t="shared" si="194"/>
        <v/>
      </c>
    </row>
    <row r="1809" spans="2:20">
      <c r="B1809" s="4"/>
      <c r="C1809" s="6"/>
      <c r="D1809" s="8" t="s">
        <v>45</v>
      </c>
      <c r="E1809" s="9"/>
      <c r="F1809" s="96" t="str">
        <f t="shared" si="191"/>
        <v/>
      </c>
      <c r="G1809" s="82"/>
      <c r="H1809" s="99" t="str">
        <f t="shared" si="196"/>
        <v/>
      </c>
      <c r="I1809" s="99" t="str">
        <f t="shared" si="197"/>
        <v/>
      </c>
      <c r="J1809" s="99" t="str">
        <f t="shared" si="192"/>
        <v/>
      </c>
      <c r="K1809" s="100" t="str">
        <f t="shared" si="195"/>
        <v/>
      </c>
      <c r="P1809" s="66"/>
      <c r="Q1809" s="66"/>
      <c r="R1809" s="66"/>
      <c r="S1809" s="67" t="str">
        <f t="shared" si="193"/>
        <v/>
      </c>
      <c r="T1809" s="68" t="str">
        <f t="shared" si="194"/>
        <v/>
      </c>
    </row>
    <row r="1810" spans="2:20">
      <c r="B1810" s="4"/>
      <c r="C1810" s="6"/>
      <c r="D1810" s="8" t="s">
        <v>45</v>
      </c>
      <c r="E1810" s="9"/>
      <c r="F1810" s="96" t="str">
        <f t="shared" si="191"/>
        <v/>
      </c>
      <c r="G1810" s="82"/>
      <c r="H1810" s="99" t="str">
        <f t="shared" si="196"/>
        <v/>
      </c>
      <c r="I1810" s="99" t="str">
        <f t="shared" si="197"/>
        <v/>
      </c>
      <c r="J1810" s="99" t="str">
        <f t="shared" si="192"/>
        <v/>
      </c>
      <c r="K1810" s="100" t="str">
        <f t="shared" si="195"/>
        <v/>
      </c>
      <c r="P1810" s="66"/>
      <c r="Q1810" s="66"/>
      <c r="R1810" s="66"/>
      <c r="S1810" s="67" t="str">
        <f t="shared" si="193"/>
        <v/>
      </c>
      <c r="T1810" s="68" t="str">
        <f t="shared" si="194"/>
        <v/>
      </c>
    </row>
    <row r="1811" spans="2:20">
      <c r="B1811" s="4"/>
      <c r="C1811" s="6"/>
      <c r="D1811" s="8" t="s">
        <v>45</v>
      </c>
      <c r="E1811" s="9"/>
      <c r="F1811" s="96" t="str">
        <f t="shared" si="191"/>
        <v/>
      </c>
      <c r="G1811" s="82"/>
      <c r="H1811" s="99" t="str">
        <f t="shared" si="196"/>
        <v/>
      </c>
      <c r="I1811" s="99" t="str">
        <f t="shared" si="197"/>
        <v/>
      </c>
      <c r="J1811" s="99" t="str">
        <f t="shared" si="192"/>
        <v/>
      </c>
      <c r="K1811" s="100" t="str">
        <f t="shared" si="195"/>
        <v/>
      </c>
      <c r="P1811" s="66"/>
      <c r="Q1811" s="66"/>
      <c r="R1811" s="66"/>
      <c r="S1811" s="67" t="str">
        <f t="shared" si="193"/>
        <v/>
      </c>
      <c r="T1811" s="68" t="str">
        <f t="shared" si="194"/>
        <v/>
      </c>
    </row>
    <row r="1812" spans="2:20">
      <c r="B1812" s="4"/>
      <c r="C1812" s="6"/>
      <c r="D1812" s="8" t="s">
        <v>45</v>
      </c>
      <c r="E1812" s="9"/>
      <c r="F1812" s="96" t="str">
        <f t="shared" si="191"/>
        <v/>
      </c>
      <c r="G1812" s="82"/>
      <c r="H1812" s="99" t="str">
        <f t="shared" si="196"/>
        <v/>
      </c>
      <c r="I1812" s="99" t="str">
        <f t="shared" si="197"/>
        <v/>
      </c>
      <c r="J1812" s="99" t="str">
        <f t="shared" si="192"/>
        <v/>
      </c>
      <c r="K1812" s="100" t="str">
        <f t="shared" si="195"/>
        <v/>
      </c>
      <c r="P1812" s="66"/>
      <c r="Q1812" s="66"/>
      <c r="R1812" s="66"/>
      <c r="S1812" s="67" t="str">
        <f t="shared" si="193"/>
        <v/>
      </c>
      <c r="T1812" s="68" t="str">
        <f t="shared" si="194"/>
        <v/>
      </c>
    </row>
    <row r="1813" spans="2:20">
      <c r="B1813" s="4"/>
      <c r="C1813" s="6"/>
      <c r="D1813" s="8" t="s">
        <v>45</v>
      </c>
      <c r="E1813" s="9"/>
      <c r="F1813" s="96" t="str">
        <f t="shared" si="191"/>
        <v/>
      </c>
      <c r="G1813" s="82"/>
      <c r="H1813" s="99" t="str">
        <f t="shared" si="196"/>
        <v/>
      </c>
      <c r="I1813" s="99" t="str">
        <f t="shared" si="197"/>
        <v/>
      </c>
      <c r="J1813" s="99" t="str">
        <f t="shared" si="192"/>
        <v/>
      </c>
      <c r="K1813" s="100" t="str">
        <f t="shared" si="195"/>
        <v/>
      </c>
      <c r="P1813" s="66"/>
      <c r="Q1813" s="66"/>
      <c r="R1813" s="66"/>
      <c r="S1813" s="67" t="str">
        <f t="shared" si="193"/>
        <v/>
      </c>
      <c r="T1813" s="68" t="str">
        <f t="shared" si="194"/>
        <v/>
      </c>
    </row>
    <row r="1814" spans="2:20">
      <c r="B1814" s="4"/>
      <c r="C1814" s="6"/>
      <c r="D1814" s="8" t="s">
        <v>45</v>
      </c>
      <c r="E1814" s="9"/>
      <c r="F1814" s="96" t="str">
        <f t="shared" si="191"/>
        <v/>
      </c>
      <c r="G1814" s="82"/>
      <c r="H1814" s="99" t="str">
        <f t="shared" si="196"/>
        <v/>
      </c>
      <c r="I1814" s="99" t="str">
        <f t="shared" si="197"/>
        <v/>
      </c>
      <c r="J1814" s="99" t="str">
        <f t="shared" si="192"/>
        <v/>
      </c>
      <c r="K1814" s="100" t="str">
        <f t="shared" si="195"/>
        <v/>
      </c>
      <c r="P1814" s="66"/>
      <c r="Q1814" s="66"/>
      <c r="R1814" s="66"/>
      <c r="S1814" s="67" t="str">
        <f t="shared" si="193"/>
        <v/>
      </c>
      <c r="T1814" s="68" t="str">
        <f t="shared" si="194"/>
        <v/>
      </c>
    </row>
    <row r="1815" spans="2:20">
      <c r="B1815" s="4"/>
      <c r="C1815" s="6"/>
      <c r="D1815" s="8" t="s">
        <v>45</v>
      </c>
      <c r="E1815" s="9"/>
      <c r="F1815" s="96" t="str">
        <f t="shared" si="191"/>
        <v/>
      </c>
      <c r="G1815" s="82"/>
      <c r="H1815" s="99" t="str">
        <f t="shared" si="196"/>
        <v/>
      </c>
      <c r="I1815" s="99" t="str">
        <f t="shared" si="197"/>
        <v/>
      </c>
      <c r="J1815" s="99" t="str">
        <f t="shared" si="192"/>
        <v/>
      </c>
      <c r="K1815" s="100" t="str">
        <f t="shared" si="195"/>
        <v/>
      </c>
      <c r="P1815" s="66"/>
      <c r="Q1815" s="66"/>
      <c r="R1815" s="66"/>
      <c r="S1815" s="67" t="str">
        <f t="shared" si="193"/>
        <v/>
      </c>
      <c r="T1815" s="68" t="str">
        <f t="shared" si="194"/>
        <v/>
      </c>
    </row>
    <row r="1816" spans="2:20">
      <c r="B1816" s="4"/>
      <c r="C1816" s="6"/>
      <c r="D1816" s="8" t="s">
        <v>45</v>
      </c>
      <c r="E1816" s="9"/>
      <c r="F1816" s="96" t="str">
        <f t="shared" si="191"/>
        <v/>
      </c>
      <c r="G1816" s="82"/>
      <c r="H1816" s="99" t="str">
        <f t="shared" si="196"/>
        <v/>
      </c>
      <c r="I1816" s="99" t="str">
        <f t="shared" si="197"/>
        <v/>
      </c>
      <c r="J1816" s="99" t="str">
        <f t="shared" si="192"/>
        <v/>
      </c>
      <c r="K1816" s="100" t="str">
        <f t="shared" si="195"/>
        <v/>
      </c>
      <c r="P1816" s="66"/>
      <c r="Q1816" s="66"/>
      <c r="R1816" s="66"/>
      <c r="S1816" s="67" t="str">
        <f t="shared" si="193"/>
        <v/>
      </c>
      <c r="T1816" s="68" t="str">
        <f t="shared" si="194"/>
        <v/>
      </c>
    </row>
    <row r="1817" spans="2:20">
      <c r="B1817" s="4"/>
      <c r="C1817" s="6"/>
      <c r="D1817" s="8" t="s">
        <v>45</v>
      </c>
      <c r="E1817" s="9"/>
      <c r="F1817" s="96" t="str">
        <f t="shared" si="191"/>
        <v/>
      </c>
      <c r="G1817" s="82"/>
      <c r="H1817" s="99" t="str">
        <f t="shared" si="196"/>
        <v/>
      </c>
      <c r="I1817" s="99" t="str">
        <f t="shared" si="197"/>
        <v/>
      </c>
      <c r="J1817" s="99" t="str">
        <f t="shared" si="192"/>
        <v/>
      </c>
      <c r="K1817" s="100" t="str">
        <f t="shared" si="195"/>
        <v/>
      </c>
      <c r="P1817" s="66"/>
      <c r="Q1817" s="66"/>
      <c r="R1817" s="66"/>
      <c r="S1817" s="67" t="str">
        <f t="shared" si="193"/>
        <v/>
      </c>
      <c r="T1817" s="68" t="str">
        <f t="shared" si="194"/>
        <v/>
      </c>
    </row>
    <row r="1818" spans="2:20">
      <c r="B1818" s="4"/>
      <c r="C1818" s="6"/>
      <c r="D1818" s="8" t="s">
        <v>45</v>
      </c>
      <c r="E1818" s="9"/>
      <c r="F1818" s="96" t="str">
        <f t="shared" si="191"/>
        <v/>
      </c>
      <c r="G1818" s="82"/>
      <c r="H1818" s="99" t="str">
        <f t="shared" si="196"/>
        <v/>
      </c>
      <c r="I1818" s="99" t="str">
        <f t="shared" si="197"/>
        <v/>
      </c>
      <c r="J1818" s="99" t="str">
        <f t="shared" si="192"/>
        <v/>
      </c>
      <c r="K1818" s="100" t="str">
        <f t="shared" si="195"/>
        <v/>
      </c>
      <c r="P1818" s="66"/>
      <c r="Q1818" s="66"/>
      <c r="R1818" s="66"/>
      <c r="S1818" s="67" t="str">
        <f t="shared" si="193"/>
        <v/>
      </c>
      <c r="T1818" s="68" t="str">
        <f t="shared" si="194"/>
        <v/>
      </c>
    </row>
    <row r="1819" spans="2:20">
      <c r="B1819" s="4"/>
      <c r="C1819" s="6"/>
      <c r="D1819" s="8" t="s">
        <v>45</v>
      </c>
      <c r="E1819" s="9"/>
      <c r="F1819" s="96" t="str">
        <f t="shared" si="191"/>
        <v/>
      </c>
      <c r="G1819" s="82"/>
      <c r="H1819" s="99" t="str">
        <f t="shared" si="196"/>
        <v/>
      </c>
      <c r="I1819" s="99" t="str">
        <f t="shared" si="197"/>
        <v/>
      </c>
      <c r="J1819" s="99" t="str">
        <f t="shared" si="192"/>
        <v/>
      </c>
      <c r="K1819" s="100" t="str">
        <f t="shared" si="195"/>
        <v/>
      </c>
      <c r="P1819" s="66"/>
      <c r="Q1819" s="66"/>
      <c r="R1819" s="66"/>
      <c r="S1819" s="67" t="str">
        <f t="shared" si="193"/>
        <v/>
      </c>
      <c r="T1819" s="68" t="str">
        <f t="shared" si="194"/>
        <v/>
      </c>
    </row>
    <row r="1820" spans="2:20">
      <c r="B1820" s="4"/>
      <c r="C1820" s="6"/>
      <c r="D1820" s="8" t="s">
        <v>45</v>
      </c>
      <c r="E1820" s="9"/>
      <c r="F1820" s="96" t="str">
        <f t="shared" si="191"/>
        <v/>
      </c>
      <c r="G1820" s="82"/>
      <c r="H1820" s="99" t="str">
        <f t="shared" si="196"/>
        <v/>
      </c>
      <c r="I1820" s="99" t="str">
        <f t="shared" si="197"/>
        <v/>
      </c>
      <c r="J1820" s="99" t="str">
        <f t="shared" si="192"/>
        <v/>
      </c>
      <c r="K1820" s="100" t="str">
        <f t="shared" si="195"/>
        <v/>
      </c>
      <c r="P1820" s="66"/>
      <c r="Q1820" s="66"/>
      <c r="R1820" s="66"/>
      <c r="S1820" s="67" t="str">
        <f t="shared" si="193"/>
        <v/>
      </c>
      <c r="T1820" s="68" t="str">
        <f t="shared" si="194"/>
        <v/>
      </c>
    </row>
    <row r="1821" spans="2:20">
      <c r="B1821" s="4"/>
      <c r="C1821" s="6"/>
      <c r="D1821" s="8" t="s">
        <v>45</v>
      </c>
      <c r="E1821" s="9"/>
      <c r="F1821" s="96" t="str">
        <f t="shared" si="191"/>
        <v/>
      </c>
      <c r="G1821" s="82"/>
      <c r="H1821" s="99" t="str">
        <f t="shared" si="196"/>
        <v/>
      </c>
      <c r="I1821" s="99" t="str">
        <f t="shared" si="197"/>
        <v/>
      </c>
      <c r="J1821" s="99" t="str">
        <f t="shared" si="192"/>
        <v/>
      </c>
      <c r="K1821" s="100" t="str">
        <f t="shared" si="195"/>
        <v/>
      </c>
      <c r="P1821" s="66"/>
      <c r="Q1821" s="66"/>
      <c r="R1821" s="66"/>
      <c r="S1821" s="67" t="str">
        <f t="shared" si="193"/>
        <v/>
      </c>
      <c r="T1821" s="68" t="str">
        <f t="shared" si="194"/>
        <v/>
      </c>
    </row>
    <row r="1822" spans="2:20">
      <c r="B1822" s="4"/>
      <c r="C1822" s="6"/>
      <c r="D1822" s="8" t="s">
        <v>45</v>
      </c>
      <c r="E1822" s="9"/>
      <c r="F1822" s="96" t="str">
        <f t="shared" si="191"/>
        <v/>
      </c>
      <c r="G1822" s="82"/>
      <c r="H1822" s="99" t="str">
        <f t="shared" si="196"/>
        <v/>
      </c>
      <c r="I1822" s="99" t="str">
        <f t="shared" si="197"/>
        <v/>
      </c>
      <c r="J1822" s="99" t="str">
        <f t="shared" si="192"/>
        <v/>
      </c>
      <c r="K1822" s="100" t="str">
        <f t="shared" si="195"/>
        <v/>
      </c>
      <c r="P1822" s="66"/>
      <c r="Q1822" s="66"/>
      <c r="R1822" s="66"/>
      <c r="S1822" s="67" t="str">
        <f t="shared" si="193"/>
        <v/>
      </c>
      <c r="T1822" s="68" t="str">
        <f t="shared" si="194"/>
        <v/>
      </c>
    </row>
    <row r="1823" spans="2:20">
      <c r="B1823" s="4"/>
      <c r="C1823" s="6"/>
      <c r="D1823" s="8" t="s">
        <v>45</v>
      </c>
      <c r="E1823" s="9"/>
      <c r="F1823" s="96" t="str">
        <f t="shared" si="191"/>
        <v/>
      </c>
      <c r="G1823" s="82"/>
      <c r="H1823" s="99" t="str">
        <f t="shared" si="196"/>
        <v/>
      </c>
      <c r="I1823" s="99" t="str">
        <f t="shared" si="197"/>
        <v/>
      </c>
      <c r="J1823" s="99" t="str">
        <f t="shared" si="192"/>
        <v/>
      </c>
      <c r="K1823" s="100" t="str">
        <f t="shared" si="195"/>
        <v/>
      </c>
      <c r="P1823" s="66"/>
      <c r="Q1823" s="66"/>
      <c r="R1823" s="66"/>
      <c r="S1823" s="67" t="str">
        <f t="shared" si="193"/>
        <v/>
      </c>
      <c r="T1823" s="68" t="str">
        <f t="shared" si="194"/>
        <v/>
      </c>
    </row>
    <row r="1824" spans="2:20">
      <c r="B1824" s="4"/>
      <c r="C1824" s="6"/>
      <c r="D1824" s="8" t="s">
        <v>45</v>
      </c>
      <c r="E1824" s="9"/>
      <c r="F1824" s="96" t="str">
        <f t="shared" si="191"/>
        <v/>
      </c>
      <c r="G1824" s="82"/>
      <c r="H1824" s="99" t="str">
        <f t="shared" si="196"/>
        <v/>
      </c>
      <c r="I1824" s="99" t="str">
        <f t="shared" si="197"/>
        <v/>
      </c>
      <c r="J1824" s="99" t="str">
        <f t="shared" si="192"/>
        <v/>
      </c>
      <c r="K1824" s="100" t="str">
        <f t="shared" si="195"/>
        <v/>
      </c>
      <c r="P1824" s="66"/>
      <c r="Q1824" s="66"/>
      <c r="R1824" s="66"/>
      <c r="S1824" s="67" t="str">
        <f t="shared" si="193"/>
        <v/>
      </c>
      <c r="T1824" s="68" t="str">
        <f t="shared" si="194"/>
        <v/>
      </c>
    </row>
    <row r="1825" spans="2:20">
      <c r="B1825" s="4"/>
      <c r="C1825" s="6"/>
      <c r="D1825" s="8" t="s">
        <v>45</v>
      </c>
      <c r="E1825" s="9"/>
      <c r="F1825" s="96" t="str">
        <f t="shared" si="191"/>
        <v/>
      </c>
      <c r="G1825" s="82"/>
      <c r="H1825" s="99" t="str">
        <f t="shared" si="196"/>
        <v/>
      </c>
      <c r="I1825" s="99" t="str">
        <f t="shared" si="197"/>
        <v/>
      </c>
      <c r="J1825" s="99" t="str">
        <f t="shared" si="192"/>
        <v/>
      </c>
      <c r="K1825" s="100" t="str">
        <f t="shared" si="195"/>
        <v/>
      </c>
      <c r="P1825" s="66"/>
      <c r="Q1825" s="66"/>
      <c r="R1825" s="66"/>
      <c r="S1825" s="67" t="str">
        <f t="shared" si="193"/>
        <v/>
      </c>
      <c r="T1825" s="68" t="str">
        <f t="shared" si="194"/>
        <v/>
      </c>
    </row>
    <row r="1826" spans="2:20">
      <c r="B1826" s="4"/>
      <c r="C1826" s="6"/>
      <c r="D1826" s="8" t="s">
        <v>45</v>
      </c>
      <c r="E1826" s="9"/>
      <c r="F1826" s="96" t="str">
        <f t="shared" si="191"/>
        <v/>
      </c>
      <c r="G1826" s="82"/>
      <c r="H1826" s="99" t="str">
        <f t="shared" si="196"/>
        <v/>
      </c>
      <c r="I1826" s="99" t="str">
        <f t="shared" si="197"/>
        <v/>
      </c>
      <c r="J1826" s="99" t="str">
        <f t="shared" si="192"/>
        <v/>
      </c>
      <c r="K1826" s="100" t="str">
        <f t="shared" si="195"/>
        <v/>
      </c>
      <c r="P1826" s="66"/>
      <c r="Q1826" s="66"/>
      <c r="R1826" s="66"/>
      <c r="S1826" s="67" t="str">
        <f t="shared" si="193"/>
        <v/>
      </c>
      <c r="T1826" s="68" t="str">
        <f t="shared" si="194"/>
        <v/>
      </c>
    </row>
    <row r="1827" spans="2:20">
      <c r="B1827" s="4"/>
      <c r="C1827" s="6"/>
      <c r="D1827" s="8" t="s">
        <v>45</v>
      </c>
      <c r="E1827" s="9"/>
      <c r="F1827" s="96" t="str">
        <f t="shared" si="191"/>
        <v/>
      </c>
      <c r="G1827" s="82"/>
      <c r="H1827" s="99" t="str">
        <f t="shared" si="196"/>
        <v/>
      </c>
      <c r="I1827" s="99" t="str">
        <f t="shared" si="197"/>
        <v/>
      </c>
      <c r="J1827" s="99" t="str">
        <f t="shared" si="192"/>
        <v/>
      </c>
      <c r="K1827" s="100" t="str">
        <f t="shared" si="195"/>
        <v/>
      </c>
      <c r="P1827" s="66"/>
      <c r="Q1827" s="66"/>
      <c r="R1827" s="66"/>
      <c r="S1827" s="67" t="str">
        <f t="shared" si="193"/>
        <v/>
      </c>
      <c r="T1827" s="68" t="str">
        <f t="shared" si="194"/>
        <v/>
      </c>
    </row>
    <row r="1828" spans="2:20">
      <c r="B1828" s="4"/>
      <c r="C1828" s="6"/>
      <c r="D1828" s="8" t="s">
        <v>45</v>
      </c>
      <c r="E1828" s="9"/>
      <c r="F1828" s="96" t="str">
        <f t="shared" si="191"/>
        <v/>
      </c>
      <c r="G1828" s="82"/>
      <c r="H1828" s="99" t="str">
        <f t="shared" si="196"/>
        <v/>
      </c>
      <c r="I1828" s="99" t="str">
        <f t="shared" si="197"/>
        <v/>
      </c>
      <c r="J1828" s="99" t="str">
        <f t="shared" si="192"/>
        <v/>
      </c>
      <c r="K1828" s="100" t="str">
        <f t="shared" si="195"/>
        <v/>
      </c>
      <c r="P1828" s="66"/>
      <c r="Q1828" s="66"/>
      <c r="R1828" s="66"/>
      <c r="S1828" s="67" t="str">
        <f t="shared" si="193"/>
        <v/>
      </c>
      <c r="T1828" s="68" t="str">
        <f t="shared" si="194"/>
        <v/>
      </c>
    </row>
    <row r="1829" spans="2:20">
      <c r="B1829" s="4"/>
      <c r="C1829" s="6"/>
      <c r="D1829" s="8" t="s">
        <v>45</v>
      </c>
      <c r="E1829" s="9"/>
      <c r="F1829" s="96" t="str">
        <f t="shared" si="191"/>
        <v/>
      </c>
      <c r="G1829" s="82"/>
      <c r="H1829" s="99" t="str">
        <f t="shared" si="196"/>
        <v/>
      </c>
      <c r="I1829" s="99" t="str">
        <f t="shared" si="197"/>
        <v/>
      </c>
      <c r="J1829" s="99" t="str">
        <f t="shared" si="192"/>
        <v/>
      </c>
      <c r="K1829" s="100" t="str">
        <f t="shared" si="195"/>
        <v/>
      </c>
      <c r="P1829" s="66"/>
      <c r="Q1829" s="66"/>
      <c r="R1829" s="66"/>
      <c r="S1829" s="67" t="str">
        <f t="shared" si="193"/>
        <v/>
      </c>
      <c r="T1829" s="68" t="str">
        <f t="shared" si="194"/>
        <v/>
      </c>
    </row>
    <row r="1830" spans="2:20">
      <c r="B1830" s="4"/>
      <c r="C1830" s="6"/>
      <c r="D1830" s="8" t="s">
        <v>45</v>
      </c>
      <c r="E1830" s="9"/>
      <c r="F1830" s="96" t="str">
        <f t="shared" si="191"/>
        <v/>
      </c>
      <c r="G1830" s="82"/>
      <c r="H1830" s="99" t="str">
        <f t="shared" si="196"/>
        <v/>
      </c>
      <c r="I1830" s="99" t="str">
        <f t="shared" si="197"/>
        <v/>
      </c>
      <c r="J1830" s="99" t="str">
        <f t="shared" si="192"/>
        <v/>
      </c>
      <c r="K1830" s="100" t="str">
        <f t="shared" si="195"/>
        <v/>
      </c>
      <c r="P1830" s="66"/>
      <c r="Q1830" s="66"/>
      <c r="R1830" s="66"/>
      <c r="S1830" s="67" t="str">
        <f t="shared" si="193"/>
        <v/>
      </c>
      <c r="T1830" s="68" t="str">
        <f t="shared" si="194"/>
        <v/>
      </c>
    </row>
    <row r="1831" spans="2:20">
      <c r="B1831" s="4"/>
      <c r="C1831" s="6"/>
      <c r="D1831" s="8" t="s">
        <v>45</v>
      </c>
      <c r="E1831" s="9"/>
      <c r="F1831" s="96" t="str">
        <f t="shared" si="191"/>
        <v/>
      </c>
      <c r="G1831" s="82"/>
      <c r="H1831" s="99" t="str">
        <f t="shared" si="196"/>
        <v/>
      </c>
      <c r="I1831" s="99" t="str">
        <f t="shared" si="197"/>
        <v/>
      </c>
      <c r="J1831" s="99" t="str">
        <f t="shared" si="192"/>
        <v/>
      </c>
      <c r="K1831" s="100" t="str">
        <f t="shared" si="195"/>
        <v/>
      </c>
      <c r="P1831" s="66"/>
      <c r="Q1831" s="66"/>
      <c r="R1831" s="66"/>
      <c r="S1831" s="67" t="str">
        <f t="shared" si="193"/>
        <v/>
      </c>
      <c r="T1831" s="68" t="str">
        <f t="shared" si="194"/>
        <v/>
      </c>
    </row>
    <row r="1832" spans="2:20">
      <c r="B1832" s="4"/>
      <c r="C1832" s="6"/>
      <c r="D1832" s="8" t="s">
        <v>45</v>
      </c>
      <c r="E1832" s="9"/>
      <c r="F1832" s="96" t="str">
        <f t="shared" si="191"/>
        <v/>
      </c>
      <c r="G1832" s="82"/>
      <c r="H1832" s="99" t="str">
        <f t="shared" si="196"/>
        <v/>
      </c>
      <c r="I1832" s="99" t="str">
        <f t="shared" si="197"/>
        <v/>
      </c>
      <c r="J1832" s="99" t="str">
        <f t="shared" si="192"/>
        <v/>
      </c>
      <c r="K1832" s="100" t="str">
        <f t="shared" si="195"/>
        <v/>
      </c>
      <c r="P1832" s="66"/>
      <c r="Q1832" s="66"/>
      <c r="R1832" s="66"/>
      <c r="S1832" s="67" t="str">
        <f t="shared" si="193"/>
        <v/>
      </c>
      <c r="T1832" s="68" t="str">
        <f t="shared" si="194"/>
        <v/>
      </c>
    </row>
    <row r="1833" spans="2:20">
      <c r="B1833" s="4"/>
      <c r="C1833" s="6"/>
      <c r="D1833" s="8" t="s">
        <v>45</v>
      </c>
      <c r="E1833" s="9"/>
      <c r="F1833" s="96" t="str">
        <f t="shared" si="191"/>
        <v/>
      </c>
      <c r="G1833" s="82"/>
      <c r="H1833" s="99" t="str">
        <f t="shared" si="196"/>
        <v/>
      </c>
      <c r="I1833" s="99" t="str">
        <f t="shared" si="197"/>
        <v/>
      </c>
      <c r="J1833" s="99" t="str">
        <f t="shared" si="192"/>
        <v/>
      </c>
      <c r="K1833" s="100" t="str">
        <f t="shared" si="195"/>
        <v/>
      </c>
      <c r="P1833" s="66"/>
      <c r="Q1833" s="66"/>
      <c r="R1833" s="66"/>
      <c r="S1833" s="67" t="str">
        <f t="shared" si="193"/>
        <v/>
      </c>
      <c r="T1833" s="68" t="str">
        <f t="shared" si="194"/>
        <v/>
      </c>
    </row>
    <row r="1834" spans="2:20">
      <c r="B1834" s="4"/>
      <c r="C1834" s="6"/>
      <c r="D1834" s="8" t="s">
        <v>45</v>
      </c>
      <c r="E1834" s="9"/>
      <c r="F1834" s="96" t="str">
        <f t="shared" si="191"/>
        <v/>
      </c>
      <c r="G1834" s="82"/>
      <c r="H1834" s="99" t="str">
        <f t="shared" si="196"/>
        <v/>
      </c>
      <c r="I1834" s="99" t="str">
        <f t="shared" si="197"/>
        <v/>
      </c>
      <c r="J1834" s="99" t="str">
        <f t="shared" si="192"/>
        <v/>
      </c>
      <c r="K1834" s="100" t="str">
        <f t="shared" si="195"/>
        <v/>
      </c>
      <c r="P1834" s="66"/>
      <c r="Q1834" s="66"/>
      <c r="R1834" s="66"/>
      <c r="S1834" s="67" t="str">
        <f t="shared" si="193"/>
        <v/>
      </c>
      <c r="T1834" s="68" t="str">
        <f t="shared" si="194"/>
        <v/>
      </c>
    </row>
    <row r="1835" spans="2:20">
      <c r="B1835" s="4"/>
      <c r="C1835" s="6"/>
      <c r="D1835" s="8" t="s">
        <v>45</v>
      </c>
      <c r="E1835" s="9"/>
      <c r="F1835" s="96" t="str">
        <f t="shared" si="191"/>
        <v/>
      </c>
      <c r="G1835" s="82"/>
      <c r="H1835" s="99" t="str">
        <f t="shared" si="196"/>
        <v/>
      </c>
      <c r="I1835" s="99" t="str">
        <f t="shared" si="197"/>
        <v/>
      </c>
      <c r="J1835" s="99" t="str">
        <f t="shared" si="192"/>
        <v/>
      </c>
      <c r="K1835" s="100" t="str">
        <f t="shared" si="195"/>
        <v/>
      </c>
      <c r="P1835" s="66"/>
      <c r="Q1835" s="66"/>
      <c r="R1835" s="66"/>
      <c r="S1835" s="67" t="str">
        <f t="shared" si="193"/>
        <v/>
      </c>
      <c r="T1835" s="68" t="str">
        <f t="shared" si="194"/>
        <v/>
      </c>
    </row>
    <row r="1836" spans="2:20">
      <c r="B1836" s="4"/>
      <c r="C1836" s="6"/>
      <c r="D1836" s="8" t="s">
        <v>45</v>
      </c>
      <c r="E1836" s="9"/>
      <c r="F1836" s="96" t="str">
        <f t="shared" si="191"/>
        <v/>
      </c>
      <c r="G1836" s="82"/>
      <c r="H1836" s="99" t="str">
        <f t="shared" si="196"/>
        <v/>
      </c>
      <c r="I1836" s="99" t="str">
        <f t="shared" si="197"/>
        <v/>
      </c>
      <c r="J1836" s="99" t="str">
        <f t="shared" si="192"/>
        <v/>
      </c>
      <c r="K1836" s="100" t="str">
        <f t="shared" si="195"/>
        <v/>
      </c>
      <c r="P1836" s="66"/>
      <c r="Q1836" s="66"/>
      <c r="R1836" s="66"/>
      <c r="S1836" s="67" t="str">
        <f t="shared" si="193"/>
        <v/>
      </c>
      <c r="T1836" s="68" t="str">
        <f t="shared" si="194"/>
        <v/>
      </c>
    </row>
    <row r="1837" spans="2:20">
      <c r="B1837" s="4"/>
      <c r="C1837" s="6"/>
      <c r="D1837" s="8" t="s">
        <v>45</v>
      </c>
      <c r="E1837" s="9"/>
      <c r="F1837" s="96" t="str">
        <f t="shared" si="191"/>
        <v/>
      </c>
      <c r="G1837" s="82"/>
      <c r="H1837" s="99" t="str">
        <f t="shared" si="196"/>
        <v/>
      </c>
      <c r="I1837" s="99" t="str">
        <f t="shared" si="197"/>
        <v/>
      </c>
      <c r="J1837" s="99" t="str">
        <f t="shared" si="192"/>
        <v/>
      </c>
      <c r="K1837" s="100" t="str">
        <f t="shared" si="195"/>
        <v/>
      </c>
      <c r="P1837" s="66"/>
      <c r="Q1837" s="66"/>
      <c r="R1837" s="66"/>
      <c r="S1837" s="67" t="str">
        <f t="shared" si="193"/>
        <v/>
      </c>
      <c r="T1837" s="68" t="str">
        <f t="shared" si="194"/>
        <v/>
      </c>
    </row>
    <row r="1838" spans="2:20">
      <c r="B1838" s="4"/>
      <c r="C1838" s="6"/>
      <c r="D1838" s="8" t="s">
        <v>45</v>
      </c>
      <c r="E1838" s="9"/>
      <c r="F1838" s="96" t="str">
        <f t="shared" si="191"/>
        <v/>
      </c>
      <c r="G1838" s="82"/>
      <c r="H1838" s="99" t="str">
        <f t="shared" si="196"/>
        <v/>
      </c>
      <c r="I1838" s="99" t="str">
        <f t="shared" si="197"/>
        <v/>
      </c>
      <c r="J1838" s="99" t="str">
        <f t="shared" si="192"/>
        <v/>
      </c>
      <c r="K1838" s="100" t="str">
        <f t="shared" si="195"/>
        <v/>
      </c>
      <c r="P1838" s="66"/>
      <c r="Q1838" s="66"/>
      <c r="R1838" s="66"/>
      <c r="S1838" s="67" t="str">
        <f t="shared" si="193"/>
        <v/>
      </c>
      <c r="T1838" s="68" t="str">
        <f t="shared" si="194"/>
        <v/>
      </c>
    </row>
    <row r="1839" spans="2:20">
      <c r="B1839" s="4"/>
      <c r="C1839" s="6"/>
      <c r="D1839" s="8" t="s">
        <v>45</v>
      </c>
      <c r="E1839" s="9"/>
      <c r="F1839" s="96" t="str">
        <f t="shared" si="191"/>
        <v/>
      </c>
      <c r="G1839" s="82"/>
      <c r="H1839" s="99" t="str">
        <f t="shared" si="196"/>
        <v/>
      </c>
      <c r="I1839" s="99" t="str">
        <f t="shared" si="197"/>
        <v/>
      </c>
      <c r="J1839" s="99" t="str">
        <f t="shared" si="192"/>
        <v/>
      </c>
      <c r="K1839" s="100" t="str">
        <f t="shared" si="195"/>
        <v/>
      </c>
      <c r="P1839" s="66"/>
      <c r="Q1839" s="66"/>
      <c r="R1839" s="66"/>
      <c r="S1839" s="67" t="str">
        <f t="shared" si="193"/>
        <v/>
      </c>
      <c r="T1839" s="68" t="str">
        <f t="shared" si="194"/>
        <v/>
      </c>
    </row>
    <row r="1840" spans="2:20">
      <c r="B1840" s="4"/>
      <c r="C1840" s="6"/>
      <c r="D1840" s="8" t="s">
        <v>45</v>
      </c>
      <c r="E1840" s="9"/>
      <c r="F1840" s="96" t="str">
        <f t="shared" si="191"/>
        <v/>
      </c>
      <c r="G1840" s="82"/>
      <c r="H1840" s="99" t="str">
        <f t="shared" si="196"/>
        <v/>
      </c>
      <c r="I1840" s="99" t="str">
        <f t="shared" si="197"/>
        <v/>
      </c>
      <c r="J1840" s="99" t="str">
        <f t="shared" si="192"/>
        <v/>
      </c>
      <c r="K1840" s="100" t="str">
        <f t="shared" si="195"/>
        <v/>
      </c>
      <c r="P1840" s="66"/>
      <c r="Q1840" s="66"/>
      <c r="R1840" s="66"/>
      <c r="S1840" s="67" t="str">
        <f t="shared" si="193"/>
        <v/>
      </c>
      <c r="T1840" s="68" t="str">
        <f t="shared" si="194"/>
        <v/>
      </c>
    </row>
    <row r="1841" spans="2:20">
      <c r="B1841" s="4"/>
      <c r="C1841" s="6"/>
      <c r="D1841" s="8" t="s">
        <v>45</v>
      </c>
      <c r="E1841" s="9"/>
      <c r="F1841" s="96" t="str">
        <f t="shared" si="191"/>
        <v/>
      </c>
      <c r="G1841" s="82"/>
      <c r="H1841" s="99" t="str">
        <f t="shared" si="196"/>
        <v/>
      </c>
      <c r="I1841" s="99" t="str">
        <f t="shared" si="197"/>
        <v/>
      </c>
      <c r="J1841" s="99" t="str">
        <f t="shared" si="192"/>
        <v/>
      </c>
      <c r="K1841" s="100" t="str">
        <f t="shared" si="195"/>
        <v/>
      </c>
      <c r="P1841" s="66"/>
      <c r="Q1841" s="66"/>
      <c r="R1841" s="66"/>
      <c r="S1841" s="67" t="str">
        <f t="shared" si="193"/>
        <v/>
      </c>
      <c r="T1841" s="68" t="str">
        <f t="shared" si="194"/>
        <v/>
      </c>
    </row>
    <row r="1842" spans="2:20">
      <c r="B1842" s="4"/>
      <c r="C1842" s="6"/>
      <c r="D1842" s="8" t="s">
        <v>45</v>
      </c>
      <c r="E1842" s="9"/>
      <c r="F1842" s="96" t="str">
        <f t="shared" si="191"/>
        <v/>
      </c>
      <c r="G1842" s="82"/>
      <c r="H1842" s="99" t="str">
        <f t="shared" si="196"/>
        <v/>
      </c>
      <c r="I1842" s="99" t="str">
        <f t="shared" si="197"/>
        <v/>
      </c>
      <c r="J1842" s="99" t="str">
        <f t="shared" si="192"/>
        <v/>
      </c>
      <c r="K1842" s="100" t="str">
        <f t="shared" si="195"/>
        <v/>
      </c>
      <c r="P1842" s="66"/>
      <c r="Q1842" s="66"/>
      <c r="R1842" s="66"/>
      <c r="S1842" s="67" t="str">
        <f t="shared" si="193"/>
        <v/>
      </c>
      <c r="T1842" s="68" t="str">
        <f t="shared" si="194"/>
        <v/>
      </c>
    </row>
    <row r="1843" spans="2:20">
      <c r="B1843" s="4"/>
      <c r="C1843" s="6"/>
      <c r="D1843" s="8" t="s">
        <v>45</v>
      </c>
      <c r="E1843" s="9"/>
      <c r="F1843" s="96" t="str">
        <f t="shared" si="191"/>
        <v/>
      </c>
      <c r="G1843" s="82"/>
      <c r="H1843" s="99" t="str">
        <f t="shared" si="196"/>
        <v/>
      </c>
      <c r="I1843" s="99" t="str">
        <f t="shared" si="197"/>
        <v/>
      </c>
      <c r="J1843" s="99" t="str">
        <f t="shared" si="192"/>
        <v/>
      </c>
      <c r="K1843" s="100" t="str">
        <f t="shared" si="195"/>
        <v/>
      </c>
      <c r="P1843" s="66"/>
      <c r="Q1843" s="66"/>
      <c r="R1843" s="66"/>
      <c r="S1843" s="67" t="str">
        <f t="shared" si="193"/>
        <v/>
      </c>
      <c r="T1843" s="68" t="str">
        <f t="shared" si="194"/>
        <v/>
      </c>
    </row>
    <row r="1844" spans="2:20">
      <c r="B1844" s="4"/>
      <c r="C1844" s="6"/>
      <c r="D1844" s="8" t="s">
        <v>45</v>
      </c>
      <c r="E1844" s="9"/>
      <c r="F1844" s="96" t="str">
        <f t="shared" ref="F1844:F1907" si="198">IF(E1844="","",inclinação*E1844+intercepção)</f>
        <v/>
      </c>
      <c r="G1844" s="82"/>
      <c r="H1844" s="99" t="str">
        <f t="shared" si="196"/>
        <v/>
      </c>
      <c r="I1844" s="99" t="str">
        <f t="shared" si="197"/>
        <v/>
      </c>
      <c r="J1844" s="99" t="str">
        <f t="shared" ref="J1844:J1907" si="199">IF(E1844="","",TINV((erro),gl)*errop_estimativa*SQRT(1+1/N+((E1844-mediaX)^2)/(SUMSQ(B:B)-(SUM(B:B)^2)/N)))</f>
        <v/>
      </c>
      <c r="K1844" s="100" t="str">
        <f t="shared" si="195"/>
        <v/>
      </c>
      <c r="P1844" s="66"/>
      <c r="Q1844" s="66"/>
      <c r="R1844" s="66"/>
      <c r="S1844" s="67" t="str">
        <f t="shared" ref="S1844:S1907" si="200">IF(B1837="","",inclinação*B1837+intercepção)</f>
        <v/>
      </c>
      <c r="T1844" s="68" t="str">
        <f t="shared" ref="T1844:T1907" si="201">IF(B1837="","",(C1837-S1844)^2)</f>
        <v/>
      </c>
    </row>
    <row r="1845" spans="2:20">
      <c r="B1845" s="4"/>
      <c r="C1845" s="6"/>
      <c r="D1845" s="8" t="s">
        <v>45</v>
      </c>
      <c r="E1845" s="9"/>
      <c r="F1845" s="96" t="str">
        <f t="shared" si="198"/>
        <v/>
      </c>
      <c r="G1845" s="82"/>
      <c r="H1845" s="99" t="str">
        <f t="shared" si="196"/>
        <v/>
      </c>
      <c r="I1845" s="99" t="str">
        <f t="shared" si="197"/>
        <v/>
      </c>
      <c r="J1845" s="99" t="str">
        <f t="shared" si="199"/>
        <v/>
      </c>
      <c r="K1845" s="100" t="str">
        <f t="shared" ref="K1845:K1908" si="202">IF(F1845="","",J1845/F1845)</f>
        <v/>
      </c>
      <c r="P1845" s="66"/>
      <c r="Q1845" s="66"/>
      <c r="R1845" s="66"/>
      <c r="S1845" s="67" t="str">
        <f t="shared" si="200"/>
        <v/>
      </c>
      <c r="T1845" s="68" t="str">
        <f t="shared" si="201"/>
        <v/>
      </c>
    </row>
    <row r="1846" spans="2:20">
      <c r="B1846" s="4"/>
      <c r="C1846" s="6"/>
      <c r="D1846" s="8" t="s">
        <v>45</v>
      </c>
      <c r="E1846" s="9"/>
      <c r="F1846" s="96" t="str">
        <f t="shared" si="198"/>
        <v/>
      </c>
      <c r="G1846" s="82"/>
      <c r="H1846" s="99" t="str">
        <f t="shared" si="196"/>
        <v/>
      </c>
      <c r="I1846" s="99" t="str">
        <f t="shared" si="197"/>
        <v/>
      </c>
      <c r="J1846" s="99" t="str">
        <f t="shared" si="199"/>
        <v/>
      </c>
      <c r="K1846" s="100" t="str">
        <f t="shared" si="202"/>
        <v/>
      </c>
      <c r="P1846" s="66"/>
      <c r="Q1846" s="66"/>
      <c r="R1846" s="66"/>
      <c r="S1846" s="67" t="str">
        <f t="shared" si="200"/>
        <v/>
      </c>
      <c r="T1846" s="68" t="str">
        <f t="shared" si="201"/>
        <v/>
      </c>
    </row>
    <row r="1847" spans="2:20">
      <c r="B1847" s="4"/>
      <c r="C1847" s="6"/>
      <c r="D1847" s="8" t="s">
        <v>45</v>
      </c>
      <c r="E1847" s="9"/>
      <c r="F1847" s="96" t="str">
        <f t="shared" si="198"/>
        <v/>
      </c>
      <c r="G1847" s="82"/>
      <c r="H1847" s="99" t="str">
        <f t="shared" si="196"/>
        <v/>
      </c>
      <c r="I1847" s="99" t="str">
        <f t="shared" si="197"/>
        <v/>
      </c>
      <c r="J1847" s="99" t="str">
        <f t="shared" si="199"/>
        <v/>
      </c>
      <c r="K1847" s="100" t="str">
        <f t="shared" si="202"/>
        <v/>
      </c>
      <c r="P1847" s="66"/>
      <c r="Q1847" s="66"/>
      <c r="R1847" s="66"/>
      <c r="S1847" s="67" t="str">
        <f t="shared" si="200"/>
        <v/>
      </c>
      <c r="T1847" s="68" t="str">
        <f t="shared" si="201"/>
        <v/>
      </c>
    </row>
    <row r="1848" spans="2:20">
      <c r="B1848" s="4"/>
      <c r="C1848" s="6"/>
      <c r="D1848" s="8" t="s">
        <v>45</v>
      </c>
      <c r="E1848" s="9"/>
      <c r="F1848" s="96" t="str">
        <f t="shared" si="198"/>
        <v/>
      </c>
      <c r="G1848" s="82"/>
      <c r="H1848" s="99" t="str">
        <f t="shared" si="196"/>
        <v/>
      </c>
      <c r="I1848" s="99" t="str">
        <f t="shared" si="197"/>
        <v/>
      </c>
      <c r="J1848" s="99" t="str">
        <f t="shared" si="199"/>
        <v/>
      </c>
      <c r="K1848" s="100" t="str">
        <f t="shared" si="202"/>
        <v/>
      </c>
      <c r="P1848" s="66"/>
      <c r="Q1848" s="66"/>
      <c r="R1848" s="66"/>
      <c r="S1848" s="67" t="str">
        <f t="shared" si="200"/>
        <v/>
      </c>
      <c r="T1848" s="68" t="str">
        <f t="shared" si="201"/>
        <v/>
      </c>
    </row>
    <row r="1849" spans="2:20">
      <c r="B1849" s="4"/>
      <c r="C1849" s="6"/>
      <c r="D1849" s="8" t="s">
        <v>45</v>
      </c>
      <c r="E1849" s="9"/>
      <c r="F1849" s="96" t="str">
        <f t="shared" si="198"/>
        <v/>
      </c>
      <c r="G1849" s="82"/>
      <c r="H1849" s="99" t="str">
        <f t="shared" si="196"/>
        <v/>
      </c>
      <c r="I1849" s="99" t="str">
        <f t="shared" si="197"/>
        <v/>
      </c>
      <c r="J1849" s="99" t="str">
        <f t="shared" si="199"/>
        <v/>
      </c>
      <c r="K1849" s="100" t="str">
        <f t="shared" si="202"/>
        <v/>
      </c>
      <c r="P1849" s="66"/>
      <c r="Q1849" s="66"/>
      <c r="R1849" s="66"/>
      <c r="S1849" s="67" t="str">
        <f t="shared" si="200"/>
        <v/>
      </c>
      <c r="T1849" s="68" t="str">
        <f t="shared" si="201"/>
        <v/>
      </c>
    </row>
    <row r="1850" spans="2:20">
      <c r="B1850" s="4"/>
      <c r="C1850" s="6"/>
      <c r="D1850" s="8" t="s">
        <v>45</v>
      </c>
      <c r="E1850" s="9"/>
      <c r="F1850" s="96" t="str">
        <f t="shared" si="198"/>
        <v/>
      </c>
      <c r="G1850" s="82"/>
      <c r="H1850" s="99" t="str">
        <f t="shared" si="196"/>
        <v/>
      </c>
      <c r="I1850" s="99" t="str">
        <f t="shared" si="197"/>
        <v/>
      </c>
      <c r="J1850" s="99" t="str">
        <f t="shared" si="199"/>
        <v/>
      </c>
      <c r="K1850" s="100" t="str">
        <f t="shared" si="202"/>
        <v/>
      </c>
      <c r="P1850" s="66"/>
      <c r="Q1850" s="66"/>
      <c r="R1850" s="66"/>
      <c r="S1850" s="67" t="str">
        <f t="shared" si="200"/>
        <v/>
      </c>
      <c r="T1850" s="68" t="str">
        <f t="shared" si="201"/>
        <v/>
      </c>
    </row>
    <row r="1851" spans="2:20">
      <c r="B1851" s="4"/>
      <c r="C1851" s="6"/>
      <c r="D1851" s="8" t="s">
        <v>45</v>
      </c>
      <c r="E1851" s="9"/>
      <c r="F1851" s="96" t="str">
        <f t="shared" si="198"/>
        <v/>
      </c>
      <c r="G1851" s="82"/>
      <c r="H1851" s="99" t="str">
        <f t="shared" si="196"/>
        <v/>
      </c>
      <c r="I1851" s="99" t="str">
        <f t="shared" si="197"/>
        <v/>
      </c>
      <c r="J1851" s="99" t="str">
        <f t="shared" si="199"/>
        <v/>
      </c>
      <c r="K1851" s="100" t="str">
        <f t="shared" si="202"/>
        <v/>
      </c>
      <c r="P1851" s="66"/>
      <c r="Q1851" s="66"/>
      <c r="R1851" s="66"/>
      <c r="S1851" s="67" t="str">
        <f t="shared" si="200"/>
        <v/>
      </c>
      <c r="T1851" s="68" t="str">
        <f t="shared" si="201"/>
        <v/>
      </c>
    </row>
    <row r="1852" spans="2:20">
      <c r="B1852" s="4"/>
      <c r="C1852" s="6"/>
      <c r="D1852" s="8" t="s">
        <v>45</v>
      </c>
      <c r="E1852" s="9"/>
      <c r="F1852" s="96" t="str">
        <f t="shared" si="198"/>
        <v/>
      </c>
      <c r="G1852" s="82"/>
      <c r="H1852" s="99" t="str">
        <f t="shared" si="196"/>
        <v/>
      </c>
      <c r="I1852" s="99" t="str">
        <f t="shared" si="197"/>
        <v/>
      </c>
      <c r="J1852" s="99" t="str">
        <f t="shared" si="199"/>
        <v/>
      </c>
      <c r="K1852" s="100" t="str">
        <f t="shared" si="202"/>
        <v/>
      </c>
      <c r="P1852" s="66"/>
      <c r="Q1852" s="66"/>
      <c r="R1852" s="66"/>
      <c r="S1852" s="67" t="str">
        <f t="shared" si="200"/>
        <v/>
      </c>
      <c r="T1852" s="68" t="str">
        <f t="shared" si="201"/>
        <v/>
      </c>
    </row>
    <row r="1853" spans="2:20">
      <c r="B1853" s="4"/>
      <c r="C1853" s="6"/>
      <c r="D1853" s="8" t="s">
        <v>45</v>
      </c>
      <c r="E1853" s="9"/>
      <c r="F1853" s="96" t="str">
        <f t="shared" si="198"/>
        <v/>
      </c>
      <c r="G1853" s="82"/>
      <c r="H1853" s="99" t="str">
        <f t="shared" si="196"/>
        <v/>
      </c>
      <c r="I1853" s="99" t="str">
        <f t="shared" si="197"/>
        <v/>
      </c>
      <c r="J1853" s="99" t="str">
        <f t="shared" si="199"/>
        <v/>
      </c>
      <c r="K1853" s="100" t="str">
        <f t="shared" si="202"/>
        <v/>
      </c>
      <c r="P1853" s="66"/>
      <c r="Q1853" s="66"/>
      <c r="R1853" s="66"/>
      <c r="S1853" s="67" t="str">
        <f t="shared" si="200"/>
        <v/>
      </c>
      <c r="T1853" s="68" t="str">
        <f t="shared" si="201"/>
        <v/>
      </c>
    </row>
    <row r="1854" spans="2:20">
      <c r="B1854" s="4"/>
      <c r="C1854" s="6"/>
      <c r="D1854" s="8" t="s">
        <v>45</v>
      </c>
      <c r="E1854" s="9"/>
      <c r="F1854" s="96" t="str">
        <f t="shared" si="198"/>
        <v/>
      </c>
      <c r="G1854" s="82"/>
      <c r="H1854" s="99" t="str">
        <f t="shared" si="196"/>
        <v/>
      </c>
      <c r="I1854" s="99" t="str">
        <f t="shared" si="197"/>
        <v/>
      </c>
      <c r="J1854" s="99" t="str">
        <f t="shared" si="199"/>
        <v/>
      </c>
      <c r="K1854" s="100" t="str">
        <f t="shared" si="202"/>
        <v/>
      </c>
      <c r="P1854" s="66"/>
      <c r="Q1854" s="66"/>
      <c r="R1854" s="66"/>
      <c r="S1854" s="67" t="str">
        <f t="shared" si="200"/>
        <v/>
      </c>
      <c r="T1854" s="68" t="str">
        <f t="shared" si="201"/>
        <v/>
      </c>
    </row>
    <row r="1855" spans="2:20">
      <c r="B1855" s="4"/>
      <c r="C1855" s="6"/>
      <c r="D1855" s="8" t="s">
        <v>45</v>
      </c>
      <c r="E1855" s="9"/>
      <c r="F1855" s="96" t="str">
        <f t="shared" si="198"/>
        <v/>
      </c>
      <c r="G1855" s="82"/>
      <c r="H1855" s="99" t="str">
        <f t="shared" si="196"/>
        <v/>
      </c>
      <c r="I1855" s="99" t="str">
        <f t="shared" si="197"/>
        <v/>
      </c>
      <c r="J1855" s="99" t="str">
        <f t="shared" si="199"/>
        <v/>
      </c>
      <c r="K1855" s="100" t="str">
        <f t="shared" si="202"/>
        <v/>
      </c>
      <c r="P1855" s="66"/>
      <c r="Q1855" s="66"/>
      <c r="R1855" s="66"/>
      <c r="S1855" s="67" t="str">
        <f t="shared" si="200"/>
        <v/>
      </c>
      <c r="T1855" s="68" t="str">
        <f t="shared" si="201"/>
        <v/>
      </c>
    </row>
    <row r="1856" spans="2:20">
      <c r="B1856" s="4"/>
      <c r="C1856" s="6"/>
      <c r="D1856" s="8" t="s">
        <v>45</v>
      </c>
      <c r="E1856" s="9"/>
      <c r="F1856" s="96" t="str">
        <f t="shared" si="198"/>
        <v/>
      </c>
      <c r="G1856" s="82"/>
      <c r="H1856" s="99" t="str">
        <f t="shared" si="196"/>
        <v/>
      </c>
      <c r="I1856" s="99" t="str">
        <f t="shared" si="197"/>
        <v/>
      </c>
      <c r="J1856" s="99" t="str">
        <f t="shared" si="199"/>
        <v/>
      </c>
      <c r="K1856" s="100" t="str">
        <f t="shared" si="202"/>
        <v/>
      </c>
      <c r="P1856" s="66"/>
      <c r="Q1856" s="66"/>
      <c r="R1856" s="66"/>
      <c r="S1856" s="67" t="str">
        <f t="shared" si="200"/>
        <v/>
      </c>
      <c r="T1856" s="68" t="str">
        <f t="shared" si="201"/>
        <v/>
      </c>
    </row>
    <row r="1857" spans="2:20">
      <c r="B1857" s="4"/>
      <c r="C1857" s="6"/>
      <c r="D1857" s="8" t="s">
        <v>45</v>
      </c>
      <c r="E1857" s="9"/>
      <c r="F1857" s="96" t="str">
        <f t="shared" si="198"/>
        <v/>
      </c>
      <c r="G1857" s="82"/>
      <c r="H1857" s="99" t="str">
        <f t="shared" si="196"/>
        <v/>
      </c>
      <c r="I1857" s="99" t="str">
        <f t="shared" si="197"/>
        <v/>
      </c>
      <c r="J1857" s="99" t="str">
        <f t="shared" si="199"/>
        <v/>
      </c>
      <c r="K1857" s="100" t="str">
        <f t="shared" si="202"/>
        <v/>
      </c>
      <c r="P1857" s="66"/>
      <c r="Q1857" s="66"/>
      <c r="R1857" s="66"/>
      <c r="S1857" s="67" t="str">
        <f t="shared" si="200"/>
        <v/>
      </c>
      <c r="T1857" s="68" t="str">
        <f t="shared" si="201"/>
        <v/>
      </c>
    </row>
    <row r="1858" spans="2:20">
      <c r="B1858" s="4"/>
      <c r="C1858" s="6"/>
      <c r="D1858" s="8" t="s">
        <v>45</v>
      </c>
      <c r="E1858" s="9"/>
      <c r="F1858" s="96" t="str">
        <f t="shared" si="198"/>
        <v/>
      </c>
      <c r="G1858" s="82"/>
      <c r="H1858" s="99" t="str">
        <f t="shared" si="196"/>
        <v/>
      </c>
      <c r="I1858" s="99" t="str">
        <f t="shared" si="197"/>
        <v/>
      </c>
      <c r="J1858" s="99" t="str">
        <f t="shared" si="199"/>
        <v/>
      </c>
      <c r="K1858" s="100" t="str">
        <f t="shared" si="202"/>
        <v/>
      </c>
      <c r="P1858" s="66"/>
      <c r="Q1858" s="66"/>
      <c r="R1858" s="66"/>
      <c r="S1858" s="67" t="str">
        <f t="shared" si="200"/>
        <v/>
      </c>
      <c r="T1858" s="68" t="str">
        <f t="shared" si="201"/>
        <v/>
      </c>
    </row>
    <row r="1859" spans="2:20">
      <c r="B1859" s="4"/>
      <c r="C1859" s="6"/>
      <c r="D1859" s="8" t="s">
        <v>45</v>
      </c>
      <c r="E1859" s="9"/>
      <c r="F1859" s="96" t="str">
        <f t="shared" si="198"/>
        <v/>
      </c>
      <c r="G1859" s="82"/>
      <c r="H1859" s="99" t="str">
        <f t="shared" si="196"/>
        <v/>
      </c>
      <c r="I1859" s="99" t="str">
        <f t="shared" si="197"/>
        <v/>
      </c>
      <c r="J1859" s="99" t="str">
        <f t="shared" si="199"/>
        <v/>
      </c>
      <c r="K1859" s="100" t="str">
        <f t="shared" si="202"/>
        <v/>
      </c>
      <c r="P1859" s="66"/>
      <c r="Q1859" s="66"/>
      <c r="R1859" s="66"/>
      <c r="S1859" s="67" t="str">
        <f t="shared" si="200"/>
        <v/>
      </c>
      <c r="T1859" s="68" t="str">
        <f t="shared" si="201"/>
        <v/>
      </c>
    </row>
    <row r="1860" spans="2:20">
      <c r="B1860" s="4"/>
      <c r="C1860" s="6"/>
      <c r="D1860" s="8" t="s">
        <v>45</v>
      </c>
      <c r="E1860" s="9"/>
      <c r="F1860" s="96" t="str">
        <f t="shared" si="198"/>
        <v/>
      </c>
      <c r="G1860" s="82"/>
      <c r="H1860" s="99" t="str">
        <f t="shared" si="196"/>
        <v/>
      </c>
      <c r="I1860" s="99" t="str">
        <f t="shared" si="197"/>
        <v/>
      </c>
      <c r="J1860" s="99" t="str">
        <f t="shared" si="199"/>
        <v/>
      </c>
      <c r="K1860" s="100" t="str">
        <f t="shared" si="202"/>
        <v/>
      </c>
      <c r="P1860" s="66"/>
      <c r="Q1860" s="66"/>
      <c r="R1860" s="66"/>
      <c r="S1860" s="67" t="str">
        <f t="shared" si="200"/>
        <v/>
      </c>
      <c r="T1860" s="68" t="str">
        <f t="shared" si="201"/>
        <v/>
      </c>
    </row>
    <row r="1861" spans="2:20">
      <c r="B1861" s="4"/>
      <c r="C1861" s="6"/>
      <c r="D1861" s="8" t="s">
        <v>45</v>
      </c>
      <c r="E1861" s="9"/>
      <c r="F1861" s="96" t="str">
        <f t="shared" si="198"/>
        <v/>
      </c>
      <c r="G1861" s="82"/>
      <c r="H1861" s="99" t="str">
        <f t="shared" si="196"/>
        <v/>
      </c>
      <c r="I1861" s="99" t="str">
        <f t="shared" si="197"/>
        <v/>
      </c>
      <c r="J1861" s="99" t="str">
        <f t="shared" si="199"/>
        <v/>
      </c>
      <c r="K1861" s="100" t="str">
        <f t="shared" si="202"/>
        <v/>
      </c>
      <c r="P1861" s="66"/>
      <c r="Q1861" s="66"/>
      <c r="R1861" s="66"/>
      <c r="S1861" s="67" t="str">
        <f t="shared" si="200"/>
        <v/>
      </c>
      <c r="T1861" s="68" t="str">
        <f t="shared" si="201"/>
        <v/>
      </c>
    </row>
    <row r="1862" spans="2:20">
      <c r="B1862" s="4"/>
      <c r="C1862" s="6"/>
      <c r="D1862" s="8" t="s">
        <v>45</v>
      </c>
      <c r="E1862" s="9"/>
      <c r="F1862" s="96" t="str">
        <f t="shared" si="198"/>
        <v/>
      </c>
      <c r="G1862" s="82"/>
      <c r="H1862" s="99" t="str">
        <f t="shared" si="196"/>
        <v/>
      </c>
      <c r="I1862" s="99" t="str">
        <f t="shared" si="197"/>
        <v/>
      </c>
      <c r="J1862" s="99" t="str">
        <f t="shared" si="199"/>
        <v/>
      </c>
      <c r="K1862" s="100" t="str">
        <f t="shared" si="202"/>
        <v/>
      </c>
      <c r="P1862" s="66"/>
      <c r="Q1862" s="66"/>
      <c r="R1862" s="66"/>
      <c r="S1862" s="67" t="str">
        <f t="shared" si="200"/>
        <v/>
      </c>
      <c r="T1862" s="68" t="str">
        <f t="shared" si="201"/>
        <v/>
      </c>
    </row>
    <row r="1863" spans="2:20">
      <c r="B1863" s="4"/>
      <c r="C1863" s="6"/>
      <c r="D1863" s="8" t="s">
        <v>45</v>
      </c>
      <c r="E1863" s="9"/>
      <c r="F1863" s="96" t="str">
        <f t="shared" si="198"/>
        <v/>
      </c>
      <c r="G1863" s="82"/>
      <c r="H1863" s="99" t="str">
        <f t="shared" si="196"/>
        <v/>
      </c>
      <c r="I1863" s="99" t="str">
        <f t="shared" si="197"/>
        <v/>
      </c>
      <c r="J1863" s="99" t="str">
        <f t="shared" si="199"/>
        <v/>
      </c>
      <c r="K1863" s="100" t="str">
        <f t="shared" si="202"/>
        <v/>
      </c>
      <c r="P1863" s="66"/>
      <c r="Q1863" s="66"/>
      <c r="R1863" s="66"/>
      <c r="S1863" s="67" t="str">
        <f t="shared" si="200"/>
        <v/>
      </c>
      <c r="T1863" s="68" t="str">
        <f t="shared" si="201"/>
        <v/>
      </c>
    </row>
    <row r="1864" spans="2:20">
      <c r="B1864" s="4"/>
      <c r="C1864" s="6"/>
      <c r="D1864" s="8" t="s">
        <v>45</v>
      </c>
      <c r="E1864" s="9"/>
      <c r="F1864" s="96" t="str">
        <f t="shared" si="198"/>
        <v/>
      </c>
      <c r="G1864" s="82"/>
      <c r="H1864" s="99" t="str">
        <f t="shared" si="196"/>
        <v/>
      </c>
      <c r="I1864" s="99" t="str">
        <f t="shared" si="197"/>
        <v/>
      </c>
      <c r="J1864" s="99" t="str">
        <f t="shared" si="199"/>
        <v/>
      </c>
      <c r="K1864" s="100" t="str">
        <f t="shared" si="202"/>
        <v/>
      </c>
      <c r="P1864" s="66"/>
      <c r="Q1864" s="66"/>
      <c r="R1864" s="66"/>
      <c r="S1864" s="67" t="str">
        <f t="shared" si="200"/>
        <v/>
      </c>
      <c r="T1864" s="68" t="str">
        <f t="shared" si="201"/>
        <v/>
      </c>
    </row>
    <row r="1865" spans="2:20">
      <c r="B1865" s="4"/>
      <c r="C1865" s="6"/>
      <c r="D1865" s="8" t="s">
        <v>45</v>
      </c>
      <c r="E1865" s="9"/>
      <c r="F1865" s="96" t="str">
        <f t="shared" si="198"/>
        <v/>
      </c>
      <c r="G1865" s="82"/>
      <c r="H1865" s="99" t="str">
        <f t="shared" si="196"/>
        <v/>
      </c>
      <c r="I1865" s="99" t="str">
        <f t="shared" si="197"/>
        <v/>
      </c>
      <c r="J1865" s="99" t="str">
        <f t="shared" si="199"/>
        <v/>
      </c>
      <c r="K1865" s="100" t="str">
        <f t="shared" si="202"/>
        <v/>
      </c>
      <c r="P1865" s="66"/>
      <c r="Q1865" s="66"/>
      <c r="R1865" s="66"/>
      <c r="S1865" s="67" t="str">
        <f t="shared" si="200"/>
        <v/>
      </c>
      <c r="T1865" s="68" t="str">
        <f t="shared" si="201"/>
        <v/>
      </c>
    </row>
    <row r="1866" spans="2:20">
      <c r="B1866" s="4"/>
      <c r="C1866" s="6"/>
      <c r="D1866" s="8" t="s">
        <v>45</v>
      </c>
      <c r="E1866" s="9"/>
      <c r="F1866" s="96" t="str">
        <f t="shared" si="198"/>
        <v/>
      </c>
      <c r="G1866" s="82"/>
      <c r="H1866" s="99" t="str">
        <f t="shared" si="196"/>
        <v/>
      </c>
      <c r="I1866" s="99" t="str">
        <f t="shared" si="197"/>
        <v/>
      </c>
      <c r="J1866" s="99" t="str">
        <f t="shared" si="199"/>
        <v/>
      </c>
      <c r="K1866" s="100" t="str">
        <f t="shared" si="202"/>
        <v/>
      </c>
      <c r="P1866" s="66"/>
      <c r="Q1866" s="66"/>
      <c r="R1866" s="66"/>
      <c r="S1866" s="67" t="str">
        <f t="shared" si="200"/>
        <v/>
      </c>
      <c r="T1866" s="68" t="str">
        <f t="shared" si="201"/>
        <v/>
      </c>
    </row>
    <row r="1867" spans="2:20">
      <c r="B1867" s="4"/>
      <c r="C1867" s="6"/>
      <c r="D1867" s="8" t="s">
        <v>45</v>
      </c>
      <c r="E1867" s="9"/>
      <c r="F1867" s="96" t="str">
        <f t="shared" si="198"/>
        <v/>
      </c>
      <c r="G1867" s="82"/>
      <c r="H1867" s="99" t="str">
        <f t="shared" si="196"/>
        <v/>
      </c>
      <c r="I1867" s="99" t="str">
        <f t="shared" si="197"/>
        <v/>
      </c>
      <c r="J1867" s="99" t="str">
        <f t="shared" si="199"/>
        <v/>
      </c>
      <c r="K1867" s="100" t="str">
        <f t="shared" si="202"/>
        <v/>
      </c>
      <c r="P1867" s="66"/>
      <c r="Q1867" s="66"/>
      <c r="R1867" s="66"/>
      <c r="S1867" s="67" t="str">
        <f t="shared" si="200"/>
        <v/>
      </c>
      <c r="T1867" s="68" t="str">
        <f t="shared" si="201"/>
        <v/>
      </c>
    </row>
    <row r="1868" spans="2:20">
      <c r="B1868" s="4"/>
      <c r="C1868" s="6"/>
      <c r="D1868" s="8" t="s">
        <v>45</v>
      </c>
      <c r="E1868" s="9"/>
      <c r="F1868" s="96" t="str">
        <f t="shared" si="198"/>
        <v/>
      </c>
      <c r="G1868" s="82"/>
      <c r="H1868" s="99" t="str">
        <f t="shared" si="196"/>
        <v/>
      </c>
      <c r="I1868" s="99" t="str">
        <f t="shared" si="197"/>
        <v/>
      </c>
      <c r="J1868" s="99" t="str">
        <f t="shared" si="199"/>
        <v/>
      </c>
      <c r="K1868" s="100" t="str">
        <f t="shared" si="202"/>
        <v/>
      </c>
      <c r="P1868" s="66"/>
      <c r="Q1868" s="66"/>
      <c r="R1868" s="66"/>
      <c r="S1868" s="67" t="str">
        <f t="shared" si="200"/>
        <v/>
      </c>
      <c r="T1868" s="68" t="str">
        <f t="shared" si="201"/>
        <v/>
      </c>
    </row>
    <row r="1869" spans="2:20">
      <c r="B1869" s="4"/>
      <c r="C1869" s="6"/>
      <c r="D1869" s="8" t="s">
        <v>45</v>
      </c>
      <c r="E1869" s="9"/>
      <c r="F1869" s="96" t="str">
        <f t="shared" si="198"/>
        <v/>
      </c>
      <c r="G1869" s="82"/>
      <c r="H1869" s="99" t="str">
        <f t="shared" si="196"/>
        <v/>
      </c>
      <c r="I1869" s="99" t="str">
        <f t="shared" si="197"/>
        <v/>
      </c>
      <c r="J1869" s="99" t="str">
        <f t="shared" si="199"/>
        <v/>
      </c>
      <c r="K1869" s="100" t="str">
        <f t="shared" si="202"/>
        <v/>
      </c>
      <c r="P1869" s="66"/>
      <c r="Q1869" s="66"/>
      <c r="R1869" s="66"/>
      <c r="S1869" s="67" t="str">
        <f t="shared" si="200"/>
        <v/>
      </c>
      <c r="T1869" s="68" t="str">
        <f t="shared" si="201"/>
        <v/>
      </c>
    </row>
    <row r="1870" spans="2:20">
      <c r="B1870" s="4"/>
      <c r="C1870" s="6"/>
      <c r="D1870" s="8" t="s">
        <v>45</v>
      </c>
      <c r="E1870" s="9"/>
      <c r="F1870" s="96" t="str">
        <f t="shared" si="198"/>
        <v/>
      </c>
      <c r="G1870" s="82"/>
      <c r="H1870" s="99" t="str">
        <f t="shared" si="196"/>
        <v/>
      </c>
      <c r="I1870" s="99" t="str">
        <f t="shared" si="197"/>
        <v/>
      </c>
      <c r="J1870" s="99" t="str">
        <f t="shared" si="199"/>
        <v/>
      </c>
      <c r="K1870" s="100" t="str">
        <f t="shared" si="202"/>
        <v/>
      </c>
      <c r="P1870" s="66"/>
      <c r="Q1870" s="66"/>
      <c r="R1870" s="66"/>
      <c r="S1870" s="67" t="str">
        <f t="shared" si="200"/>
        <v/>
      </c>
      <c r="T1870" s="68" t="str">
        <f t="shared" si="201"/>
        <v/>
      </c>
    </row>
    <row r="1871" spans="2:20">
      <c r="B1871" s="4"/>
      <c r="C1871" s="6"/>
      <c r="D1871" s="8" t="s">
        <v>45</v>
      </c>
      <c r="E1871" s="9"/>
      <c r="F1871" s="96" t="str">
        <f t="shared" si="198"/>
        <v/>
      </c>
      <c r="G1871" s="82"/>
      <c r="H1871" s="99" t="str">
        <f t="shared" ref="H1871:H1934" si="203">IF(E1871="","",F1871-J1871)</f>
        <v/>
      </c>
      <c r="I1871" s="99" t="str">
        <f t="shared" ref="I1871:I1934" si="204">IF(E1871="","",F1871+J1871)</f>
        <v/>
      </c>
      <c r="J1871" s="99" t="str">
        <f t="shared" si="199"/>
        <v/>
      </c>
      <c r="K1871" s="100" t="str">
        <f t="shared" si="202"/>
        <v/>
      </c>
      <c r="P1871" s="66"/>
      <c r="Q1871" s="66"/>
      <c r="R1871" s="66"/>
      <c r="S1871" s="67" t="str">
        <f t="shared" si="200"/>
        <v/>
      </c>
      <c r="T1871" s="68" t="str">
        <f t="shared" si="201"/>
        <v/>
      </c>
    </row>
    <row r="1872" spans="2:20">
      <c r="B1872" s="4"/>
      <c r="C1872" s="6"/>
      <c r="D1872" s="8" t="s">
        <v>45</v>
      </c>
      <c r="E1872" s="9"/>
      <c r="F1872" s="96" t="str">
        <f t="shared" si="198"/>
        <v/>
      </c>
      <c r="G1872" s="82"/>
      <c r="H1872" s="99" t="str">
        <f t="shared" si="203"/>
        <v/>
      </c>
      <c r="I1872" s="99" t="str">
        <f t="shared" si="204"/>
        <v/>
      </c>
      <c r="J1872" s="99" t="str">
        <f t="shared" si="199"/>
        <v/>
      </c>
      <c r="K1872" s="100" t="str">
        <f t="shared" si="202"/>
        <v/>
      </c>
      <c r="P1872" s="66"/>
      <c r="Q1872" s="66"/>
      <c r="R1872" s="66"/>
      <c r="S1872" s="67" t="str">
        <f t="shared" si="200"/>
        <v/>
      </c>
      <c r="T1872" s="68" t="str">
        <f t="shared" si="201"/>
        <v/>
      </c>
    </row>
    <row r="1873" spans="2:20">
      <c r="B1873" s="4"/>
      <c r="C1873" s="6"/>
      <c r="D1873" s="8" t="s">
        <v>45</v>
      </c>
      <c r="E1873" s="9"/>
      <c r="F1873" s="96" t="str">
        <f t="shared" si="198"/>
        <v/>
      </c>
      <c r="G1873" s="82"/>
      <c r="H1873" s="99" t="str">
        <f t="shared" si="203"/>
        <v/>
      </c>
      <c r="I1873" s="99" t="str">
        <f t="shared" si="204"/>
        <v/>
      </c>
      <c r="J1873" s="99" t="str">
        <f t="shared" si="199"/>
        <v/>
      </c>
      <c r="K1873" s="100" t="str">
        <f t="shared" si="202"/>
        <v/>
      </c>
      <c r="P1873" s="66"/>
      <c r="Q1873" s="66"/>
      <c r="R1873" s="66"/>
      <c r="S1873" s="67" t="str">
        <f t="shared" si="200"/>
        <v/>
      </c>
      <c r="T1873" s="68" t="str">
        <f t="shared" si="201"/>
        <v/>
      </c>
    </row>
    <row r="1874" spans="2:20">
      <c r="B1874" s="4"/>
      <c r="C1874" s="6"/>
      <c r="D1874" s="8" t="s">
        <v>45</v>
      </c>
      <c r="E1874" s="9"/>
      <c r="F1874" s="96" t="str">
        <f t="shared" si="198"/>
        <v/>
      </c>
      <c r="G1874" s="82"/>
      <c r="H1874" s="99" t="str">
        <f t="shared" si="203"/>
        <v/>
      </c>
      <c r="I1874" s="99" t="str">
        <f t="shared" si="204"/>
        <v/>
      </c>
      <c r="J1874" s="99" t="str">
        <f t="shared" si="199"/>
        <v/>
      </c>
      <c r="K1874" s="100" t="str">
        <f t="shared" si="202"/>
        <v/>
      </c>
      <c r="P1874" s="66"/>
      <c r="Q1874" s="66"/>
      <c r="R1874" s="66"/>
      <c r="S1874" s="67" t="str">
        <f t="shared" si="200"/>
        <v/>
      </c>
      <c r="T1874" s="68" t="str">
        <f t="shared" si="201"/>
        <v/>
      </c>
    </row>
    <row r="1875" spans="2:20">
      <c r="B1875" s="4"/>
      <c r="C1875" s="6"/>
      <c r="D1875" s="8" t="s">
        <v>45</v>
      </c>
      <c r="E1875" s="9"/>
      <c r="F1875" s="96" t="str">
        <f t="shared" si="198"/>
        <v/>
      </c>
      <c r="G1875" s="82"/>
      <c r="H1875" s="99" t="str">
        <f t="shared" si="203"/>
        <v/>
      </c>
      <c r="I1875" s="99" t="str">
        <f t="shared" si="204"/>
        <v/>
      </c>
      <c r="J1875" s="99" t="str">
        <f t="shared" si="199"/>
        <v/>
      </c>
      <c r="K1875" s="100" t="str">
        <f t="shared" si="202"/>
        <v/>
      </c>
      <c r="P1875" s="66"/>
      <c r="Q1875" s="66"/>
      <c r="R1875" s="66"/>
      <c r="S1875" s="67" t="str">
        <f t="shared" si="200"/>
        <v/>
      </c>
      <c r="T1875" s="68" t="str">
        <f t="shared" si="201"/>
        <v/>
      </c>
    </row>
    <row r="1876" spans="2:20">
      <c r="B1876" s="4"/>
      <c r="C1876" s="6"/>
      <c r="D1876" s="8" t="s">
        <v>45</v>
      </c>
      <c r="E1876" s="9"/>
      <c r="F1876" s="96" t="str">
        <f t="shared" si="198"/>
        <v/>
      </c>
      <c r="G1876" s="82"/>
      <c r="H1876" s="99" t="str">
        <f t="shared" si="203"/>
        <v/>
      </c>
      <c r="I1876" s="99" t="str">
        <f t="shared" si="204"/>
        <v/>
      </c>
      <c r="J1876" s="99" t="str">
        <f t="shared" si="199"/>
        <v/>
      </c>
      <c r="K1876" s="100" t="str">
        <f t="shared" si="202"/>
        <v/>
      </c>
      <c r="P1876" s="66"/>
      <c r="Q1876" s="66"/>
      <c r="R1876" s="66"/>
      <c r="S1876" s="67" t="str">
        <f t="shared" si="200"/>
        <v/>
      </c>
      <c r="T1876" s="68" t="str">
        <f t="shared" si="201"/>
        <v/>
      </c>
    </row>
    <row r="1877" spans="2:20">
      <c r="B1877" s="4"/>
      <c r="C1877" s="6"/>
      <c r="D1877" s="8" t="s">
        <v>45</v>
      </c>
      <c r="E1877" s="9"/>
      <c r="F1877" s="96" t="str">
        <f t="shared" si="198"/>
        <v/>
      </c>
      <c r="G1877" s="82"/>
      <c r="H1877" s="99" t="str">
        <f t="shared" si="203"/>
        <v/>
      </c>
      <c r="I1877" s="99" t="str">
        <f t="shared" si="204"/>
        <v/>
      </c>
      <c r="J1877" s="99" t="str">
        <f t="shared" si="199"/>
        <v/>
      </c>
      <c r="K1877" s="100" t="str">
        <f t="shared" si="202"/>
        <v/>
      </c>
      <c r="P1877" s="66"/>
      <c r="Q1877" s="66"/>
      <c r="R1877" s="66"/>
      <c r="S1877" s="67" t="str">
        <f t="shared" si="200"/>
        <v/>
      </c>
      <c r="T1877" s="68" t="str">
        <f t="shared" si="201"/>
        <v/>
      </c>
    </row>
    <row r="1878" spans="2:20">
      <c r="B1878" s="4"/>
      <c r="C1878" s="6"/>
      <c r="D1878" s="8" t="s">
        <v>45</v>
      </c>
      <c r="E1878" s="9"/>
      <c r="F1878" s="96" t="str">
        <f t="shared" si="198"/>
        <v/>
      </c>
      <c r="G1878" s="82"/>
      <c r="H1878" s="99" t="str">
        <f t="shared" si="203"/>
        <v/>
      </c>
      <c r="I1878" s="99" t="str">
        <f t="shared" si="204"/>
        <v/>
      </c>
      <c r="J1878" s="99" t="str">
        <f t="shared" si="199"/>
        <v/>
      </c>
      <c r="K1878" s="100" t="str">
        <f t="shared" si="202"/>
        <v/>
      </c>
      <c r="P1878" s="66"/>
      <c r="Q1878" s="66"/>
      <c r="R1878" s="66"/>
      <c r="S1878" s="67" t="str">
        <f t="shared" si="200"/>
        <v/>
      </c>
      <c r="T1878" s="68" t="str">
        <f t="shared" si="201"/>
        <v/>
      </c>
    </row>
    <row r="1879" spans="2:20">
      <c r="B1879" s="4"/>
      <c r="C1879" s="6"/>
      <c r="D1879" s="8" t="s">
        <v>45</v>
      </c>
      <c r="E1879" s="9"/>
      <c r="F1879" s="96" t="str">
        <f t="shared" si="198"/>
        <v/>
      </c>
      <c r="G1879" s="82"/>
      <c r="H1879" s="99" t="str">
        <f t="shared" si="203"/>
        <v/>
      </c>
      <c r="I1879" s="99" t="str">
        <f t="shared" si="204"/>
        <v/>
      </c>
      <c r="J1879" s="99" t="str">
        <f t="shared" si="199"/>
        <v/>
      </c>
      <c r="K1879" s="100" t="str">
        <f t="shared" si="202"/>
        <v/>
      </c>
      <c r="P1879" s="66"/>
      <c r="Q1879" s="66"/>
      <c r="R1879" s="66"/>
      <c r="S1879" s="67" t="str">
        <f t="shared" si="200"/>
        <v/>
      </c>
      <c r="T1879" s="68" t="str">
        <f t="shared" si="201"/>
        <v/>
      </c>
    </row>
    <row r="1880" spans="2:20">
      <c r="B1880" s="4"/>
      <c r="C1880" s="6"/>
      <c r="D1880" s="8" t="s">
        <v>45</v>
      </c>
      <c r="E1880" s="9"/>
      <c r="F1880" s="96" t="str">
        <f t="shared" si="198"/>
        <v/>
      </c>
      <c r="G1880" s="82"/>
      <c r="H1880" s="99" t="str">
        <f t="shared" si="203"/>
        <v/>
      </c>
      <c r="I1880" s="99" t="str">
        <f t="shared" si="204"/>
        <v/>
      </c>
      <c r="J1880" s="99" t="str">
        <f t="shared" si="199"/>
        <v/>
      </c>
      <c r="K1880" s="100" t="str">
        <f t="shared" si="202"/>
        <v/>
      </c>
      <c r="P1880" s="66"/>
      <c r="Q1880" s="66"/>
      <c r="R1880" s="66"/>
      <c r="S1880" s="67" t="str">
        <f t="shared" si="200"/>
        <v/>
      </c>
      <c r="T1880" s="68" t="str">
        <f t="shared" si="201"/>
        <v/>
      </c>
    </row>
    <row r="1881" spans="2:20">
      <c r="B1881" s="4"/>
      <c r="C1881" s="6"/>
      <c r="D1881" s="8" t="s">
        <v>45</v>
      </c>
      <c r="E1881" s="9"/>
      <c r="F1881" s="96" t="str">
        <f t="shared" si="198"/>
        <v/>
      </c>
      <c r="G1881" s="82"/>
      <c r="H1881" s="99" t="str">
        <f t="shared" si="203"/>
        <v/>
      </c>
      <c r="I1881" s="99" t="str">
        <f t="shared" si="204"/>
        <v/>
      </c>
      <c r="J1881" s="99" t="str">
        <f t="shared" si="199"/>
        <v/>
      </c>
      <c r="K1881" s="100" t="str">
        <f t="shared" si="202"/>
        <v/>
      </c>
      <c r="P1881" s="66"/>
      <c r="Q1881" s="66"/>
      <c r="R1881" s="66"/>
      <c r="S1881" s="67" t="str">
        <f t="shared" si="200"/>
        <v/>
      </c>
      <c r="T1881" s="68" t="str">
        <f t="shared" si="201"/>
        <v/>
      </c>
    </row>
    <row r="1882" spans="2:20">
      <c r="B1882" s="4"/>
      <c r="C1882" s="6"/>
      <c r="D1882" s="8" t="s">
        <v>45</v>
      </c>
      <c r="E1882" s="9"/>
      <c r="F1882" s="96" t="str">
        <f t="shared" si="198"/>
        <v/>
      </c>
      <c r="G1882" s="82"/>
      <c r="H1882" s="99" t="str">
        <f t="shared" si="203"/>
        <v/>
      </c>
      <c r="I1882" s="99" t="str">
        <f t="shared" si="204"/>
        <v/>
      </c>
      <c r="J1882" s="99" t="str">
        <f t="shared" si="199"/>
        <v/>
      </c>
      <c r="K1882" s="100" t="str">
        <f t="shared" si="202"/>
        <v/>
      </c>
      <c r="P1882" s="66"/>
      <c r="Q1882" s="66"/>
      <c r="R1882" s="66"/>
      <c r="S1882" s="67" t="str">
        <f t="shared" si="200"/>
        <v/>
      </c>
      <c r="T1882" s="68" t="str">
        <f t="shared" si="201"/>
        <v/>
      </c>
    </row>
    <row r="1883" spans="2:20">
      <c r="B1883" s="4"/>
      <c r="C1883" s="6"/>
      <c r="D1883" s="8" t="s">
        <v>45</v>
      </c>
      <c r="E1883" s="9"/>
      <c r="F1883" s="96" t="str">
        <f t="shared" si="198"/>
        <v/>
      </c>
      <c r="G1883" s="82"/>
      <c r="H1883" s="99" t="str">
        <f t="shared" si="203"/>
        <v/>
      </c>
      <c r="I1883" s="99" t="str">
        <f t="shared" si="204"/>
        <v/>
      </c>
      <c r="J1883" s="99" t="str">
        <f t="shared" si="199"/>
        <v/>
      </c>
      <c r="K1883" s="100" t="str">
        <f t="shared" si="202"/>
        <v/>
      </c>
      <c r="P1883" s="66"/>
      <c r="Q1883" s="66"/>
      <c r="R1883" s="66"/>
      <c r="S1883" s="67" t="str">
        <f t="shared" si="200"/>
        <v/>
      </c>
      <c r="T1883" s="68" t="str">
        <f t="shared" si="201"/>
        <v/>
      </c>
    </row>
    <row r="1884" spans="2:20">
      <c r="B1884" s="4"/>
      <c r="C1884" s="6"/>
      <c r="D1884" s="8" t="s">
        <v>45</v>
      </c>
      <c r="E1884" s="9"/>
      <c r="F1884" s="96" t="str">
        <f t="shared" si="198"/>
        <v/>
      </c>
      <c r="G1884" s="82"/>
      <c r="H1884" s="99" t="str">
        <f t="shared" si="203"/>
        <v/>
      </c>
      <c r="I1884" s="99" t="str">
        <f t="shared" si="204"/>
        <v/>
      </c>
      <c r="J1884" s="99" t="str">
        <f t="shared" si="199"/>
        <v/>
      </c>
      <c r="K1884" s="100" t="str">
        <f t="shared" si="202"/>
        <v/>
      </c>
      <c r="P1884" s="66"/>
      <c r="Q1884" s="66"/>
      <c r="R1884" s="66"/>
      <c r="S1884" s="67" t="str">
        <f t="shared" si="200"/>
        <v/>
      </c>
      <c r="T1884" s="68" t="str">
        <f t="shared" si="201"/>
        <v/>
      </c>
    </row>
    <row r="1885" spans="2:20">
      <c r="B1885" s="4"/>
      <c r="C1885" s="6"/>
      <c r="D1885" s="8" t="s">
        <v>45</v>
      </c>
      <c r="E1885" s="9"/>
      <c r="F1885" s="96" t="str">
        <f t="shared" si="198"/>
        <v/>
      </c>
      <c r="G1885" s="82"/>
      <c r="H1885" s="99" t="str">
        <f t="shared" si="203"/>
        <v/>
      </c>
      <c r="I1885" s="99" t="str">
        <f t="shared" si="204"/>
        <v/>
      </c>
      <c r="J1885" s="99" t="str">
        <f t="shared" si="199"/>
        <v/>
      </c>
      <c r="K1885" s="100" t="str">
        <f t="shared" si="202"/>
        <v/>
      </c>
      <c r="P1885" s="66"/>
      <c r="Q1885" s="66"/>
      <c r="R1885" s="66"/>
      <c r="S1885" s="67" t="str">
        <f t="shared" si="200"/>
        <v/>
      </c>
      <c r="T1885" s="68" t="str">
        <f t="shared" si="201"/>
        <v/>
      </c>
    </row>
    <row r="1886" spans="2:20">
      <c r="B1886" s="4"/>
      <c r="C1886" s="6"/>
      <c r="D1886" s="8" t="s">
        <v>45</v>
      </c>
      <c r="E1886" s="9"/>
      <c r="F1886" s="96" t="str">
        <f t="shared" si="198"/>
        <v/>
      </c>
      <c r="G1886" s="82"/>
      <c r="H1886" s="99" t="str">
        <f t="shared" si="203"/>
        <v/>
      </c>
      <c r="I1886" s="99" t="str">
        <f t="shared" si="204"/>
        <v/>
      </c>
      <c r="J1886" s="99" t="str">
        <f t="shared" si="199"/>
        <v/>
      </c>
      <c r="K1886" s="100" t="str">
        <f t="shared" si="202"/>
        <v/>
      </c>
      <c r="P1886" s="66"/>
      <c r="Q1886" s="66"/>
      <c r="R1886" s="66"/>
      <c r="S1886" s="67" t="str">
        <f t="shared" si="200"/>
        <v/>
      </c>
      <c r="T1886" s="68" t="str">
        <f t="shared" si="201"/>
        <v/>
      </c>
    </row>
    <row r="1887" spans="2:20">
      <c r="B1887" s="4"/>
      <c r="C1887" s="6"/>
      <c r="D1887" s="8" t="s">
        <v>45</v>
      </c>
      <c r="E1887" s="9"/>
      <c r="F1887" s="96" t="str">
        <f t="shared" si="198"/>
        <v/>
      </c>
      <c r="G1887" s="82"/>
      <c r="H1887" s="99" t="str">
        <f t="shared" si="203"/>
        <v/>
      </c>
      <c r="I1887" s="99" t="str">
        <f t="shared" si="204"/>
        <v/>
      </c>
      <c r="J1887" s="99" t="str">
        <f t="shared" si="199"/>
        <v/>
      </c>
      <c r="K1887" s="100" t="str">
        <f t="shared" si="202"/>
        <v/>
      </c>
      <c r="P1887" s="66"/>
      <c r="Q1887" s="66"/>
      <c r="R1887" s="66"/>
      <c r="S1887" s="67" t="str">
        <f t="shared" si="200"/>
        <v/>
      </c>
      <c r="T1887" s="68" t="str">
        <f t="shared" si="201"/>
        <v/>
      </c>
    </row>
    <row r="1888" spans="2:20">
      <c r="B1888" s="4"/>
      <c r="C1888" s="6"/>
      <c r="D1888" s="8" t="s">
        <v>45</v>
      </c>
      <c r="E1888" s="9"/>
      <c r="F1888" s="96" t="str">
        <f t="shared" si="198"/>
        <v/>
      </c>
      <c r="G1888" s="82"/>
      <c r="H1888" s="99" t="str">
        <f t="shared" si="203"/>
        <v/>
      </c>
      <c r="I1888" s="99" t="str">
        <f t="shared" si="204"/>
        <v/>
      </c>
      <c r="J1888" s="99" t="str">
        <f t="shared" si="199"/>
        <v/>
      </c>
      <c r="K1888" s="100" t="str">
        <f t="shared" si="202"/>
        <v/>
      </c>
      <c r="P1888" s="66"/>
      <c r="Q1888" s="66"/>
      <c r="R1888" s="66"/>
      <c r="S1888" s="67" t="str">
        <f t="shared" si="200"/>
        <v/>
      </c>
      <c r="T1888" s="68" t="str">
        <f t="shared" si="201"/>
        <v/>
      </c>
    </row>
    <row r="1889" spans="2:20">
      <c r="B1889" s="4"/>
      <c r="C1889" s="6"/>
      <c r="D1889" s="8" t="s">
        <v>45</v>
      </c>
      <c r="E1889" s="9"/>
      <c r="F1889" s="96" t="str">
        <f t="shared" si="198"/>
        <v/>
      </c>
      <c r="G1889" s="82"/>
      <c r="H1889" s="99" t="str">
        <f t="shared" si="203"/>
        <v/>
      </c>
      <c r="I1889" s="99" t="str">
        <f t="shared" si="204"/>
        <v/>
      </c>
      <c r="J1889" s="99" t="str">
        <f t="shared" si="199"/>
        <v/>
      </c>
      <c r="K1889" s="100" t="str">
        <f t="shared" si="202"/>
        <v/>
      </c>
      <c r="P1889" s="66"/>
      <c r="Q1889" s="66"/>
      <c r="R1889" s="66"/>
      <c r="S1889" s="67" t="str">
        <f t="shared" si="200"/>
        <v/>
      </c>
      <c r="T1889" s="68" t="str">
        <f t="shared" si="201"/>
        <v/>
      </c>
    </row>
    <row r="1890" spans="2:20">
      <c r="B1890" s="4"/>
      <c r="C1890" s="6"/>
      <c r="D1890" s="8" t="s">
        <v>45</v>
      </c>
      <c r="E1890" s="9"/>
      <c r="F1890" s="96" t="str">
        <f t="shared" si="198"/>
        <v/>
      </c>
      <c r="G1890" s="82"/>
      <c r="H1890" s="99" t="str">
        <f t="shared" si="203"/>
        <v/>
      </c>
      <c r="I1890" s="99" t="str">
        <f t="shared" si="204"/>
        <v/>
      </c>
      <c r="J1890" s="99" t="str">
        <f t="shared" si="199"/>
        <v/>
      </c>
      <c r="K1890" s="100" t="str">
        <f t="shared" si="202"/>
        <v/>
      </c>
      <c r="P1890" s="66"/>
      <c r="Q1890" s="66"/>
      <c r="R1890" s="66"/>
      <c r="S1890" s="67" t="str">
        <f t="shared" si="200"/>
        <v/>
      </c>
      <c r="T1890" s="68" t="str">
        <f t="shared" si="201"/>
        <v/>
      </c>
    </row>
    <row r="1891" spans="2:20">
      <c r="B1891" s="4"/>
      <c r="C1891" s="6"/>
      <c r="D1891" s="8" t="s">
        <v>45</v>
      </c>
      <c r="E1891" s="9"/>
      <c r="F1891" s="96" t="str">
        <f t="shared" si="198"/>
        <v/>
      </c>
      <c r="G1891" s="82"/>
      <c r="H1891" s="99" t="str">
        <f t="shared" si="203"/>
        <v/>
      </c>
      <c r="I1891" s="99" t="str">
        <f t="shared" si="204"/>
        <v/>
      </c>
      <c r="J1891" s="99" t="str">
        <f t="shared" si="199"/>
        <v/>
      </c>
      <c r="K1891" s="100" t="str">
        <f t="shared" si="202"/>
        <v/>
      </c>
      <c r="P1891" s="66"/>
      <c r="Q1891" s="66"/>
      <c r="R1891" s="66"/>
      <c r="S1891" s="67" t="str">
        <f t="shared" si="200"/>
        <v/>
      </c>
      <c r="T1891" s="68" t="str">
        <f t="shared" si="201"/>
        <v/>
      </c>
    </row>
    <row r="1892" spans="2:20">
      <c r="B1892" s="4"/>
      <c r="C1892" s="6"/>
      <c r="D1892" s="8" t="s">
        <v>45</v>
      </c>
      <c r="E1892" s="9"/>
      <c r="F1892" s="96" t="str">
        <f t="shared" si="198"/>
        <v/>
      </c>
      <c r="G1892" s="82"/>
      <c r="H1892" s="99" t="str">
        <f t="shared" si="203"/>
        <v/>
      </c>
      <c r="I1892" s="99" t="str">
        <f t="shared" si="204"/>
        <v/>
      </c>
      <c r="J1892" s="99" t="str">
        <f t="shared" si="199"/>
        <v/>
      </c>
      <c r="K1892" s="100" t="str">
        <f t="shared" si="202"/>
        <v/>
      </c>
      <c r="P1892" s="66"/>
      <c r="Q1892" s="66"/>
      <c r="R1892" s="66"/>
      <c r="S1892" s="67" t="str">
        <f t="shared" si="200"/>
        <v/>
      </c>
      <c r="T1892" s="68" t="str">
        <f t="shared" si="201"/>
        <v/>
      </c>
    </row>
    <row r="1893" spans="2:20">
      <c r="B1893" s="4"/>
      <c r="C1893" s="6"/>
      <c r="D1893" s="8" t="s">
        <v>45</v>
      </c>
      <c r="E1893" s="9"/>
      <c r="F1893" s="96" t="str">
        <f t="shared" si="198"/>
        <v/>
      </c>
      <c r="G1893" s="82"/>
      <c r="H1893" s="99" t="str">
        <f t="shared" si="203"/>
        <v/>
      </c>
      <c r="I1893" s="99" t="str">
        <f t="shared" si="204"/>
        <v/>
      </c>
      <c r="J1893" s="99" t="str">
        <f t="shared" si="199"/>
        <v/>
      </c>
      <c r="K1893" s="100" t="str">
        <f t="shared" si="202"/>
        <v/>
      </c>
      <c r="P1893" s="66"/>
      <c r="Q1893" s="66"/>
      <c r="R1893" s="66"/>
      <c r="S1893" s="67" t="str">
        <f t="shared" si="200"/>
        <v/>
      </c>
      <c r="T1893" s="68" t="str">
        <f t="shared" si="201"/>
        <v/>
      </c>
    </row>
    <row r="1894" spans="2:20">
      <c r="B1894" s="4"/>
      <c r="C1894" s="6"/>
      <c r="D1894" s="8" t="s">
        <v>45</v>
      </c>
      <c r="E1894" s="9"/>
      <c r="F1894" s="96" t="str">
        <f t="shared" si="198"/>
        <v/>
      </c>
      <c r="G1894" s="82"/>
      <c r="H1894" s="99" t="str">
        <f t="shared" si="203"/>
        <v/>
      </c>
      <c r="I1894" s="99" t="str">
        <f t="shared" si="204"/>
        <v/>
      </c>
      <c r="J1894" s="99" t="str">
        <f t="shared" si="199"/>
        <v/>
      </c>
      <c r="K1894" s="100" t="str">
        <f t="shared" si="202"/>
        <v/>
      </c>
      <c r="P1894" s="66"/>
      <c r="Q1894" s="66"/>
      <c r="R1894" s="66"/>
      <c r="S1894" s="67" t="str">
        <f t="shared" si="200"/>
        <v/>
      </c>
      <c r="T1894" s="68" t="str">
        <f t="shared" si="201"/>
        <v/>
      </c>
    </row>
    <row r="1895" spans="2:20">
      <c r="B1895" s="4"/>
      <c r="C1895" s="6"/>
      <c r="D1895" s="8" t="s">
        <v>45</v>
      </c>
      <c r="E1895" s="9"/>
      <c r="F1895" s="96" t="str">
        <f t="shared" si="198"/>
        <v/>
      </c>
      <c r="G1895" s="82"/>
      <c r="H1895" s="99" t="str">
        <f t="shared" si="203"/>
        <v/>
      </c>
      <c r="I1895" s="99" t="str">
        <f t="shared" si="204"/>
        <v/>
      </c>
      <c r="J1895" s="99" t="str">
        <f t="shared" si="199"/>
        <v/>
      </c>
      <c r="K1895" s="100" t="str">
        <f t="shared" si="202"/>
        <v/>
      </c>
      <c r="P1895" s="66"/>
      <c r="Q1895" s="66"/>
      <c r="R1895" s="66"/>
      <c r="S1895" s="67" t="str">
        <f t="shared" si="200"/>
        <v/>
      </c>
      <c r="T1895" s="68" t="str">
        <f t="shared" si="201"/>
        <v/>
      </c>
    </row>
    <row r="1896" spans="2:20">
      <c r="B1896" s="4"/>
      <c r="C1896" s="6"/>
      <c r="D1896" s="8" t="s">
        <v>45</v>
      </c>
      <c r="E1896" s="9"/>
      <c r="F1896" s="96" t="str">
        <f t="shared" si="198"/>
        <v/>
      </c>
      <c r="G1896" s="82"/>
      <c r="H1896" s="99" t="str">
        <f t="shared" si="203"/>
        <v/>
      </c>
      <c r="I1896" s="99" t="str">
        <f t="shared" si="204"/>
        <v/>
      </c>
      <c r="J1896" s="99" t="str">
        <f t="shared" si="199"/>
        <v/>
      </c>
      <c r="K1896" s="100" t="str">
        <f t="shared" si="202"/>
        <v/>
      </c>
      <c r="P1896" s="66"/>
      <c r="Q1896" s="66"/>
      <c r="R1896" s="66"/>
      <c r="S1896" s="67" t="str">
        <f t="shared" si="200"/>
        <v/>
      </c>
      <c r="T1896" s="68" t="str">
        <f t="shared" si="201"/>
        <v/>
      </c>
    </row>
    <row r="1897" spans="2:20">
      <c r="B1897" s="4"/>
      <c r="C1897" s="6"/>
      <c r="D1897" s="8" t="s">
        <v>45</v>
      </c>
      <c r="E1897" s="9"/>
      <c r="F1897" s="96" t="str">
        <f t="shared" si="198"/>
        <v/>
      </c>
      <c r="G1897" s="82"/>
      <c r="H1897" s="99" t="str">
        <f t="shared" si="203"/>
        <v/>
      </c>
      <c r="I1897" s="99" t="str">
        <f t="shared" si="204"/>
        <v/>
      </c>
      <c r="J1897" s="99" t="str">
        <f t="shared" si="199"/>
        <v/>
      </c>
      <c r="K1897" s="100" t="str">
        <f t="shared" si="202"/>
        <v/>
      </c>
      <c r="P1897" s="66"/>
      <c r="Q1897" s="66"/>
      <c r="R1897" s="66"/>
      <c r="S1897" s="67" t="str">
        <f t="shared" si="200"/>
        <v/>
      </c>
      <c r="T1897" s="68" t="str">
        <f t="shared" si="201"/>
        <v/>
      </c>
    </row>
    <row r="1898" spans="2:20">
      <c r="B1898" s="4"/>
      <c r="C1898" s="6"/>
      <c r="D1898" s="8" t="s">
        <v>45</v>
      </c>
      <c r="E1898" s="9"/>
      <c r="F1898" s="96" t="str">
        <f t="shared" si="198"/>
        <v/>
      </c>
      <c r="G1898" s="82"/>
      <c r="H1898" s="99" t="str">
        <f t="shared" si="203"/>
        <v/>
      </c>
      <c r="I1898" s="99" t="str">
        <f t="shared" si="204"/>
        <v/>
      </c>
      <c r="J1898" s="99" t="str">
        <f t="shared" si="199"/>
        <v/>
      </c>
      <c r="K1898" s="100" t="str">
        <f t="shared" si="202"/>
        <v/>
      </c>
      <c r="P1898" s="66"/>
      <c r="Q1898" s="66"/>
      <c r="R1898" s="66"/>
      <c r="S1898" s="67" t="str">
        <f t="shared" si="200"/>
        <v/>
      </c>
      <c r="T1898" s="68" t="str">
        <f t="shared" si="201"/>
        <v/>
      </c>
    </row>
    <row r="1899" spans="2:20">
      <c r="B1899" s="4"/>
      <c r="C1899" s="6"/>
      <c r="D1899" s="8" t="s">
        <v>45</v>
      </c>
      <c r="E1899" s="9"/>
      <c r="F1899" s="96" t="str">
        <f t="shared" si="198"/>
        <v/>
      </c>
      <c r="G1899" s="82"/>
      <c r="H1899" s="99" t="str">
        <f t="shared" si="203"/>
        <v/>
      </c>
      <c r="I1899" s="99" t="str">
        <f t="shared" si="204"/>
        <v/>
      </c>
      <c r="J1899" s="99" t="str">
        <f t="shared" si="199"/>
        <v/>
      </c>
      <c r="K1899" s="100" t="str">
        <f t="shared" si="202"/>
        <v/>
      </c>
      <c r="P1899" s="66"/>
      <c r="Q1899" s="66"/>
      <c r="R1899" s="66"/>
      <c r="S1899" s="67" t="str">
        <f t="shared" si="200"/>
        <v/>
      </c>
      <c r="T1899" s="68" t="str">
        <f t="shared" si="201"/>
        <v/>
      </c>
    </row>
    <row r="1900" spans="2:20">
      <c r="B1900" s="4"/>
      <c r="C1900" s="6"/>
      <c r="D1900" s="8" t="s">
        <v>45</v>
      </c>
      <c r="E1900" s="9"/>
      <c r="F1900" s="96" t="str">
        <f t="shared" si="198"/>
        <v/>
      </c>
      <c r="G1900" s="82"/>
      <c r="H1900" s="99" t="str">
        <f t="shared" si="203"/>
        <v/>
      </c>
      <c r="I1900" s="99" t="str">
        <f t="shared" si="204"/>
        <v/>
      </c>
      <c r="J1900" s="99" t="str">
        <f t="shared" si="199"/>
        <v/>
      </c>
      <c r="K1900" s="100" t="str">
        <f t="shared" si="202"/>
        <v/>
      </c>
      <c r="P1900" s="66"/>
      <c r="Q1900" s="66"/>
      <c r="R1900" s="66"/>
      <c r="S1900" s="67" t="str">
        <f t="shared" si="200"/>
        <v/>
      </c>
      <c r="T1900" s="68" t="str">
        <f t="shared" si="201"/>
        <v/>
      </c>
    </row>
    <row r="1901" spans="2:20">
      <c r="B1901" s="4"/>
      <c r="C1901" s="6"/>
      <c r="D1901" s="8" t="s">
        <v>45</v>
      </c>
      <c r="E1901" s="9"/>
      <c r="F1901" s="96" t="str">
        <f t="shared" si="198"/>
        <v/>
      </c>
      <c r="G1901" s="82"/>
      <c r="H1901" s="99" t="str">
        <f t="shared" si="203"/>
        <v/>
      </c>
      <c r="I1901" s="99" t="str">
        <f t="shared" si="204"/>
        <v/>
      </c>
      <c r="J1901" s="99" t="str">
        <f t="shared" si="199"/>
        <v/>
      </c>
      <c r="K1901" s="100" t="str">
        <f t="shared" si="202"/>
        <v/>
      </c>
      <c r="P1901" s="66"/>
      <c r="Q1901" s="66"/>
      <c r="R1901" s="66"/>
      <c r="S1901" s="67" t="str">
        <f t="shared" si="200"/>
        <v/>
      </c>
      <c r="T1901" s="68" t="str">
        <f t="shared" si="201"/>
        <v/>
      </c>
    </row>
    <row r="1902" spans="2:20">
      <c r="B1902" s="4"/>
      <c r="C1902" s="6"/>
      <c r="D1902" s="8" t="s">
        <v>45</v>
      </c>
      <c r="E1902" s="9"/>
      <c r="F1902" s="96" t="str">
        <f t="shared" si="198"/>
        <v/>
      </c>
      <c r="G1902" s="82"/>
      <c r="H1902" s="99" t="str">
        <f t="shared" si="203"/>
        <v/>
      </c>
      <c r="I1902" s="99" t="str">
        <f t="shared" si="204"/>
        <v/>
      </c>
      <c r="J1902" s="99" t="str">
        <f t="shared" si="199"/>
        <v/>
      </c>
      <c r="K1902" s="100" t="str">
        <f t="shared" si="202"/>
        <v/>
      </c>
      <c r="P1902" s="66"/>
      <c r="Q1902" s="66"/>
      <c r="R1902" s="66"/>
      <c r="S1902" s="67" t="str">
        <f t="shared" si="200"/>
        <v/>
      </c>
      <c r="T1902" s="68" t="str">
        <f t="shared" si="201"/>
        <v/>
      </c>
    </row>
    <row r="1903" spans="2:20">
      <c r="B1903" s="4"/>
      <c r="C1903" s="6"/>
      <c r="D1903" s="8" t="s">
        <v>45</v>
      </c>
      <c r="E1903" s="9"/>
      <c r="F1903" s="96" t="str">
        <f t="shared" si="198"/>
        <v/>
      </c>
      <c r="G1903" s="82"/>
      <c r="H1903" s="99" t="str">
        <f t="shared" si="203"/>
        <v/>
      </c>
      <c r="I1903" s="99" t="str">
        <f t="shared" si="204"/>
        <v/>
      </c>
      <c r="J1903" s="99" t="str">
        <f t="shared" si="199"/>
        <v/>
      </c>
      <c r="K1903" s="100" t="str">
        <f t="shared" si="202"/>
        <v/>
      </c>
      <c r="P1903" s="66"/>
      <c r="Q1903" s="66"/>
      <c r="R1903" s="66"/>
      <c r="S1903" s="67" t="str">
        <f t="shared" si="200"/>
        <v/>
      </c>
      <c r="T1903" s="68" t="str">
        <f t="shared" si="201"/>
        <v/>
      </c>
    </row>
    <row r="1904" spans="2:20">
      <c r="B1904" s="4"/>
      <c r="C1904" s="6"/>
      <c r="D1904" s="8" t="s">
        <v>45</v>
      </c>
      <c r="E1904" s="9"/>
      <c r="F1904" s="96" t="str">
        <f t="shared" si="198"/>
        <v/>
      </c>
      <c r="G1904" s="82"/>
      <c r="H1904" s="99" t="str">
        <f t="shared" si="203"/>
        <v/>
      </c>
      <c r="I1904" s="99" t="str">
        <f t="shared" si="204"/>
        <v/>
      </c>
      <c r="J1904" s="99" t="str">
        <f t="shared" si="199"/>
        <v/>
      </c>
      <c r="K1904" s="100" t="str">
        <f t="shared" si="202"/>
        <v/>
      </c>
      <c r="P1904" s="66"/>
      <c r="Q1904" s="66"/>
      <c r="R1904" s="66"/>
      <c r="S1904" s="67" t="str">
        <f t="shared" si="200"/>
        <v/>
      </c>
      <c r="T1904" s="68" t="str">
        <f t="shared" si="201"/>
        <v/>
      </c>
    </row>
    <row r="1905" spans="2:20">
      <c r="B1905" s="4"/>
      <c r="C1905" s="6"/>
      <c r="D1905" s="8" t="s">
        <v>45</v>
      </c>
      <c r="E1905" s="9"/>
      <c r="F1905" s="96" t="str">
        <f t="shared" si="198"/>
        <v/>
      </c>
      <c r="G1905" s="82"/>
      <c r="H1905" s="99" t="str">
        <f t="shared" si="203"/>
        <v/>
      </c>
      <c r="I1905" s="99" t="str">
        <f t="shared" si="204"/>
        <v/>
      </c>
      <c r="J1905" s="99" t="str">
        <f t="shared" si="199"/>
        <v/>
      </c>
      <c r="K1905" s="100" t="str">
        <f t="shared" si="202"/>
        <v/>
      </c>
      <c r="P1905" s="66"/>
      <c r="Q1905" s="66"/>
      <c r="R1905" s="66"/>
      <c r="S1905" s="67" t="str">
        <f t="shared" si="200"/>
        <v/>
      </c>
      <c r="T1905" s="68" t="str">
        <f t="shared" si="201"/>
        <v/>
      </c>
    </row>
    <row r="1906" spans="2:20">
      <c r="B1906" s="4"/>
      <c r="C1906" s="6"/>
      <c r="D1906" s="8" t="s">
        <v>45</v>
      </c>
      <c r="E1906" s="9"/>
      <c r="F1906" s="96" t="str">
        <f t="shared" si="198"/>
        <v/>
      </c>
      <c r="G1906" s="82"/>
      <c r="H1906" s="99" t="str">
        <f t="shared" si="203"/>
        <v/>
      </c>
      <c r="I1906" s="99" t="str">
        <f t="shared" si="204"/>
        <v/>
      </c>
      <c r="J1906" s="99" t="str">
        <f t="shared" si="199"/>
        <v/>
      </c>
      <c r="K1906" s="100" t="str">
        <f t="shared" si="202"/>
        <v/>
      </c>
      <c r="P1906" s="66"/>
      <c r="Q1906" s="66"/>
      <c r="R1906" s="66"/>
      <c r="S1906" s="67" t="str">
        <f t="shared" si="200"/>
        <v/>
      </c>
      <c r="T1906" s="68" t="str">
        <f t="shared" si="201"/>
        <v/>
      </c>
    </row>
    <row r="1907" spans="2:20">
      <c r="B1907" s="4"/>
      <c r="C1907" s="6"/>
      <c r="D1907" s="8" t="s">
        <v>45</v>
      </c>
      <c r="E1907" s="9"/>
      <c r="F1907" s="96" t="str">
        <f t="shared" si="198"/>
        <v/>
      </c>
      <c r="G1907" s="82"/>
      <c r="H1907" s="99" t="str">
        <f t="shared" si="203"/>
        <v/>
      </c>
      <c r="I1907" s="99" t="str">
        <f t="shared" si="204"/>
        <v/>
      </c>
      <c r="J1907" s="99" t="str">
        <f t="shared" si="199"/>
        <v/>
      </c>
      <c r="K1907" s="100" t="str">
        <f t="shared" si="202"/>
        <v/>
      </c>
      <c r="P1907" s="66"/>
      <c r="Q1907" s="66"/>
      <c r="R1907" s="66"/>
      <c r="S1907" s="67" t="str">
        <f t="shared" si="200"/>
        <v/>
      </c>
      <c r="T1907" s="68" t="str">
        <f t="shared" si="201"/>
        <v/>
      </c>
    </row>
    <row r="1908" spans="2:20">
      <c r="B1908" s="4"/>
      <c r="C1908" s="6"/>
      <c r="D1908" s="8" t="s">
        <v>45</v>
      </c>
      <c r="E1908" s="9"/>
      <c r="F1908" s="96" t="str">
        <f t="shared" ref="F1908:F1971" si="205">IF(E1908="","",inclinação*E1908+intercepção)</f>
        <v/>
      </c>
      <c r="G1908" s="82"/>
      <c r="H1908" s="99" t="str">
        <f t="shared" si="203"/>
        <v/>
      </c>
      <c r="I1908" s="99" t="str">
        <f t="shared" si="204"/>
        <v/>
      </c>
      <c r="J1908" s="99" t="str">
        <f t="shared" ref="J1908:J1971" si="206">IF(E1908="","",TINV((erro),gl)*errop_estimativa*SQRT(1+1/N+((E1908-mediaX)^2)/(SUMSQ(B:B)-(SUM(B:B)^2)/N)))</f>
        <v/>
      </c>
      <c r="K1908" s="100" t="str">
        <f t="shared" si="202"/>
        <v/>
      </c>
      <c r="P1908" s="66"/>
      <c r="Q1908" s="66"/>
      <c r="R1908" s="66"/>
      <c r="S1908" s="67" t="str">
        <f t="shared" ref="S1908:S1971" si="207">IF(B1901="","",inclinação*B1901+intercepção)</f>
        <v/>
      </c>
      <c r="T1908" s="68" t="str">
        <f t="shared" ref="T1908:T1971" si="208">IF(B1901="","",(C1901-S1908)^2)</f>
        <v/>
      </c>
    </row>
    <row r="1909" spans="2:20">
      <c r="B1909" s="4"/>
      <c r="C1909" s="6"/>
      <c r="D1909" s="8" t="s">
        <v>45</v>
      </c>
      <c r="E1909" s="9"/>
      <c r="F1909" s="96" t="str">
        <f t="shared" si="205"/>
        <v/>
      </c>
      <c r="G1909" s="82"/>
      <c r="H1909" s="99" t="str">
        <f t="shared" si="203"/>
        <v/>
      </c>
      <c r="I1909" s="99" t="str">
        <f t="shared" si="204"/>
        <v/>
      </c>
      <c r="J1909" s="99" t="str">
        <f t="shared" si="206"/>
        <v/>
      </c>
      <c r="K1909" s="100" t="str">
        <f t="shared" ref="K1909:K1972" si="209">IF(F1909="","",J1909/F1909)</f>
        <v/>
      </c>
      <c r="P1909" s="66"/>
      <c r="Q1909" s="66"/>
      <c r="R1909" s="66"/>
      <c r="S1909" s="67" t="str">
        <f t="shared" si="207"/>
        <v/>
      </c>
      <c r="T1909" s="68" t="str">
        <f t="shared" si="208"/>
        <v/>
      </c>
    </row>
    <row r="1910" spans="2:20">
      <c r="B1910" s="4"/>
      <c r="C1910" s="6"/>
      <c r="D1910" s="8" t="s">
        <v>45</v>
      </c>
      <c r="E1910" s="9"/>
      <c r="F1910" s="96" t="str">
        <f t="shared" si="205"/>
        <v/>
      </c>
      <c r="G1910" s="82"/>
      <c r="H1910" s="99" t="str">
        <f t="shared" si="203"/>
        <v/>
      </c>
      <c r="I1910" s="99" t="str">
        <f t="shared" si="204"/>
        <v/>
      </c>
      <c r="J1910" s="99" t="str">
        <f t="shared" si="206"/>
        <v/>
      </c>
      <c r="K1910" s="100" t="str">
        <f t="shared" si="209"/>
        <v/>
      </c>
      <c r="P1910" s="66"/>
      <c r="Q1910" s="66"/>
      <c r="R1910" s="66"/>
      <c r="S1910" s="67" t="str">
        <f t="shared" si="207"/>
        <v/>
      </c>
      <c r="T1910" s="68" t="str">
        <f t="shared" si="208"/>
        <v/>
      </c>
    </row>
    <row r="1911" spans="2:20">
      <c r="B1911" s="4"/>
      <c r="C1911" s="6"/>
      <c r="D1911" s="8" t="s">
        <v>45</v>
      </c>
      <c r="E1911" s="9"/>
      <c r="F1911" s="96" t="str">
        <f t="shared" si="205"/>
        <v/>
      </c>
      <c r="G1911" s="82"/>
      <c r="H1911" s="99" t="str">
        <f t="shared" si="203"/>
        <v/>
      </c>
      <c r="I1911" s="99" t="str">
        <f t="shared" si="204"/>
        <v/>
      </c>
      <c r="J1911" s="99" t="str">
        <f t="shared" si="206"/>
        <v/>
      </c>
      <c r="K1911" s="100" t="str">
        <f t="shared" si="209"/>
        <v/>
      </c>
      <c r="P1911" s="66"/>
      <c r="Q1911" s="66"/>
      <c r="R1911" s="66"/>
      <c r="S1911" s="67" t="str">
        <f t="shared" si="207"/>
        <v/>
      </c>
      <c r="T1911" s="68" t="str">
        <f t="shared" si="208"/>
        <v/>
      </c>
    </row>
    <row r="1912" spans="2:20">
      <c r="B1912" s="4"/>
      <c r="C1912" s="6"/>
      <c r="D1912" s="8" t="s">
        <v>45</v>
      </c>
      <c r="E1912" s="9"/>
      <c r="F1912" s="96" t="str">
        <f t="shared" si="205"/>
        <v/>
      </c>
      <c r="G1912" s="82"/>
      <c r="H1912" s="99" t="str">
        <f t="shared" si="203"/>
        <v/>
      </c>
      <c r="I1912" s="99" t="str">
        <f t="shared" si="204"/>
        <v/>
      </c>
      <c r="J1912" s="99" t="str">
        <f t="shared" si="206"/>
        <v/>
      </c>
      <c r="K1912" s="100" t="str">
        <f t="shared" si="209"/>
        <v/>
      </c>
      <c r="P1912" s="66"/>
      <c r="Q1912" s="66"/>
      <c r="R1912" s="66"/>
      <c r="S1912" s="67" t="str">
        <f t="shared" si="207"/>
        <v/>
      </c>
      <c r="T1912" s="68" t="str">
        <f t="shared" si="208"/>
        <v/>
      </c>
    </row>
    <row r="1913" spans="2:20">
      <c r="B1913" s="4"/>
      <c r="C1913" s="6"/>
      <c r="D1913" s="8" t="s">
        <v>45</v>
      </c>
      <c r="E1913" s="9"/>
      <c r="F1913" s="96" t="str">
        <f t="shared" si="205"/>
        <v/>
      </c>
      <c r="G1913" s="82"/>
      <c r="H1913" s="99" t="str">
        <f t="shared" si="203"/>
        <v/>
      </c>
      <c r="I1913" s="99" t="str">
        <f t="shared" si="204"/>
        <v/>
      </c>
      <c r="J1913" s="99" t="str">
        <f t="shared" si="206"/>
        <v/>
      </c>
      <c r="K1913" s="100" t="str">
        <f t="shared" si="209"/>
        <v/>
      </c>
      <c r="P1913" s="66"/>
      <c r="Q1913" s="66"/>
      <c r="R1913" s="66"/>
      <c r="S1913" s="67" t="str">
        <f t="shared" si="207"/>
        <v/>
      </c>
      <c r="T1913" s="68" t="str">
        <f t="shared" si="208"/>
        <v/>
      </c>
    </row>
    <row r="1914" spans="2:20">
      <c r="B1914" s="4"/>
      <c r="C1914" s="6"/>
      <c r="D1914" s="8" t="s">
        <v>45</v>
      </c>
      <c r="E1914" s="9"/>
      <c r="F1914" s="96" t="str">
        <f t="shared" si="205"/>
        <v/>
      </c>
      <c r="G1914" s="82"/>
      <c r="H1914" s="99" t="str">
        <f t="shared" si="203"/>
        <v/>
      </c>
      <c r="I1914" s="99" t="str">
        <f t="shared" si="204"/>
        <v/>
      </c>
      <c r="J1914" s="99" t="str">
        <f t="shared" si="206"/>
        <v/>
      </c>
      <c r="K1914" s="100" t="str">
        <f t="shared" si="209"/>
        <v/>
      </c>
      <c r="P1914" s="66"/>
      <c r="Q1914" s="66"/>
      <c r="R1914" s="66"/>
      <c r="S1914" s="67" t="str">
        <f t="shared" si="207"/>
        <v/>
      </c>
      <c r="T1914" s="68" t="str">
        <f t="shared" si="208"/>
        <v/>
      </c>
    </row>
    <row r="1915" spans="2:20">
      <c r="B1915" s="4"/>
      <c r="C1915" s="6"/>
      <c r="D1915" s="8" t="s">
        <v>45</v>
      </c>
      <c r="E1915" s="9"/>
      <c r="F1915" s="96" t="str">
        <f t="shared" si="205"/>
        <v/>
      </c>
      <c r="G1915" s="82"/>
      <c r="H1915" s="99" t="str">
        <f t="shared" si="203"/>
        <v/>
      </c>
      <c r="I1915" s="99" t="str">
        <f t="shared" si="204"/>
        <v/>
      </c>
      <c r="J1915" s="99" t="str">
        <f t="shared" si="206"/>
        <v/>
      </c>
      <c r="K1915" s="100" t="str">
        <f t="shared" si="209"/>
        <v/>
      </c>
      <c r="P1915" s="66"/>
      <c r="Q1915" s="66"/>
      <c r="R1915" s="66"/>
      <c r="S1915" s="67" t="str">
        <f t="shared" si="207"/>
        <v/>
      </c>
      <c r="T1915" s="68" t="str">
        <f t="shared" si="208"/>
        <v/>
      </c>
    </row>
    <row r="1916" spans="2:20">
      <c r="B1916" s="4"/>
      <c r="C1916" s="6"/>
      <c r="D1916" s="8" t="s">
        <v>45</v>
      </c>
      <c r="E1916" s="9"/>
      <c r="F1916" s="96" t="str">
        <f t="shared" si="205"/>
        <v/>
      </c>
      <c r="G1916" s="82"/>
      <c r="H1916" s="99" t="str">
        <f t="shared" si="203"/>
        <v/>
      </c>
      <c r="I1916" s="99" t="str">
        <f t="shared" si="204"/>
        <v/>
      </c>
      <c r="J1916" s="99" t="str">
        <f t="shared" si="206"/>
        <v/>
      </c>
      <c r="K1916" s="100" t="str">
        <f t="shared" si="209"/>
        <v/>
      </c>
      <c r="P1916" s="66"/>
      <c r="Q1916" s="66"/>
      <c r="R1916" s="66"/>
      <c r="S1916" s="67" t="str">
        <f t="shared" si="207"/>
        <v/>
      </c>
      <c r="T1916" s="68" t="str">
        <f t="shared" si="208"/>
        <v/>
      </c>
    </row>
    <row r="1917" spans="2:20">
      <c r="B1917" s="4"/>
      <c r="C1917" s="6"/>
      <c r="D1917" s="8" t="s">
        <v>45</v>
      </c>
      <c r="E1917" s="9"/>
      <c r="F1917" s="96" t="str">
        <f t="shared" si="205"/>
        <v/>
      </c>
      <c r="G1917" s="82"/>
      <c r="H1917" s="99" t="str">
        <f t="shared" si="203"/>
        <v/>
      </c>
      <c r="I1917" s="99" t="str">
        <f t="shared" si="204"/>
        <v/>
      </c>
      <c r="J1917" s="99" t="str">
        <f t="shared" si="206"/>
        <v/>
      </c>
      <c r="K1917" s="100" t="str">
        <f t="shared" si="209"/>
        <v/>
      </c>
      <c r="P1917" s="66"/>
      <c r="Q1917" s="66"/>
      <c r="R1917" s="66"/>
      <c r="S1917" s="67" t="str">
        <f t="shared" si="207"/>
        <v/>
      </c>
      <c r="T1917" s="68" t="str">
        <f t="shared" si="208"/>
        <v/>
      </c>
    </row>
    <row r="1918" spans="2:20">
      <c r="B1918" s="4"/>
      <c r="C1918" s="6"/>
      <c r="D1918" s="8" t="s">
        <v>45</v>
      </c>
      <c r="E1918" s="9"/>
      <c r="F1918" s="96" t="str">
        <f t="shared" si="205"/>
        <v/>
      </c>
      <c r="G1918" s="82"/>
      <c r="H1918" s="99" t="str">
        <f t="shared" si="203"/>
        <v/>
      </c>
      <c r="I1918" s="99" t="str">
        <f t="shared" si="204"/>
        <v/>
      </c>
      <c r="J1918" s="99" t="str">
        <f t="shared" si="206"/>
        <v/>
      </c>
      <c r="K1918" s="100" t="str">
        <f t="shared" si="209"/>
        <v/>
      </c>
      <c r="P1918" s="66"/>
      <c r="Q1918" s="66"/>
      <c r="R1918" s="66"/>
      <c r="S1918" s="67" t="str">
        <f t="shared" si="207"/>
        <v/>
      </c>
      <c r="T1918" s="68" t="str">
        <f t="shared" si="208"/>
        <v/>
      </c>
    </row>
    <row r="1919" spans="2:20">
      <c r="B1919" s="4"/>
      <c r="C1919" s="6"/>
      <c r="D1919" s="8" t="s">
        <v>45</v>
      </c>
      <c r="E1919" s="9"/>
      <c r="F1919" s="96" t="str">
        <f t="shared" si="205"/>
        <v/>
      </c>
      <c r="G1919" s="82"/>
      <c r="H1919" s="99" t="str">
        <f t="shared" si="203"/>
        <v/>
      </c>
      <c r="I1919" s="99" t="str">
        <f t="shared" si="204"/>
        <v/>
      </c>
      <c r="J1919" s="99" t="str">
        <f t="shared" si="206"/>
        <v/>
      </c>
      <c r="K1919" s="100" t="str">
        <f t="shared" si="209"/>
        <v/>
      </c>
      <c r="P1919" s="66"/>
      <c r="Q1919" s="66"/>
      <c r="R1919" s="66"/>
      <c r="S1919" s="67" t="str">
        <f t="shared" si="207"/>
        <v/>
      </c>
      <c r="T1919" s="68" t="str">
        <f t="shared" si="208"/>
        <v/>
      </c>
    </row>
    <row r="1920" spans="2:20">
      <c r="B1920" s="4"/>
      <c r="C1920" s="6"/>
      <c r="D1920" s="8" t="s">
        <v>45</v>
      </c>
      <c r="E1920" s="9"/>
      <c r="F1920" s="96" t="str">
        <f t="shared" si="205"/>
        <v/>
      </c>
      <c r="G1920" s="82"/>
      <c r="H1920" s="99" t="str">
        <f t="shared" si="203"/>
        <v/>
      </c>
      <c r="I1920" s="99" t="str">
        <f t="shared" si="204"/>
        <v/>
      </c>
      <c r="J1920" s="99" t="str">
        <f t="shared" si="206"/>
        <v/>
      </c>
      <c r="K1920" s="100" t="str">
        <f t="shared" si="209"/>
        <v/>
      </c>
      <c r="P1920" s="66"/>
      <c r="Q1920" s="66"/>
      <c r="R1920" s="66"/>
      <c r="S1920" s="67" t="str">
        <f t="shared" si="207"/>
        <v/>
      </c>
      <c r="T1920" s="68" t="str">
        <f t="shared" si="208"/>
        <v/>
      </c>
    </row>
    <row r="1921" spans="2:20">
      <c r="B1921" s="4"/>
      <c r="C1921" s="6"/>
      <c r="D1921" s="8" t="s">
        <v>45</v>
      </c>
      <c r="E1921" s="9"/>
      <c r="F1921" s="96" t="str">
        <f t="shared" si="205"/>
        <v/>
      </c>
      <c r="G1921" s="82"/>
      <c r="H1921" s="99" t="str">
        <f t="shared" si="203"/>
        <v/>
      </c>
      <c r="I1921" s="99" t="str">
        <f t="shared" si="204"/>
        <v/>
      </c>
      <c r="J1921" s="99" t="str">
        <f t="shared" si="206"/>
        <v/>
      </c>
      <c r="K1921" s="100" t="str">
        <f t="shared" si="209"/>
        <v/>
      </c>
      <c r="P1921" s="66"/>
      <c r="Q1921" s="66"/>
      <c r="R1921" s="66"/>
      <c r="S1921" s="67" t="str">
        <f t="shared" si="207"/>
        <v/>
      </c>
      <c r="T1921" s="68" t="str">
        <f t="shared" si="208"/>
        <v/>
      </c>
    </row>
    <row r="1922" spans="2:20">
      <c r="B1922" s="4"/>
      <c r="C1922" s="6"/>
      <c r="D1922" s="8" t="s">
        <v>45</v>
      </c>
      <c r="E1922" s="9"/>
      <c r="F1922" s="96" t="str">
        <f t="shared" si="205"/>
        <v/>
      </c>
      <c r="G1922" s="82"/>
      <c r="H1922" s="99" t="str">
        <f t="shared" si="203"/>
        <v/>
      </c>
      <c r="I1922" s="99" t="str">
        <f t="shared" si="204"/>
        <v/>
      </c>
      <c r="J1922" s="99" t="str">
        <f t="shared" si="206"/>
        <v/>
      </c>
      <c r="K1922" s="100" t="str">
        <f t="shared" si="209"/>
        <v/>
      </c>
      <c r="P1922" s="66"/>
      <c r="Q1922" s="66"/>
      <c r="R1922" s="66"/>
      <c r="S1922" s="67" t="str">
        <f t="shared" si="207"/>
        <v/>
      </c>
      <c r="T1922" s="68" t="str">
        <f t="shared" si="208"/>
        <v/>
      </c>
    </row>
    <row r="1923" spans="2:20">
      <c r="B1923" s="4"/>
      <c r="C1923" s="6"/>
      <c r="D1923" s="8" t="s">
        <v>45</v>
      </c>
      <c r="E1923" s="9"/>
      <c r="F1923" s="96" t="str">
        <f t="shared" si="205"/>
        <v/>
      </c>
      <c r="G1923" s="82"/>
      <c r="H1923" s="99" t="str">
        <f t="shared" si="203"/>
        <v/>
      </c>
      <c r="I1923" s="99" t="str">
        <f t="shared" si="204"/>
        <v/>
      </c>
      <c r="J1923" s="99" t="str">
        <f t="shared" si="206"/>
        <v/>
      </c>
      <c r="K1923" s="100" t="str">
        <f t="shared" si="209"/>
        <v/>
      </c>
      <c r="P1923" s="66"/>
      <c r="Q1923" s="66"/>
      <c r="R1923" s="66"/>
      <c r="S1923" s="67" t="str">
        <f t="shared" si="207"/>
        <v/>
      </c>
      <c r="T1923" s="68" t="str">
        <f t="shared" si="208"/>
        <v/>
      </c>
    </row>
    <row r="1924" spans="2:20">
      <c r="B1924" s="4"/>
      <c r="C1924" s="6"/>
      <c r="D1924" s="8" t="s">
        <v>45</v>
      </c>
      <c r="E1924" s="9"/>
      <c r="F1924" s="96" t="str">
        <f t="shared" si="205"/>
        <v/>
      </c>
      <c r="G1924" s="82"/>
      <c r="H1924" s="99" t="str">
        <f t="shared" si="203"/>
        <v/>
      </c>
      <c r="I1924" s="99" t="str">
        <f t="shared" si="204"/>
        <v/>
      </c>
      <c r="J1924" s="99" t="str">
        <f t="shared" si="206"/>
        <v/>
      </c>
      <c r="K1924" s="100" t="str">
        <f t="shared" si="209"/>
        <v/>
      </c>
      <c r="P1924" s="66"/>
      <c r="Q1924" s="66"/>
      <c r="R1924" s="66"/>
      <c r="S1924" s="67" t="str">
        <f t="shared" si="207"/>
        <v/>
      </c>
      <c r="T1924" s="68" t="str">
        <f t="shared" si="208"/>
        <v/>
      </c>
    </row>
    <row r="1925" spans="2:20">
      <c r="B1925" s="4"/>
      <c r="C1925" s="6"/>
      <c r="D1925" s="8" t="s">
        <v>45</v>
      </c>
      <c r="E1925" s="9"/>
      <c r="F1925" s="96" t="str">
        <f t="shared" si="205"/>
        <v/>
      </c>
      <c r="G1925" s="82"/>
      <c r="H1925" s="99" t="str">
        <f t="shared" si="203"/>
        <v/>
      </c>
      <c r="I1925" s="99" t="str">
        <f t="shared" si="204"/>
        <v/>
      </c>
      <c r="J1925" s="99" t="str">
        <f t="shared" si="206"/>
        <v/>
      </c>
      <c r="K1925" s="100" t="str">
        <f t="shared" si="209"/>
        <v/>
      </c>
      <c r="P1925" s="66"/>
      <c r="Q1925" s="66"/>
      <c r="R1925" s="66"/>
      <c r="S1925" s="67" t="str">
        <f t="shared" si="207"/>
        <v/>
      </c>
      <c r="T1925" s="68" t="str">
        <f t="shared" si="208"/>
        <v/>
      </c>
    </row>
    <row r="1926" spans="2:20">
      <c r="B1926" s="4"/>
      <c r="C1926" s="6"/>
      <c r="D1926" s="8" t="s">
        <v>45</v>
      </c>
      <c r="E1926" s="9"/>
      <c r="F1926" s="96" t="str">
        <f t="shared" si="205"/>
        <v/>
      </c>
      <c r="G1926" s="82"/>
      <c r="H1926" s="99" t="str">
        <f t="shared" si="203"/>
        <v/>
      </c>
      <c r="I1926" s="99" t="str">
        <f t="shared" si="204"/>
        <v/>
      </c>
      <c r="J1926" s="99" t="str">
        <f t="shared" si="206"/>
        <v/>
      </c>
      <c r="K1926" s="100" t="str">
        <f t="shared" si="209"/>
        <v/>
      </c>
      <c r="P1926" s="66"/>
      <c r="Q1926" s="66"/>
      <c r="R1926" s="66"/>
      <c r="S1926" s="67" t="str">
        <f t="shared" si="207"/>
        <v/>
      </c>
      <c r="T1926" s="68" t="str">
        <f t="shared" si="208"/>
        <v/>
      </c>
    </row>
    <row r="1927" spans="2:20">
      <c r="B1927" s="4"/>
      <c r="C1927" s="6"/>
      <c r="D1927" s="8" t="s">
        <v>45</v>
      </c>
      <c r="E1927" s="9"/>
      <c r="F1927" s="96" t="str">
        <f t="shared" si="205"/>
        <v/>
      </c>
      <c r="G1927" s="82"/>
      <c r="H1927" s="99" t="str">
        <f t="shared" si="203"/>
        <v/>
      </c>
      <c r="I1927" s="99" t="str">
        <f t="shared" si="204"/>
        <v/>
      </c>
      <c r="J1927" s="99" t="str">
        <f t="shared" si="206"/>
        <v/>
      </c>
      <c r="K1927" s="100" t="str">
        <f t="shared" si="209"/>
        <v/>
      </c>
      <c r="P1927" s="66"/>
      <c r="Q1927" s="66"/>
      <c r="R1927" s="66"/>
      <c r="S1927" s="67" t="str">
        <f t="shared" si="207"/>
        <v/>
      </c>
      <c r="T1927" s="68" t="str">
        <f t="shared" si="208"/>
        <v/>
      </c>
    </row>
    <row r="1928" spans="2:20">
      <c r="B1928" s="4"/>
      <c r="C1928" s="6"/>
      <c r="D1928" s="8" t="s">
        <v>45</v>
      </c>
      <c r="E1928" s="9"/>
      <c r="F1928" s="96" t="str">
        <f t="shared" si="205"/>
        <v/>
      </c>
      <c r="G1928" s="82"/>
      <c r="H1928" s="99" t="str">
        <f t="shared" si="203"/>
        <v/>
      </c>
      <c r="I1928" s="99" t="str">
        <f t="shared" si="204"/>
        <v/>
      </c>
      <c r="J1928" s="99" t="str">
        <f t="shared" si="206"/>
        <v/>
      </c>
      <c r="K1928" s="100" t="str">
        <f t="shared" si="209"/>
        <v/>
      </c>
      <c r="P1928" s="66"/>
      <c r="Q1928" s="66"/>
      <c r="R1928" s="66"/>
      <c r="S1928" s="67" t="str">
        <f t="shared" si="207"/>
        <v/>
      </c>
      <c r="T1928" s="68" t="str">
        <f t="shared" si="208"/>
        <v/>
      </c>
    </row>
    <row r="1929" spans="2:20">
      <c r="B1929" s="4"/>
      <c r="C1929" s="6"/>
      <c r="D1929" s="8" t="s">
        <v>45</v>
      </c>
      <c r="E1929" s="9"/>
      <c r="F1929" s="96" t="str">
        <f t="shared" si="205"/>
        <v/>
      </c>
      <c r="G1929" s="82"/>
      <c r="H1929" s="99" t="str">
        <f t="shared" si="203"/>
        <v/>
      </c>
      <c r="I1929" s="99" t="str">
        <f t="shared" si="204"/>
        <v/>
      </c>
      <c r="J1929" s="99" t="str">
        <f t="shared" si="206"/>
        <v/>
      </c>
      <c r="K1929" s="100" t="str">
        <f t="shared" si="209"/>
        <v/>
      </c>
      <c r="P1929" s="66"/>
      <c r="Q1929" s="66"/>
      <c r="R1929" s="66"/>
      <c r="S1929" s="67" t="str">
        <f t="shared" si="207"/>
        <v/>
      </c>
      <c r="T1929" s="68" t="str">
        <f t="shared" si="208"/>
        <v/>
      </c>
    </row>
    <row r="1930" spans="2:20">
      <c r="B1930" s="4"/>
      <c r="C1930" s="6"/>
      <c r="D1930" s="8" t="s">
        <v>45</v>
      </c>
      <c r="E1930" s="9"/>
      <c r="F1930" s="96" t="str">
        <f t="shared" si="205"/>
        <v/>
      </c>
      <c r="G1930" s="82"/>
      <c r="H1930" s="99" t="str">
        <f t="shared" si="203"/>
        <v/>
      </c>
      <c r="I1930" s="99" t="str">
        <f t="shared" si="204"/>
        <v/>
      </c>
      <c r="J1930" s="99" t="str">
        <f t="shared" si="206"/>
        <v/>
      </c>
      <c r="K1930" s="100" t="str">
        <f t="shared" si="209"/>
        <v/>
      </c>
      <c r="P1930" s="66"/>
      <c r="Q1930" s="66"/>
      <c r="R1930" s="66"/>
      <c r="S1930" s="67" t="str">
        <f t="shared" si="207"/>
        <v/>
      </c>
      <c r="T1930" s="68" t="str">
        <f t="shared" si="208"/>
        <v/>
      </c>
    </row>
    <row r="1931" spans="2:20">
      <c r="B1931" s="4"/>
      <c r="C1931" s="6"/>
      <c r="D1931" s="8" t="s">
        <v>45</v>
      </c>
      <c r="E1931" s="9"/>
      <c r="F1931" s="96" t="str">
        <f t="shared" si="205"/>
        <v/>
      </c>
      <c r="G1931" s="82"/>
      <c r="H1931" s="99" t="str">
        <f t="shared" si="203"/>
        <v/>
      </c>
      <c r="I1931" s="99" t="str">
        <f t="shared" si="204"/>
        <v/>
      </c>
      <c r="J1931" s="99" t="str">
        <f t="shared" si="206"/>
        <v/>
      </c>
      <c r="K1931" s="100" t="str">
        <f t="shared" si="209"/>
        <v/>
      </c>
      <c r="P1931" s="66"/>
      <c r="Q1931" s="66"/>
      <c r="R1931" s="66"/>
      <c r="S1931" s="67" t="str">
        <f t="shared" si="207"/>
        <v/>
      </c>
      <c r="T1931" s="68" t="str">
        <f t="shared" si="208"/>
        <v/>
      </c>
    </row>
    <row r="1932" spans="2:20">
      <c r="B1932" s="4"/>
      <c r="C1932" s="6"/>
      <c r="D1932" s="8" t="s">
        <v>45</v>
      </c>
      <c r="E1932" s="9"/>
      <c r="F1932" s="96" t="str">
        <f t="shared" si="205"/>
        <v/>
      </c>
      <c r="G1932" s="82"/>
      <c r="H1932" s="99" t="str">
        <f t="shared" si="203"/>
        <v/>
      </c>
      <c r="I1932" s="99" t="str">
        <f t="shared" si="204"/>
        <v/>
      </c>
      <c r="J1932" s="99" t="str">
        <f t="shared" si="206"/>
        <v/>
      </c>
      <c r="K1932" s="100" t="str">
        <f t="shared" si="209"/>
        <v/>
      </c>
      <c r="P1932" s="66"/>
      <c r="Q1932" s="66"/>
      <c r="R1932" s="66"/>
      <c r="S1932" s="67" t="str">
        <f t="shared" si="207"/>
        <v/>
      </c>
      <c r="T1932" s="68" t="str">
        <f t="shared" si="208"/>
        <v/>
      </c>
    </row>
    <row r="1933" spans="2:20">
      <c r="B1933" s="4"/>
      <c r="C1933" s="6"/>
      <c r="D1933" s="8" t="s">
        <v>45</v>
      </c>
      <c r="E1933" s="9"/>
      <c r="F1933" s="96" t="str">
        <f t="shared" si="205"/>
        <v/>
      </c>
      <c r="G1933" s="82"/>
      <c r="H1933" s="99" t="str">
        <f t="shared" si="203"/>
        <v/>
      </c>
      <c r="I1933" s="99" t="str">
        <f t="shared" si="204"/>
        <v/>
      </c>
      <c r="J1933" s="99" t="str">
        <f t="shared" si="206"/>
        <v/>
      </c>
      <c r="K1933" s="100" t="str">
        <f t="shared" si="209"/>
        <v/>
      </c>
      <c r="P1933" s="66"/>
      <c r="Q1933" s="66"/>
      <c r="R1933" s="66"/>
      <c r="S1933" s="67" t="str">
        <f t="shared" si="207"/>
        <v/>
      </c>
      <c r="T1933" s="68" t="str">
        <f t="shared" si="208"/>
        <v/>
      </c>
    </row>
    <row r="1934" spans="2:20">
      <c r="B1934" s="4"/>
      <c r="C1934" s="6"/>
      <c r="D1934" s="8" t="s">
        <v>45</v>
      </c>
      <c r="E1934" s="9"/>
      <c r="F1934" s="96" t="str">
        <f t="shared" si="205"/>
        <v/>
      </c>
      <c r="G1934" s="82"/>
      <c r="H1934" s="99" t="str">
        <f t="shared" si="203"/>
        <v/>
      </c>
      <c r="I1934" s="99" t="str">
        <f t="shared" si="204"/>
        <v/>
      </c>
      <c r="J1934" s="99" t="str">
        <f t="shared" si="206"/>
        <v/>
      </c>
      <c r="K1934" s="100" t="str">
        <f t="shared" si="209"/>
        <v/>
      </c>
      <c r="P1934" s="66"/>
      <c r="Q1934" s="66"/>
      <c r="R1934" s="66"/>
      <c r="S1934" s="67" t="str">
        <f t="shared" si="207"/>
        <v/>
      </c>
      <c r="T1934" s="68" t="str">
        <f t="shared" si="208"/>
        <v/>
      </c>
    </row>
    <row r="1935" spans="2:20">
      <c r="B1935" s="4"/>
      <c r="C1935" s="6"/>
      <c r="D1935" s="8" t="s">
        <v>45</v>
      </c>
      <c r="E1935" s="9"/>
      <c r="F1935" s="96" t="str">
        <f t="shared" si="205"/>
        <v/>
      </c>
      <c r="G1935" s="82"/>
      <c r="H1935" s="99" t="str">
        <f t="shared" ref="H1935:H1979" si="210">IF(E1935="","",F1935-J1935)</f>
        <v/>
      </c>
      <c r="I1935" s="99" t="str">
        <f t="shared" ref="I1935:I1979" si="211">IF(E1935="","",F1935+J1935)</f>
        <v/>
      </c>
      <c r="J1935" s="99" t="str">
        <f t="shared" si="206"/>
        <v/>
      </c>
      <c r="K1935" s="100" t="str">
        <f t="shared" si="209"/>
        <v/>
      </c>
      <c r="P1935" s="66"/>
      <c r="Q1935" s="66"/>
      <c r="R1935" s="66"/>
      <c r="S1935" s="67" t="str">
        <f t="shared" si="207"/>
        <v/>
      </c>
      <c r="T1935" s="68" t="str">
        <f t="shared" si="208"/>
        <v/>
      </c>
    </row>
    <row r="1936" spans="2:20">
      <c r="B1936" s="4"/>
      <c r="C1936" s="6"/>
      <c r="D1936" s="8" t="s">
        <v>45</v>
      </c>
      <c r="E1936" s="9"/>
      <c r="F1936" s="96" t="str">
        <f t="shared" si="205"/>
        <v/>
      </c>
      <c r="G1936" s="82"/>
      <c r="H1936" s="99" t="str">
        <f t="shared" si="210"/>
        <v/>
      </c>
      <c r="I1936" s="99" t="str">
        <f t="shared" si="211"/>
        <v/>
      </c>
      <c r="J1936" s="99" t="str">
        <f t="shared" si="206"/>
        <v/>
      </c>
      <c r="K1936" s="100" t="str">
        <f t="shared" si="209"/>
        <v/>
      </c>
      <c r="P1936" s="66"/>
      <c r="Q1936" s="66"/>
      <c r="R1936" s="66"/>
      <c r="S1936" s="67" t="str">
        <f t="shared" si="207"/>
        <v/>
      </c>
      <c r="T1936" s="68" t="str">
        <f t="shared" si="208"/>
        <v/>
      </c>
    </row>
    <row r="1937" spans="2:20">
      <c r="B1937" s="4"/>
      <c r="C1937" s="6"/>
      <c r="D1937" s="8" t="s">
        <v>45</v>
      </c>
      <c r="E1937" s="9"/>
      <c r="F1937" s="96" t="str">
        <f t="shared" si="205"/>
        <v/>
      </c>
      <c r="G1937" s="82"/>
      <c r="H1937" s="99" t="str">
        <f t="shared" si="210"/>
        <v/>
      </c>
      <c r="I1937" s="99" t="str">
        <f t="shared" si="211"/>
        <v/>
      </c>
      <c r="J1937" s="99" t="str">
        <f t="shared" si="206"/>
        <v/>
      </c>
      <c r="K1937" s="100" t="str">
        <f t="shared" si="209"/>
        <v/>
      </c>
      <c r="P1937" s="66"/>
      <c r="Q1937" s="66"/>
      <c r="R1937" s="66"/>
      <c r="S1937" s="67" t="str">
        <f t="shared" si="207"/>
        <v/>
      </c>
      <c r="T1937" s="68" t="str">
        <f t="shared" si="208"/>
        <v/>
      </c>
    </row>
    <row r="1938" spans="2:20">
      <c r="B1938" s="4"/>
      <c r="C1938" s="6"/>
      <c r="D1938" s="8" t="s">
        <v>45</v>
      </c>
      <c r="E1938" s="9"/>
      <c r="F1938" s="96" t="str">
        <f t="shared" si="205"/>
        <v/>
      </c>
      <c r="G1938" s="82"/>
      <c r="H1938" s="99" t="str">
        <f t="shared" si="210"/>
        <v/>
      </c>
      <c r="I1938" s="99" t="str">
        <f t="shared" si="211"/>
        <v/>
      </c>
      <c r="J1938" s="99" t="str">
        <f t="shared" si="206"/>
        <v/>
      </c>
      <c r="K1938" s="100" t="str">
        <f t="shared" si="209"/>
        <v/>
      </c>
      <c r="P1938" s="66"/>
      <c r="Q1938" s="66"/>
      <c r="R1938" s="66"/>
      <c r="S1938" s="67" t="str">
        <f t="shared" si="207"/>
        <v/>
      </c>
      <c r="T1938" s="68" t="str">
        <f t="shared" si="208"/>
        <v/>
      </c>
    </row>
    <row r="1939" spans="2:20">
      <c r="B1939" s="4"/>
      <c r="C1939" s="6"/>
      <c r="D1939" s="8" t="s">
        <v>45</v>
      </c>
      <c r="E1939" s="9"/>
      <c r="F1939" s="96" t="str">
        <f t="shared" si="205"/>
        <v/>
      </c>
      <c r="G1939" s="82"/>
      <c r="H1939" s="99" t="str">
        <f t="shared" si="210"/>
        <v/>
      </c>
      <c r="I1939" s="99" t="str">
        <f t="shared" si="211"/>
        <v/>
      </c>
      <c r="J1939" s="99" t="str">
        <f t="shared" si="206"/>
        <v/>
      </c>
      <c r="K1939" s="100" t="str">
        <f t="shared" si="209"/>
        <v/>
      </c>
      <c r="P1939" s="66"/>
      <c r="Q1939" s="66"/>
      <c r="R1939" s="66"/>
      <c r="S1939" s="67" t="str">
        <f t="shared" si="207"/>
        <v/>
      </c>
      <c r="T1939" s="68" t="str">
        <f t="shared" si="208"/>
        <v/>
      </c>
    </row>
    <row r="1940" spans="2:20">
      <c r="B1940" s="4"/>
      <c r="C1940" s="6"/>
      <c r="D1940" s="8" t="s">
        <v>45</v>
      </c>
      <c r="E1940" s="9"/>
      <c r="F1940" s="96" t="str">
        <f t="shared" si="205"/>
        <v/>
      </c>
      <c r="G1940" s="82"/>
      <c r="H1940" s="99" t="str">
        <f t="shared" si="210"/>
        <v/>
      </c>
      <c r="I1940" s="99" t="str">
        <f t="shared" si="211"/>
        <v/>
      </c>
      <c r="J1940" s="99" t="str">
        <f t="shared" si="206"/>
        <v/>
      </c>
      <c r="K1940" s="100" t="str">
        <f t="shared" si="209"/>
        <v/>
      </c>
      <c r="P1940" s="66"/>
      <c r="Q1940" s="66"/>
      <c r="R1940" s="66"/>
      <c r="S1940" s="67" t="str">
        <f t="shared" si="207"/>
        <v/>
      </c>
      <c r="T1940" s="68" t="str">
        <f t="shared" si="208"/>
        <v/>
      </c>
    </row>
    <row r="1941" spans="2:20">
      <c r="B1941" s="4"/>
      <c r="C1941" s="6"/>
      <c r="D1941" s="8" t="s">
        <v>45</v>
      </c>
      <c r="E1941" s="9"/>
      <c r="F1941" s="96" t="str">
        <f t="shared" si="205"/>
        <v/>
      </c>
      <c r="G1941" s="82"/>
      <c r="H1941" s="99" t="str">
        <f t="shared" si="210"/>
        <v/>
      </c>
      <c r="I1941" s="99" t="str">
        <f t="shared" si="211"/>
        <v/>
      </c>
      <c r="J1941" s="99" t="str">
        <f t="shared" si="206"/>
        <v/>
      </c>
      <c r="K1941" s="100" t="str">
        <f t="shared" si="209"/>
        <v/>
      </c>
      <c r="P1941" s="66"/>
      <c r="Q1941" s="66"/>
      <c r="R1941" s="66"/>
      <c r="S1941" s="67" t="str">
        <f t="shared" si="207"/>
        <v/>
      </c>
      <c r="T1941" s="68" t="str">
        <f t="shared" si="208"/>
        <v/>
      </c>
    </row>
    <row r="1942" spans="2:20">
      <c r="B1942" s="4"/>
      <c r="C1942" s="6"/>
      <c r="D1942" s="8" t="s">
        <v>45</v>
      </c>
      <c r="E1942" s="9"/>
      <c r="F1942" s="96" t="str">
        <f t="shared" si="205"/>
        <v/>
      </c>
      <c r="G1942" s="82"/>
      <c r="H1942" s="99" t="str">
        <f t="shared" si="210"/>
        <v/>
      </c>
      <c r="I1942" s="99" t="str">
        <f t="shared" si="211"/>
        <v/>
      </c>
      <c r="J1942" s="99" t="str">
        <f t="shared" si="206"/>
        <v/>
      </c>
      <c r="K1942" s="100" t="str">
        <f t="shared" si="209"/>
        <v/>
      </c>
      <c r="P1942" s="66"/>
      <c r="Q1942" s="66"/>
      <c r="R1942" s="66"/>
      <c r="S1942" s="67" t="str">
        <f t="shared" si="207"/>
        <v/>
      </c>
      <c r="T1942" s="68" t="str">
        <f t="shared" si="208"/>
        <v/>
      </c>
    </row>
    <row r="1943" spans="2:20">
      <c r="B1943" s="4"/>
      <c r="C1943" s="6"/>
      <c r="D1943" s="8" t="s">
        <v>45</v>
      </c>
      <c r="E1943" s="9"/>
      <c r="F1943" s="96" t="str">
        <f t="shared" si="205"/>
        <v/>
      </c>
      <c r="G1943" s="82"/>
      <c r="H1943" s="99" t="str">
        <f t="shared" si="210"/>
        <v/>
      </c>
      <c r="I1943" s="99" t="str">
        <f t="shared" si="211"/>
        <v/>
      </c>
      <c r="J1943" s="99" t="str">
        <f t="shared" si="206"/>
        <v/>
      </c>
      <c r="K1943" s="100" t="str">
        <f t="shared" si="209"/>
        <v/>
      </c>
      <c r="P1943" s="66"/>
      <c r="Q1943" s="66"/>
      <c r="R1943" s="66"/>
      <c r="S1943" s="67" t="str">
        <f t="shared" si="207"/>
        <v/>
      </c>
      <c r="T1943" s="68" t="str">
        <f t="shared" si="208"/>
        <v/>
      </c>
    </row>
    <row r="1944" spans="2:20">
      <c r="B1944" s="4"/>
      <c r="C1944" s="6"/>
      <c r="D1944" s="8" t="s">
        <v>45</v>
      </c>
      <c r="E1944" s="9"/>
      <c r="F1944" s="96" t="str">
        <f t="shared" si="205"/>
        <v/>
      </c>
      <c r="G1944" s="82"/>
      <c r="H1944" s="99" t="str">
        <f t="shared" si="210"/>
        <v/>
      </c>
      <c r="I1944" s="99" t="str">
        <f t="shared" si="211"/>
        <v/>
      </c>
      <c r="J1944" s="99" t="str">
        <f t="shared" si="206"/>
        <v/>
      </c>
      <c r="K1944" s="100" t="str">
        <f t="shared" si="209"/>
        <v/>
      </c>
      <c r="P1944" s="66"/>
      <c r="Q1944" s="66"/>
      <c r="R1944" s="66"/>
      <c r="S1944" s="67" t="str">
        <f t="shared" si="207"/>
        <v/>
      </c>
      <c r="T1944" s="68" t="str">
        <f t="shared" si="208"/>
        <v/>
      </c>
    </row>
    <row r="1945" spans="2:20">
      <c r="B1945" s="4"/>
      <c r="C1945" s="6"/>
      <c r="D1945" s="8" t="s">
        <v>45</v>
      </c>
      <c r="E1945" s="9"/>
      <c r="F1945" s="96" t="str">
        <f t="shared" si="205"/>
        <v/>
      </c>
      <c r="G1945" s="82"/>
      <c r="H1945" s="99" t="str">
        <f t="shared" si="210"/>
        <v/>
      </c>
      <c r="I1945" s="99" t="str">
        <f t="shared" si="211"/>
        <v/>
      </c>
      <c r="J1945" s="99" t="str">
        <f t="shared" si="206"/>
        <v/>
      </c>
      <c r="K1945" s="100" t="str">
        <f t="shared" si="209"/>
        <v/>
      </c>
      <c r="P1945" s="66"/>
      <c r="Q1945" s="66"/>
      <c r="R1945" s="66"/>
      <c r="S1945" s="67" t="str">
        <f t="shared" si="207"/>
        <v/>
      </c>
      <c r="T1945" s="68" t="str">
        <f t="shared" si="208"/>
        <v/>
      </c>
    </row>
    <row r="1946" spans="2:20">
      <c r="B1946" s="4"/>
      <c r="C1946" s="6"/>
      <c r="D1946" s="8" t="s">
        <v>45</v>
      </c>
      <c r="E1946" s="9"/>
      <c r="F1946" s="96" t="str">
        <f t="shared" si="205"/>
        <v/>
      </c>
      <c r="G1946" s="82"/>
      <c r="H1946" s="99" t="str">
        <f t="shared" si="210"/>
        <v/>
      </c>
      <c r="I1946" s="99" t="str">
        <f t="shared" si="211"/>
        <v/>
      </c>
      <c r="J1946" s="99" t="str">
        <f t="shared" si="206"/>
        <v/>
      </c>
      <c r="K1946" s="100" t="str">
        <f t="shared" si="209"/>
        <v/>
      </c>
      <c r="P1946" s="66"/>
      <c r="Q1946" s="66"/>
      <c r="R1946" s="66"/>
      <c r="S1946" s="67" t="str">
        <f t="shared" si="207"/>
        <v/>
      </c>
      <c r="T1946" s="68" t="str">
        <f t="shared" si="208"/>
        <v/>
      </c>
    </row>
    <row r="1947" spans="2:20">
      <c r="B1947" s="4"/>
      <c r="C1947" s="6"/>
      <c r="D1947" s="8" t="s">
        <v>45</v>
      </c>
      <c r="E1947" s="9"/>
      <c r="F1947" s="96" t="str">
        <f t="shared" si="205"/>
        <v/>
      </c>
      <c r="G1947" s="82"/>
      <c r="H1947" s="99" t="str">
        <f t="shared" si="210"/>
        <v/>
      </c>
      <c r="I1947" s="99" t="str">
        <f t="shared" si="211"/>
        <v/>
      </c>
      <c r="J1947" s="99" t="str">
        <f t="shared" si="206"/>
        <v/>
      </c>
      <c r="K1947" s="100" t="str">
        <f t="shared" si="209"/>
        <v/>
      </c>
      <c r="P1947" s="66"/>
      <c r="Q1947" s="66"/>
      <c r="R1947" s="66"/>
      <c r="S1947" s="67" t="str">
        <f t="shared" si="207"/>
        <v/>
      </c>
      <c r="T1947" s="68" t="str">
        <f t="shared" si="208"/>
        <v/>
      </c>
    </row>
    <row r="1948" spans="2:20">
      <c r="B1948" s="4"/>
      <c r="C1948" s="6"/>
      <c r="D1948" s="8" t="s">
        <v>45</v>
      </c>
      <c r="E1948" s="9"/>
      <c r="F1948" s="96" t="str">
        <f t="shared" si="205"/>
        <v/>
      </c>
      <c r="G1948" s="82"/>
      <c r="H1948" s="99" t="str">
        <f t="shared" si="210"/>
        <v/>
      </c>
      <c r="I1948" s="99" t="str">
        <f t="shared" si="211"/>
        <v/>
      </c>
      <c r="J1948" s="99" t="str">
        <f t="shared" si="206"/>
        <v/>
      </c>
      <c r="K1948" s="100" t="str">
        <f t="shared" si="209"/>
        <v/>
      </c>
      <c r="P1948" s="66"/>
      <c r="Q1948" s="66"/>
      <c r="R1948" s="66"/>
      <c r="S1948" s="67" t="str">
        <f t="shared" si="207"/>
        <v/>
      </c>
      <c r="T1948" s="68" t="str">
        <f t="shared" si="208"/>
        <v/>
      </c>
    </row>
    <row r="1949" spans="2:20">
      <c r="B1949" s="4"/>
      <c r="C1949" s="6"/>
      <c r="D1949" s="8" t="s">
        <v>45</v>
      </c>
      <c r="E1949" s="9"/>
      <c r="F1949" s="96" t="str">
        <f t="shared" si="205"/>
        <v/>
      </c>
      <c r="G1949" s="82"/>
      <c r="H1949" s="99" t="str">
        <f t="shared" si="210"/>
        <v/>
      </c>
      <c r="I1949" s="99" t="str">
        <f t="shared" si="211"/>
        <v/>
      </c>
      <c r="J1949" s="99" t="str">
        <f t="shared" si="206"/>
        <v/>
      </c>
      <c r="K1949" s="100" t="str">
        <f t="shared" si="209"/>
        <v/>
      </c>
      <c r="P1949" s="66"/>
      <c r="Q1949" s="66"/>
      <c r="R1949" s="66"/>
      <c r="S1949" s="67" t="str">
        <f t="shared" si="207"/>
        <v/>
      </c>
      <c r="T1949" s="68" t="str">
        <f t="shared" si="208"/>
        <v/>
      </c>
    </row>
    <row r="1950" spans="2:20">
      <c r="B1950" s="4"/>
      <c r="C1950" s="6"/>
      <c r="D1950" s="8" t="s">
        <v>45</v>
      </c>
      <c r="E1950" s="9"/>
      <c r="F1950" s="96" t="str">
        <f t="shared" si="205"/>
        <v/>
      </c>
      <c r="G1950" s="82"/>
      <c r="H1950" s="99" t="str">
        <f t="shared" si="210"/>
        <v/>
      </c>
      <c r="I1950" s="99" t="str">
        <f t="shared" si="211"/>
        <v/>
      </c>
      <c r="J1950" s="99" t="str">
        <f t="shared" si="206"/>
        <v/>
      </c>
      <c r="K1950" s="100" t="str">
        <f t="shared" si="209"/>
        <v/>
      </c>
      <c r="P1950" s="66"/>
      <c r="Q1950" s="66"/>
      <c r="R1950" s="66"/>
      <c r="S1950" s="67" t="str">
        <f t="shared" si="207"/>
        <v/>
      </c>
      <c r="T1950" s="68" t="str">
        <f t="shared" si="208"/>
        <v/>
      </c>
    </row>
    <row r="1951" spans="2:20">
      <c r="B1951" s="4"/>
      <c r="C1951" s="6"/>
      <c r="D1951" s="8" t="s">
        <v>45</v>
      </c>
      <c r="E1951" s="9"/>
      <c r="F1951" s="96" t="str">
        <f t="shared" si="205"/>
        <v/>
      </c>
      <c r="G1951" s="82"/>
      <c r="H1951" s="99" t="str">
        <f t="shared" si="210"/>
        <v/>
      </c>
      <c r="I1951" s="99" t="str">
        <f t="shared" si="211"/>
        <v/>
      </c>
      <c r="J1951" s="99" t="str">
        <f t="shared" si="206"/>
        <v/>
      </c>
      <c r="K1951" s="100" t="str">
        <f t="shared" si="209"/>
        <v/>
      </c>
      <c r="P1951" s="66"/>
      <c r="Q1951" s="66"/>
      <c r="R1951" s="66"/>
      <c r="S1951" s="67" t="str">
        <f t="shared" si="207"/>
        <v/>
      </c>
      <c r="T1951" s="68" t="str">
        <f t="shared" si="208"/>
        <v/>
      </c>
    </row>
    <row r="1952" spans="2:20">
      <c r="B1952" s="4"/>
      <c r="C1952" s="6"/>
      <c r="D1952" s="8" t="s">
        <v>45</v>
      </c>
      <c r="E1952" s="9"/>
      <c r="F1952" s="96" t="str">
        <f t="shared" si="205"/>
        <v/>
      </c>
      <c r="G1952" s="82"/>
      <c r="H1952" s="99" t="str">
        <f t="shared" si="210"/>
        <v/>
      </c>
      <c r="I1952" s="99" t="str">
        <f t="shared" si="211"/>
        <v/>
      </c>
      <c r="J1952" s="99" t="str">
        <f t="shared" si="206"/>
        <v/>
      </c>
      <c r="K1952" s="100" t="str">
        <f t="shared" si="209"/>
        <v/>
      </c>
      <c r="P1952" s="66"/>
      <c r="Q1952" s="66"/>
      <c r="R1952" s="66"/>
      <c r="S1952" s="67" t="str">
        <f t="shared" si="207"/>
        <v/>
      </c>
      <c r="T1952" s="68" t="str">
        <f t="shared" si="208"/>
        <v/>
      </c>
    </row>
    <row r="1953" spans="2:20">
      <c r="B1953" s="4"/>
      <c r="C1953" s="6"/>
      <c r="D1953" s="8" t="s">
        <v>45</v>
      </c>
      <c r="E1953" s="9"/>
      <c r="F1953" s="96" t="str">
        <f t="shared" si="205"/>
        <v/>
      </c>
      <c r="G1953" s="82"/>
      <c r="H1953" s="99" t="str">
        <f t="shared" si="210"/>
        <v/>
      </c>
      <c r="I1953" s="99" t="str">
        <f t="shared" si="211"/>
        <v/>
      </c>
      <c r="J1953" s="99" t="str">
        <f t="shared" si="206"/>
        <v/>
      </c>
      <c r="K1953" s="100" t="str">
        <f t="shared" si="209"/>
        <v/>
      </c>
      <c r="P1953" s="66"/>
      <c r="Q1953" s="66"/>
      <c r="R1953" s="66"/>
      <c r="S1953" s="67" t="str">
        <f t="shared" si="207"/>
        <v/>
      </c>
      <c r="T1953" s="68" t="str">
        <f t="shared" si="208"/>
        <v/>
      </c>
    </row>
    <row r="1954" spans="2:20">
      <c r="B1954" s="4"/>
      <c r="C1954" s="6"/>
      <c r="D1954" s="8" t="s">
        <v>45</v>
      </c>
      <c r="E1954" s="9"/>
      <c r="F1954" s="96" t="str">
        <f t="shared" si="205"/>
        <v/>
      </c>
      <c r="G1954" s="82"/>
      <c r="H1954" s="99" t="str">
        <f t="shared" si="210"/>
        <v/>
      </c>
      <c r="I1954" s="99" t="str">
        <f t="shared" si="211"/>
        <v/>
      </c>
      <c r="J1954" s="99" t="str">
        <f t="shared" si="206"/>
        <v/>
      </c>
      <c r="K1954" s="100" t="str">
        <f t="shared" si="209"/>
        <v/>
      </c>
      <c r="P1954" s="66"/>
      <c r="Q1954" s="66"/>
      <c r="R1954" s="66"/>
      <c r="S1954" s="67" t="str">
        <f t="shared" si="207"/>
        <v/>
      </c>
      <c r="T1954" s="68" t="str">
        <f t="shared" si="208"/>
        <v/>
      </c>
    </row>
    <row r="1955" spans="2:20">
      <c r="B1955" s="4"/>
      <c r="C1955" s="6"/>
      <c r="D1955" s="8" t="s">
        <v>45</v>
      </c>
      <c r="E1955" s="9"/>
      <c r="F1955" s="96" t="str">
        <f t="shared" si="205"/>
        <v/>
      </c>
      <c r="G1955" s="82"/>
      <c r="H1955" s="99" t="str">
        <f t="shared" si="210"/>
        <v/>
      </c>
      <c r="I1955" s="99" t="str">
        <f t="shared" si="211"/>
        <v/>
      </c>
      <c r="J1955" s="99" t="str">
        <f t="shared" si="206"/>
        <v/>
      </c>
      <c r="K1955" s="100" t="str">
        <f t="shared" si="209"/>
        <v/>
      </c>
      <c r="P1955" s="66"/>
      <c r="Q1955" s="66"/>
      <c r="R1955" s="66"/>
      <c r="S1955" s="67" t="str">
        <f t="shared" si="207"/>
        <v/>
      </c>
      <c r="T1955" s="68" t="str">
        <f t="shared" si="208"/>
        <v/>
      </c>
    </row>
    <row r="1956" spans="2:20">
      <c r="B1956" s="4"/>
      <c r="C1956" s="6"/>
      <c r="D1956" s="8" t="s">
        <v>45</v>
      </c>
      <c r="E1956" s="9"/>
      <c r="F1956" s="96" t="str">
        <f t="shared" si="205"/>
        <v/>
      </c>
      <c r="G1956" s="82"/>
      <c r="H1956" s="99" t="str">
        <f t="shared" si="210"/>
        <v/>
      </c>
      <c r="I1956" s="99" t="str">
        <f t="shared" si="211"/>
        <v/>
      </c>
      <c r="J1956" s="99" t="str">
        <f t="shared" si="206"/>
        <v/>
      </c>
      <c r="K1956" s="100" t="str">
        <f t="shared" si="209"/>
        <v/>
      </c>
      <c r="P1956" s="66"/>
      <c r="Q1956" s="66"/>
      <c r="R1956" s="66"/>
      <c r="S1956" s="67" t="str">
        <f t="shared" si="207"/>
        <v/>
      </c>
      <c r="T1956" s="68" t="str">
        <f t="shared" si="208"/>
        <v/>
      </c>
    </row>
    <row r="1957" spans="2:20">
      <c r="B1957" s="4"/>
      <c r="C1957" s="6"/>
      <c r="D1957" s="8" t="s">
        <v>45</v>
      </c>
      <c r="E1957" s="9"/>
      <c r="F1957" s="96" t="str">
        <f t="shared" si="205"/>
        <v/>
      </c>
      <c r="G1957" s="82"/>
      <c r="H1957" s="99" t="str">
        <f t="shared" si="210"/>
        <v/>
      </c>
      <c r="I1957" s="99" t="str">
        <f t="shared" si="211"/>
        <v/>
      </c>
      <c r="J1957" s="99" t="str">
        <f t="shared" si="206"/>
        <v/>
      </c>
      <c r="K1957" s="100" t="str">
        <f t="shared" si="209"/>
        <v/>
      </c>
      <c r="P1957" s="66"/>
      <c r="Q1957" s="66"/>
      <c r="R1957" s="66"/>
      <c r="S1957" s="67" t="str">
        <f t="shared" si="207"/>
        <v/>
      </c>
      <c r="T1957" s="68" t="str">
        <f t="shared" si="208"/>
        <v/>
      </c>
    </row>
    <row r="1958" spans="2:20">
      <c r="B1958" s="4"/>
      <c r="C1958" s="6"/>
      <c r="D1958" s="8" t="s">
        <v>45</v>
      </c>
      <c r="E1958" s="9"/>
      <c r="F1958" s="96" t="str">
        <f t="shared" si="205"/>
        <v/>
      </c>
      <c r="G1958" s="82"/>
      <c r="H1958" s="99" t="str">
        <f t="shared" si="210"/>
        <v/>
      </c>
      <c r="I1958" s="99" t="str">
        <f t="shared" si="211"/>
        <v/>
      </c>
      <c r="J1958" s="99" t="str">
        <f t="shared" si="206"/>
        <v/>
      </c>
      <c r="K1958" s="100" t="str">
        <f t="shared" si="209"/>
        <v/>
      </c>
      <c r="P1958" s="66"/>
      <c r="Q1958" s="66"/>
      <c r="R1958" s="66"/>
      <c r="S1958" s="67" t="str">
        <f t="shared" si="207"/>
        <v/>
      </c>
      <c r="T1958" s="68" t="str">
        <f t="shared" si="208"/>
        <v/>
      </c>
    </row>
    <row r="1959" spans="2:20">
      <c r="B1959" s="4"/>
      <c r="C1959" s="6"/>
      <c r="D1959" s="8" t="s">
        <v>45</v>
      </c>
      <c r="E1959" s="9"/>
      <c r="F1959" s="96" t="str">
        <f t="shared" si="205"/>
        <v/>
      </c>
      <c r="G1959" s="82"/>
      <c r="H1959" s="99" t="str">
        <f t="shared" si="210"/>
        <v/>
      </c>
      <c r="I1959" s="99" t="str">
        <f t="shared" si="211"/>
        <v/>
      </c>
      <c r="J1959" s="99" t="str">
        <f t="shared" si="206"/>
        <v/>
      </c>
      <c r="K1959" s="100" t="str">
        <f t="shared" si="209"/>
        <v/>
      </c>
      <c r="P1959" s="66"/>
      <c r="Q1959" s="66"/>
      <c r="R1959" s="66"/>
      <c r="S1959" s="67" t="str">
        <f t="shared" si="207"/>
        <v/>
      </c>
      <c r="T1959" s="68" t="str">
        <f t="shared" si="208"/>
        <v/>
      </c>
    </row>
    <row r="1960" spans="2:20">
      <c r="B1960" s="4"/>
      <c r="C1960" s="6"/>
      <c r="D1960" s="8" t="s">
        <v>45</v>
      </c>
      <c r="E1960" s="9"/>
      <c r="F1960" s="96" t="str">
        <f t="shared" si="205"/>
        <v/>
      </c>
      <c r="G1960" s="82"/>
      <c r="H1960" s="99" t="str">
        <f t="shared" si="210"/>
        <v/>
      </c>
      <c r="I1960" s="99" t="str">
        <f t="shared" si="211"/>
        <v/>
      </c>
      <c r="J1960" s="99" t="str">
        <f t="shared" si="206"/>
        <v/>
      </c>
      <c r="K1960" s="100" t="str">
        <f t="shared" si="209"/>
        <v/>
      </c>
      <c r="P1960" s="66"/>
      <c r="Q1960" s="66"/>
      <c r="R1960" s="66"/>
      <c r="S1960" s="67" t="str">
        <f t="shared" si="207"/>
        <v/>
      </c>
      <c r="T1960" s="68" t="str">
        <f t="shared" si="208"/>
        <v/>
      </c>
    </row>
    <row r="1961" spans="2:20">
      <c r="B1961" s="4"/>
      <c r="C1961" s="6"/>
      <c r="D1961" s="8" t="s">
        <v>45</v>
      </c>
      <c r="E1961" s="9"/>
      <c r="F1961" s="96" t="str">
        <f t="shared" si="205"/>
        <v/>
      </c>
      <c r="G1961" s="82"/>
      <c r="H1961" s="99" t="str">
        <f t="shared" si="210"/>
        <v/>
      </c>
      <c r="I1961" s="99" t="str">
        <f t="shared" si="211"/>
        <v/>
      </c>
      <c r="J1961" s="99" t="str">
        <f t="shared" si="206"/>
        <v/>
      </c>
      <c r="K1961" s="100" t="str">
        <f t="shared" si="209"/>
        <v/>
      </c>
      <c r="P1961" s="66"/>
      <c r="Q1961" s="66"/>
      <c r="R1961" s="66"/>
      <c r="S1961" s="67" t="str">
        <f t="shared" si="207"/>
        <v/>
      </c>
      <c r="T1961" s="68" t="str">
        <f t="shared" si="208"/>
        <v/>
      </c>
    </row>
    <row r="1962" spans="2:20">
      <c r="B1962" s="4"/>
      <c r="C1962" s="6"/>
      <c r="D1962" s="8" t="s">
        <v>45</v>
      </c>
      <c r="E1962" s="9"/>
      <c r="F1962" s="96" t="str">
        <f t="shared" si="205"/>
        <v/>
      </c>
      <c r="G1962" s="82"/>
      <c r="H1962" s="99" t="str">
        <f t="shared" si="210"/>
        <v/>
      </c>
      <c r="I1962" s="99" t="str">
        <f t="shared" si="211"/>
        <v/>
      </c>
      <c r="J1962" s="99" t="str">
        <f t="shared" si="206"/>
        <v/>
      </c>
      <c r="K1962" s="100" t="str">
        <f t="shared" si="209"/>
        <v/>
      </c>
      <c r="P1962" s="66"/>
      <c r="Q1962" s="66"/>
      <c r="R1962" s="66"/>
      <c r="S1962" s="67" t="str">
        <f t="shared" si="207"/>
        <v/>
      </c>
      <c r="T1962" s="68" t="str">
        <f t="shared" si="208"/>
        <v/>
      </c>
    </row>
    <row r="1963" spans="2:20">
      <c r="B1963" s="4"/>
      <c r="C1963" s="6"/>
      <c r="D1963" s="8" t="s">
        <v>45</v>
      </c>
      <c r="E1963" s="9"/>
      <c r="F1963" s="96" t="str">
        <f t="shared" si="205"/>
        <v/>
      </c>
      <c r="G1963" s="82"/>
      <c r="H1963" s="99" t="str">
        <f t="shared" si="210"/>
        <v/>
      </c>
      <c r="I1963" s="99" t="str">
        <f t="shared" si="211"/>
        <v/>
      </c>
      <c r="J1963" s="99" t="str">
        <f t="shared" si="206"/>
        <v/>
      </c>
      <c r="K1963" s="100" t="str">
        <f t="shared" si="209"/>
        <v/>
      </c>
      <c r="P1963" s="66"/>
      <c r="Q1963" s="66"/>
      <c r="R1963" s="66"/>
      <c r="S1963" s="67" t="str">
        <f t="shared" si="207"/>
        <v/>
      </c>
      <c r="T1963" s="68" t="str">
        <f t="shared" si="208"/>
        <v/>
      </c>
    </row>
    <row r="1964" spans="2:20">
      <c r="B1964" s="4"/>
      <c r="C1964" s="6"/>
      <c r="D1964" s="8" t="s">
        <v>45</v>
      </c>
      <c r="E1964" s="9"/>
      <c r="F1964" s="96" t="str">
        <f t="shared" si="205"/>
        <v/>
      </c>
      <c r="G1964" s="82"/>
      <c r="H1964" s="99" t="str">
        <f t="shared" si="210"/>
        <v/>
      </c>
      <c r="I1964" s="99" t="str">
        <f t="shared" si="211"/>
        <v/>
      </c>
      <c r="J1964" s="99" t="str">
        <f t="shared" si="206"/>
        <v/>
      </c>
      <c r="K1964" s="100" t="str">
        <f t="shared" si="209"/>
        <v/>
      </c>
      <c r="P1964" s="66"/>
      <c r="Q1964" s="66"/>
      <c r="R1964" s="66"/>
      <c r="S1964" s="67" t="str">
        <f t="shared" si="207"/>
        <v/>
      </c>
      <c r="T1964" s="68" t="str">
        <f t="shared" si="208"/>
        <v/>
      </c>
    </row>
    <row r="1965" spans="2:20">
      <c r="B1965" s="4"/>
      <c r="C1965" s="6"/>
      <c r="D1965" s="8" t="s">
        <v>45</v>
      </c>
      <c r="E1965" s="9"/>
      <c r="F1965" s="96" t="str">
        <f t="shared" si="205"/>
        <v/>
      </c>
      <c r="G1965" s="82"/>
      <c r="H1965" s="99" t="str">
        <f t="shared" si="210"/>
        <v/>
      </c>
      <c r="I1965" s="99" t="str">
        <f t="shared" si="211"/>
        <v/>
      </c>
      <c r="J1965" s="99" t="str">
        <f t="shared" si="206"/>
        <v/>
      </c>
      <c r="K1965" s="100" t="str">
        <f t="shared" si="209"/>
        <v/>
      </c>
      <c r="P1965" s="66"/>
      <c r="Q1965" s="66"/>
      <c r="R1965" s="66"/>
      <c r="S1965" s="67" t="str">
        <f t="shared" si="207"/>
        <v/>
      </c>
      <c r="T1965" s="68" t="str">
        <f t="shared" si="208"/>
        <v/>
      </c>
    </row>
    <row r="1966" spans="2:20">
      <c r="B1966" s="4"/>
      <c r="C1966" s="6"/>
      <c r="D1966" s="8" t="s">
        <v>45</v>
      </c>
      <c r="E1966" s="9"/>
      <c r="F1966" s="96" t="str">
        <f t="shared" si="205"/>
        <v/>
      </c>
      <c r="G1966" s="82"/>
      <c r="H1966" s="99" t="str">
        <f t="shared" si="210"/>
        <v/>
      </c>
      <c r="I1966" s="99" t="str">
        <f t="shared" si="211"/>
        <v/>
      </c>
      <c r="J1966" s="99" t="str">
        <f t="shared" si="206"/>
        <v/>
      </c>
      <c r="K1966" s="100" t="str">
        <f t="shared" si="209"/>
        <v/>
      </c>
      <c r="P1966" s="66"/>
      <c r="Q1966" s="66"/>
      <c r="R1966" s="66"/>
      <c r="S1966" s="67" t="str">
        <f t="shared" si="207"/>
        <v/>
      </c>
      <c r="T1966" s="68" t="str">
        <f t="shared" si="208"/>
        <v/>
      </c>
    </row>
    <row r="1967" spans="2:20">
      <c r="B1967" s="4"/>
      <c r="C1967" s="6"/>
      <c r="D1967" s="8" t="s">
        <v>45</v>
      </c>
      <c r="E1967" s="9"/>
      <c r="F1967" s="96" t="str">
        <f t="shared" si="205"/>
        <v/>
      </c>
      <c r="G1967" s="82"/>
      <c r="H1967" s="99" t="str">
        <f t="shared" si="210"/>
        <v/>
      </c>
      <c r="I1967" s="99" t="str">
        <f t="shared" si="211"/>
        <v/>
      </c>
      <c r="J1967" s="99" t="str">
        <f t="shared" si="206"/>
        <v/>
      </c>
      <c r="K1967" s="100" t="str">
        <f t="shared" si="209"/>
        <v/>
      </c>
      <c r="P1967" s="66"/>
      <c r="Q1967" s="66"/>
      <c r="R1967" s="66"/>
      <c r="S1967" s="67" t="str">
        <f t="shared" si="207"/>
        <v/>
      </c>
      <c r="T1967" s="68" t="str">
        <f t="shared" si="208"/>
        <v/>
      </c>
    </row>
    <row r="1968" spans="2:20">
      <c r="B1968" s="4"/>
      <c r="C1968" s="6"/>
      <c r="D1968" s="8" t="s">
        <v>45</v>
      </c>
      <c r="E1968" s="9"/>
      <c r="F1968" s="96" t="str">
        <f t="shared" si="205"/>
        <v/>
      </c>
      <c r="G1968" s="82"/>
      <c r="H1968" s="99" t="str">
        <f t="shared" si="210"/>
        <v/>
      </c>
      <c r="I1968" s="99" t="str">
        <f t="shared" si="211"/>
        <v/>
      </c>
      <c r="J1968" s="99" t="str">
        <f t="shared" si="206"/>
        <v/>
      </c>
      <c r="K1968" s="100" t="str">
        <f t="shared" si="209"/>
        <v/>
      </c>
      <c r="P1968" s="66"/>
      <c r="Q1968" s="66"/>
      <c r="R1968" s="66"/>
      <c r="S1968" s="67" t="str">
        <f t="shared" si="207"/>
        <v/>
      </c>
      <c r="T1968" s="68" t="str">
        <f t="shared" si="208"/>
        <v/>
      </c>
    </row>
    <row r="1969" spans="2:20">
      <c r="B1969" s="4"/>
      <c r="C1969" s="6"/>
      <c r="D1969" s="8" t="s">
        <v>45</v>
      </c>
      <c r="E1969" s="9"/>
      <c r="F1969" s="96" t="str">
        <f t="shared" si="205"/>
        <v/>
      </c>
      <c r="G1969" s="82"/>
      <c r="H1969" s="99" t="str">
        <f t="shared" si="210"/>
        <v/>
      </c>
      <c r="I1969" s="99" t="str">
        <f t="shared" si="211"/>
        <v/>
      </c>
      <c r="J1969" s="99" t="str">
        <f t="shared" si="206"/>
        <v/>
      </c>
      <c r="K1969" s="100" t="str">
        <f t="shared" si="209"/>
        <v/>
      </c>
      <c r="P1969" s="66"/>
      <c r="Q1969" s="66"/>
      <c r="R1969" s="66"/>
      <c r="S1969" s="67" t="str">
        <f t="shared" si="207"/>
        <v/>
      </c>
      <c r="T1969" s="68" t="str">
        <f t="shared" si="208"/>
        <v/>
      </c>
    </row>
    <row r="1970" spans="2:20">
      <c r="B1970" s="4"/>
      <c r="C1970" s="6"/>
      <c r="D1970" s="8" t="s">
        <v>45</v>
      </c>
      <c r="E1970" s="9"/>
      <c r="F1970" s="96" t="str">
        <f t="shared" si="205"/>
        <v/>
      </c>
      <c r="G1970" s="82"/>
      <c r="H1970" s="99" t="str">
        <f t="shared" si="210"/>
        <v/>
      </c>
      <c r="I1970" s="99" t="str">
        <f t="shared" si="211"/>
        <v/>
      </c>
      <c r="J1970" s="99" t="str">
        <f t="shared" si="206"/>
        <v/>
      </c>
      <c r="K1970" s="100" t="str">
        <f t="shared" si="209"/>
        <v/>
      </c>
      <c r="P1970" s="66"/>
      <c r="Q1970" s="66"/>
      <c r="R1970" s="66"/>
      <c r="S1970" s="67" t="str">
        <f t="shared" si="207"/>
        <v/>
      </c>
      <c r="T1970" s="68" t="str">
        <f t="shared" si="208"/>
        <v/>
      </c>
    </row>
    <row r="1971" spans="2:20">
      <c r="B1971" s="4"/>
      <c r="C1971" s="6"/>
      <c r="D1971" s="8" t="s">
        <v>45</v>
      </c>
      <c r="E1971" s="9"/>
      <c r="F1971" s="96" t="str">
        <f t="shared" si="205"/>
        <v/>
      </c>
      <c r="G1971" s="82"/>
      <c r="H1971" s="99" t="str">
        <f t="shared" si="210"/>
        <v/>
      </c>
      <c r="I1971" s="99" t="str">
        <f t="shared" si="211"/>
        <v/>
      </c>
      <c r="J1971" s="99" t="str">
        <f t="shared" si="206"/>
        <v/>
      </c>
      <c r="K1971" s="100" t="str">
        <f t="shared" si="209"/>
        <v/>
      </c>
      <c r="P1971" s="66"/>
      <c r="Q1971" s="66"/>
      <c r="R1971" s="66"/>
      <c r="S1971" s="67" t="str">
        <f t="shared" si="207"/>
        <v/>
      </c>
      <c r="T1971" s="68" t="str">
        <f t="shared" si="208"/>
        <v/>
      </c>
    </row>
    <row r="1972" spans="2:20">
      <c r="B1972" s="4"/>
      <c r="C1972" s="6"/>
      <c r="D1972" s="8" t="s">
        <v>45</v>
      </c>
      <c r="E1972" s="9"/>
      <c r="F1972" s="96" t="str">
        <f t="shared" ref="F1972:F2035" si="212">IF(E1972="","",inclinação*E1972+intercepção)</f>
        <v/>
      </c>
      <c r="G1972" s="82"/>
      <c r="H1972" s="99" t="str">
        <f t="shared" si="210"/>
        <v/>
      </c>
      <c r="I1972" s="99" t="str">
        <f t="shared" si="211"/>
        <v/>
      </c>
      <c r="J1972" s="99" t="str">
        <f t="shared" ref="J1972:J2035" si="213">IF(E1972="","",TINV((erro),gl)*errop_estimativa*SQRT(1+1/N+((E1972-mediaX)^2)/(SUMSQ(B:B)-(SUM(B:B)^2)/N)))</f>
        <v/>
      </c>
      <c r="K1972" s="100" t="str">
        <f t="shared" si="209"/>
        <v/>
      </c>
      <c r="P1972" s="66"/>
      <c r="Q1972" s="66"/>
      <c r="R1972" s="66"/>
      <c r="S1972" s="67" t="str">
        <f t="shared" ref="S1972:S2035" si="214">IF(B1965="","",inclinação*B1965+intercepção)</f>
        <v/>
      </c>
      <c r="T1972" s="68" t="str">
        <f t="shared" ref="T1972:T2035" si="215">IF(B1965="","",(C1965-S1972)^2)</f>
        <v/>
      </c>
    </row>
    <row r="1973" spans="2:20">
      <c r="B1973" s="4"/>
      <c r="C1973" s="6"/>
      <c r="D1973" s="8" t="s">
        <v>45</v>
      </c>
      <c r="E1973" s="9"/>
      <c r="F1973" s="96" t="str">
        <f t="shared" si="212"/>
        <v/>
      </c>
      <c r="G1973" s="82"/>
      <c r="H1973" s="99" t="str">
        <f t="shared" si="210"/>
        <v/>
      </c>
      <c r="I1973" s="99" t="str">
        <f t="shared" si="211"/>
        <v/>
      </c>
      <c r="J1973" s="99" t="str">
        <f t="shared" si="213"/>
        <v/>
      </c>
      <c r="K1973" s="100" t="str">
        <f t="shared" ref="K1973:K2036" si="216">IF(F1973="","",J1973/F1973)</f>
        <v/>
      </c>
      <c r="P1973" s="66"/>
      <c r="Q1973" s="66"/>
      <c r="R1973" s="66"/>
      <c r="S1973" s="67" t="str">
        <f t="shared" si="214"/>
        <v/>
      </c>
      <c r="T1973" s="68" t="str">
        <f t="shared" si="215"/>
        <v/>
      </c>
    </row>
    <row r="1974" spans="2:20">
      <c r="B1974" s="4"/>
      <c r="C1974" s="6"/>
      <c r="D1974" s="8" t="s">
        <v>45</v>
      </c>
      <c r="E1974" s="9"/>
      <c r="F1974" s="96" t="str">
        <f t="shared" si="212"/>
        <v/>
      </c>
      <c r="G1974" s="82"/>
      <c r="H1974" s="99" t="str">
        <f t="shared" si="210"/>
        <v/>
      </c>
      <c r="I1974" s="99" t="str">
        <f t="shared" si="211"/>
        <v/>
      </c>
      <c r="J1974" s="99" t="str">
        <f t="shared" si="213"/>
        <v/>
      </c>
      <c r="K1974" s="100" t="str">
        <f t="shared" si="216"/>
        <v/>
      </c>
      <c r="P1974" s="66"/>
      <c r="Q1974" s="66"/>
      <c r="R1974" s="66"/>
      <c r="S1974" s="67" t="str">
        <f t="shared" si="214"/>
        <v/>
      </c>
      <c r="T1974" s="68" t="str">
        <f t="shared" si="215"/>
        <v/>
      </c>
    </row>
    <row r="1975" spans="2:20">
      <c r="B1975" s="4"/>
      <c r="C1975" s="6"/>
      <c r="D1975" s="8" t="s">
        <v>45</v>
      </c>
      <c r="E1975" s="9"/>
      <c r="F1975" s="96" t="str">
        <f t="shared" si="212"/>
        <v/>
      </c>
      <c r="G1975" s="82"/>
      <c r="H1975" s="99" t="str">
        <f t="shared" si="210"/>
        <v/>
      </c>
      <c r="I1975" s="99" t="str">
        <f t="shared" si="211"/>
        <v/>
      </c>
      <c r="J1975" s="99" t="str">
        <f t="shared" si="213"/>
        <v/>
      </c>
      <c r="K1975" s="100" t="str">
        <f t="shared" si="216"/>
        <v/>
      </c>
      <c r="P1975" s="66"/>
      <c r="Q1975" s="66"/>
      <c r="R1975" s="66"/>
      <c r="S1975" s="67" t="str">
        <f t="shared" si="214"/>
        <v/>
      </c>
      <c r="T1975" s="68" t="str">
        <f t="shared" si="215"/>
        <v/>
      </c>
    </row>
    <row r="1976" spans="2:20">
      <c r="B1976" s="4"/>
      <c r="C1976" s="6"/>
      <c r="D1976" s="8" t="s">
        <v>45</v>
      </c>
      <c r="E1976" s="9"/>
      <c r="F1976" s="96" t="str">
        <f t="shared" si="212"/>
        <v/>
      </c>
      <c r="G1976" s="82"/>
      <c r="H1976" s="99" t="str">
        <f t="shared" si="210"/>
        <v/>
      </c>
      <c r="I1976" s="99" t="str">
        <f t="shared" si="211"/>
        <v/>
      </c>
      <c r="J1976" s="99" t="str">
        <f t="shared" si="213"/>
        <v/>
      </c>
      <c r="K1976" s="100" t="str">
        <f t="shared" si="216"/>
        <v/>
      </c>
      <c r="P1976" s="66"/>
      <c r="Q1976" s="66"/>
      <c r="R1976" s="66"/>
      <c r="S1976" s="67" t="str">
        <f t="shared" si="214"/>
        <v/>
      </c>
      <c r="T1976" s="68" t="str">
        <f t="shared" si="215"/>
        <v/>
      </c>
    </row>
    <row r="1977" spans="2:20">
      <c r="B1977" s="4"/>
      <c r="C1977" s="6"/>
      <c r="D1977" s="8" t="s">
        <v>45</v>
      </c>
      <c r="E1977" s="9"/>
      <c r="F1977" s="96" t="str">
        <f t="shared" si="212"/>
        <v/>
      </c>
      <c r="G1977" s="82"/>
      <c r="H1977" s="99" t="str">
        <f t="shared" si="210"/>
        <v/>
      </c>
      <c r="I1977" s="99" t="str">
        <f t="shared" si="211"/>
        <v/>
      </c>
      <c r="J1977" s="99" t="str">
        <f t="shared" si="213"/>
        <v/>
      </c>
      <c r="K1977" s="100" t="str">
        <f t="shared" si="216"/>
        <v/>
      </c>
      <c r="P1977" s="66"/>
      <c r="Q1977" s="66"/>
      <c r="R1977" s="66"/>
      <c r="S1977" s="67" t="str">
        <f t="shared" si="214"/>
        <v/>
      </c>
      <c r="T1977" s="68" t="str">
        <f t="shared" si="215"/>
        <v/>
      </c>
    </row>
    <row r="1978" spans="2:20">
      <c r="B1978" s="4"/>
      <c r="C1978" s="6"/>
      <c r="D1978" s="8" t="s">
        <v>45</v>
      </c>
      <c r="E1978" s="9"/>
      <c r="F1978" s="96" t="str">
        <f t="shared" si="212"/>
        <v/>
      </c>
      <c r="G1978" s="82"/>
      <c r="H1978" s="99" t="str">
        <f t="shared" si="210"/>
        <v/>
      </c>
      <c r="I1978" s="99" t="str">
        <f t="shared" si="211"/>
        <v/>
      </c>
      <c r="J1978" s="99" t="str">
        <f t="shared" si="213"/>
        <v/>
      </c>
      <c r="K1978" s="100" t="str">
        <f t="shared" si="216"/>
        <v/>
      </c>
      <c r="P1978" s="66"/>
      <c r="Q1978" s="66"/>
      <c r="R1978" s="66"/>
      <c r="S1978" s="67" t="str">
        <f t="shared" si="214"/>
        <v/>
      </c>
      <c r="T1978" s="68" t="str">
        <f t="shared" si="215"/>
        <v/>
      </c>
    </row>
    <row r="1979" spans="2:20">
      <c r="B1979" s="4"/>
      <c r="C1979" s="6"/>
      <c r="D1979" s="8" t="s">
        <v>45</v>
      </c>
      <c r="E1979" s="9"/>
      <c r="F1979" s="96" t="str">
        <f t="shared" si="212"/>
        <v/>
      </c>
      <c r="G1979" s="82"/>
      <c r="H1979" s="99" t="str">
        <f t="shared" si="210"/>
        <v/>
      </c>
      <c r="I1979" s="99" t="str">
        <f t="shared" si="211"/>
        <v/>
      </c>
      <c r="J1979" s="99" t="str">
        <f t="shared" si="213"/>
        <v/>
      </c>
      <c r="K1979" s="100" t="str">
        <f t="shared" si="216"/>
        <v/>
      </c>
      <c r="P1979" s="66"/>
      <c r="Q1979" s="66"/>
      <c r="R1979" s="66"/>
      <c r="S1979" s="67" t="str">
        <f t="shared" si="214"/>
        <v/>
      </c>
      <c r="T1979" s="68" t="str">
        <f t="shared" si="215"/>
        <v/>
      </c>
    </row>
    <row r="1980" spans="2:20">
      <c r="B1980" s="4"/>
      <c r="C1980" s="6"/>
      <c r="D1980" s="8" t="s">
        <v>45</v>
      </c>
      <c r="E1980" s="9"/>
      <c r="F1980" s="96" t="str">
        <f t="shared" si="212"/>
        <v/>
      </c>
      <c r="G1980" s="82"/>
      <c r="H1980" s="99" t="str">
        <f t="shared" ref="H1980:H2043" si="217">IF(E1980="","",F1980-J1980)</f>
        <v/>
      </c>
      <c r="I1980" s="99" t="str">
        <f t="shared" ref="I1980:I2043" si="218">IF(E1980="","",F1980+J1980)</f>
        <v/>
      </c>
      <c r="J1980" s="99" t="str">
        <f t="shared" si="213"/>
        <v/>
      </c>
      <c r="K1980" s="100" t="str">
        <f t="shared" si="216"/>
        <v/>
      </c>
      <c r="P1980" s="66"/>
      <c r="Q1980" s="66"/>
      <c r="R1980" s="66"/>
      <c r="S1980" s="67" t="str">
        <f t="shared" si="214"/>
        <v/>
      </c>
      <c r="T1980" s="68" t="str">
        <f t="shared" si="215"/>
        <v/>
      </c>
    </row>
    <row r="1981" spans="2:20">
      <c r="B1981" s="4"/>
      <c r="C1981" s="6"/>
      <c r="D1981" s="8" t="s">
        <v>45</v>
      </c>
      <c r="E1981" s="9"/>
      <c r="F1981" s="96" t="str">
        <f t="shared" si="212"/>
        <v/>
      </c>
      <c r="G1981" s="82"/>
      <c r="H1981" s="99" t="str">
        <f t="shared" si="217"/>
        <v/>
      </c>
      <c r="I1981" s="99" t="str">
        <f t="shared" si="218"/>
        <v/>
      </c>
      <c r="J1981" s="99" t="str">
        <f t="shared" si="213"/>
        <v/>
      </c>
      <c r="K1981" s="100" t="str">
        <f t="shared" si="216"/>
        <v/>
      </c>
      <c r="P1981" s="66"/>
      <c r="Q1981" s="66"/>
      <c r="R1981" s="66"/>
      <c r="S1981" s="67" t="str">
        <f t="shared" si="214"/>
        <v/>
      </c>
      <c r="T1981" s="68" t="str">
        <f t="shared" si="215"/>
        <v/>
      </c>
    </row>
    <row r="1982" spans="2:20">
      <c r="B1982" s="4"/>
      <c r="C1982" s="6"/>
      <c r="D1982" s="8" t="s">
        <v>45</v>
      </c>
      <c r="E1982" s="9"/>
      <c r="F1982" s="96" t="str">
        <f t="shared" si="212"/>
        <v/>
      </c>
      <c r="G1982" s="82"/>
      <c r="H1982" s="99" t="str">
        <f t="shared" si="217"/>
        <v/>
      </c>
      <c r="I1982" s="99" t="str">
        <f t="shared" si="218"/>
        <v/>
      </c>
      <c r="J1982" s="99" t="str">
        <f t="shared" si="213"/>
        <v/>
      </c>
      <c r="K1982" s="100" t="str">
        <f t="shared" si="216"/>
        <v/>
      </c>
      <c r="P1982" s="66"/>
      <c r="Q1982" s="66"/>
      <c r="R1982" s="66"/>
      <c r="S1982" s="67" t="str">
        <f t="shared" si="214"/>
        <v/>
      </c>
      <c r="T1982" s="68" t="str">
        <f t="shared" si="215"/>
        <v/>
      </c>
    </row>
    <row r="1983" spans="2:20">
      <c r="B1983" s="4"/>
      <c r="C1983" s="6"/>
      <c r="D1983" s="8" t="s">
        <v>45</v>
      </c>
      <c r="E1983" s="9"/>
      <c r="F1983" s="96" t="str">
        <f t="shared" si="212"/>
        <v/>
      </c>
      <c r="G1983" s="82"/>
      <c r="H1983" s="99" t="str">
        <f t="shared" si="217"/>
        <v/>
      </c>
      <c r="I1983" s="99" t="str">
        <f t="shared" si="218"/>
        <v/>
      </c>
      <c r="J1983" s="99" t="str">
        <f t="shared" si="213"/>
        <v/>
      </c>
      <c r="K1983" s="100" t="str">
        <f t="shared" si="216"/>
        <v/>
      </c>
      <c r="P1983" s="66"/>
      <c r="Q1983" s="66"/>
      <c r="R1983" s="66"/>
      <c r="S1983" s="67" t="str">
        <f t="shared" si="214"/>
        <v/>
      </c>
      <c r="T1983" s="68" t="str">
        <f t="shared" si="215"/>
        <v/>
      </c>
    </row>
    <row r="1984" spans="2:20">
      <c r="B1984" s="4"/>
      <c r="C1984" s="6"/>
      <c r="D1984" s="8" t="s">
        <v>45</v>
      </c>
      <c r="E1984" s="9"/>
      <c r="F1984" s="96" t="str">
        <f t="shared" si="212"/>
        <v/>
      </c>
      <c r="G1984" s="82"/>
      <c r="H1984" s="99" t="str">
        <f t="shared" si="217"/>
        <v/>
      </c>
      <c r="I1984" s="99" t="str">
        <f t="shared" si="218"/>
        <v/>
      </c>
      <c r="J1984" s="99" t="str">
        <f t="shared" si="213"/>
        <v/>
      </c>
      <c r="K1984" s="100" t="str">
        <f t="shared" si="216"/>
        <v/>
      </c>
      <c r="P1984" s="66"/>
      <c r="Q1984" s="66"/>
      <c r="R1984" s="66"/>
      <c r="S1984" s="67" t="str">
        <f t="shared" si="214"/>
        <v/>
      </c>
      <c r="T1984" s="68" t="str">
        <f t="shared" si="215"/>
        <v/>
      </c>
    </row>
    <row r="1985" spans="2:20">
      <c r="B1985" s="4"/>
      <c r="C1985" s="6"/>
      <c r="D1985" s="8" t="s">
        <v>45</v>
      </c>
      <c r="E1985" s="9"/>
      <c r="F1985" s="96" t="str">
        <f t="shared" si="212"/>
        <v/>
      </c>
      <c r="G1985" s="82"/>
      <c r="H1985" s="99" t="str">
        <f t="shared" si="217"/>
        <v/>
      </c>
      <c r="I1985" s="99" t="str">
        <f t="shared" si="218"/>
        <v/>
      </c>
      <c r="J1985" s="99" t="str">
        <f t="shared" si="213"/>
        <v/>
      </c>
      <c r="K1985" s="100" t="str">
        <f t="shared" si="216"/>
        <v/>
      </c>
      <c r="P1985" s="66"/>
      <c r="Q1985" s="66"/>
      <c r="R1985" s="66"/>
      <c r="S1985" s="67" t="str">
        <f t="shared" si="214"/>
        <v/>
      </c>
      <c r="T1985" s="68" t="str">
        <f t="shared" si="215"/>
        <v/>
      </c>
    </row>
    <row r="1986" spans="2:20">
      <c r="B1986" s="4"/>
      <c r="C1986" s="6"/>
      <c r="D1986" s="8" t="s">
        <v>45</v>
      </c>
      <c r="E1986" s="9"/>
      <c r="F1986" s="96" t="str">
        <f t="shared" si="212"/>
        <v/>
      </c>
      <c r="G1986" s="82"/>
      <c r="H1986" s="99" t="str">
        <f t="shared" si="217"/>
        <v/>
      </c>
      <c r="I1986" s="99" t="str">
        <f t="shared" si="218"/>
        <v/>
      </c>
      <c r="J1986" s="99" t="str">
        <f t="shared" si="213"/>
        <v/>
      </c>
      <c r="K1986" s="100" t="str">
        <f t="shared" si="216"/>
        <v/>
      </c>
      <c r="P1986" s="66"/>
      <c r="Q1986" s="66"/>
      <c r="R1986" s="66"/>
      <c r="S1986" s="67" t="str">
        <f t="shared" si="214"/>
        <v/>
      </c>
      <c r="T1986" s="68" t="str">
        <f t="shared" si="215"/>
        <v/>
      </c>
    </row>
    <row r="1987" spans="2:20">
      <c r="B1987" s="4"/>
      <c r="C1987" s="6"/>
      <c r="D1987" s="8" t="s">
        <v>45</v>
      </c>
      <c r="E1987" s="9"/>
      <c r="F1987" s="96" t="str">
        <f t="shared" si="212"/>
        <v/>
      </c>
      <c r="G1987" s="82"/>
      <c r="H1987" s="99" t="str">
        <f t="shared" si="217"/>
        <v/>
      </c>
      <c r="I1987" s="99" t="str">
        <f t="shared" si="218"/>
        <v/>
      </c>
      <c r="J1987" s="99" t="str">
        <f t="shared" si="213"/>
        <v/>
      </c>
      <c r="K1987" s="100" t="str">
        <f t="shared" si="216"/>
        <v/>
      </c>
      <c r="P1987" s="66"/>
      <c r="Q1987" s="66"/>
      <c r="R1987" s="66"/>
      <c r="S1987" s="67" t="str">
        <f t="shared" si="214"/>
        <v/>
      </c>
      <c r="T1987" s="68" t="str">
        <f t="shared" si="215"/>
        <v/>
      </c>
    </row>
    <row r="1988" spans="2:20">
      <c r="B1988" s="4"/>
      <c r="C1988" s="6"/>
      <c r="D1988" s="8" t="s">
        <v>45</v>
      </c>
      <c r="E1988" s="9"/>
      <c r="F1988" s="96" t="str">
        <f t="shared" si="212"/>
        <v/>
      </c>
      <c r="G1988" s="82"/>
      <c r="H1988" s="99" t="str">
        <f t="shared" si="217"/>
        <v/>
      </c>
      <c r="I1988" s="99" t="str">
        <f t="shared" si="218"/>
        <v/>
      </c>
      <c r="J1988" s="99" t="str">
        <f t="shared" si="213"/>
        <v/>
      </c>
      <c r="K1988" s="100" t="str">
        <f t="shared" si="216"/>
        <v/>
      </c>
      <c r="P1988" s="66"/>
      <c r="Q1988" s="66"/>
      <c r="R1988" s="66"/>
      <c r="S1988" s="67" t="str">
        <f t="shared" si="214"/>
        <v/>
      </c>
      <c r="T1988" s="68" t="str">
        <f t="shared" si="215"/>
        <v/>
      </c>
    </row>
    <row r="1989" spans="2:20">
      <c r="B1989" s="4"/>
      <c r="C1989" s="6"/>
      <c r="D1989" s="8" t="s">
        <v>45</v>
      </c>
      <c r="E1989" s="9"/>
      <c r="F1989" s="96" t="str">
        <f t="shared" si="212"/>
        <v/>
      </c>
      <c r="G1989" s="82"/>
      <c r="H1989" s="99" t="str">
        <f t="shared" si="217"/>
        <v/>
      </c>
      <c r="I1989" s="99" t="str">
        <f t="shared" si="218"/>
        <v/>
      </c>
      <c r="J1989" s="99" t="str">
        <f t="shared" si="213"/>
        <v/>
      </c>
      <c r="K1989" s="100" t="str">
        <f t="shared" si="216"/>
        <v/>
      </c>
      <c r="P1989" s="66"/>
      <c r="Q1989" s="66"/>
      <c r="R1989" s="66"/>
      <c r="S1989" s="67" t="str">
        <f t="shared" si="214"/>
        <v/>
      </c>
      <c r="T1989" s="68" t="str">
        <f t="shared" si="215"/>
        <v/>
      </c>
    </row>
    <row r="1990" spans="2:20">
      <c r="B1990" s="4"/>
      <c r="C1990" s="6"/>
      <c r="D1990" s="8" t="s">
        <v>45</v>
      </c>
      <c r="E1990" s="9"/>
      <c r="F1990" s="96" t="str">
        <f t="shared" si="212"/>
        <v/>
      </c>
      <c r="G1990" s="82"/>
      <c r="H1990" s="99" t="str">
        <f t="shared" si="217"/>
        <v/>
      </c>
      <c r="I1990" s="99" t="str">
        <f t="shared" si="218"/>
        <v/>
      </c>
      <c r="J1990" s="99" t="str">
        <f t="shared" si="213"/>
        <v/>
      </c>
      <c r="K1990" s="100" t="str">
        <f t="shared" si="216"/>
        <v/>
      </c>
      <c r="P1990" s="66"/>
      <c r="Q1990" s="66"/>
      <c r="R1990" s="66"/>
      <c r="S1990" s="67" t="str">
        <f t="shared" si="214"/>
        <v/>
      </c>
      <c r="T1990" s="68" t="str">
        <f t="shared" si="215"/>
        <v/>
      </c>
    </row>
    <row r="1991" spans="2:20">
      <c r="B1991" s="4"/>
      <c r="C1991" s="6"/>
      <c r="D1991" s="8" t="s">
        <v>45</v>
      </c>
      <c r="E1991" s="9"/>
      <c r="F1991" s="96" t="str">
        <f t="shared" si="212"/>
        <v/>
      </c>
      <c r="G1991" s="82"/>
      <c r="H1991" s="99" t="str">
        <f t="shared" si="217"/>
        <v/>
      </c>
      <c r="I1991" s="99" t="str">
        <f t="shared" si="218"/>
        <v/>
      </c>
      <c r="J1991" s="99" t="str">
        <f t="shared" si="213"/>
        <v/>
      </c>
      <c r="K1991" s="100" t="str">
        <f t="shared" si="216"/>
        <v/>
      </c>
      <c r="P1991" s="66"/>
      <c r="Q1991" s="66"/>
      <c r="R1991" s="66"/>
      <c r="S1991" s="67" t="str">
        <f t="shared" si="214"/>
        <v/>
      </c>
      <c r="T1991" s="68" t="str">
        <f t="shared" si="215"/>
        <v/>
      </c>
    </row>
    <row r="1992" spans="2:20">
      <c r="B1992" s="4"/>
      <c r="C1992" s="6"/>
      <c r="D1992" s="8" t="s">
        <v>45</v>
      </c>
      <c r="E1992" s="9"/>
      <c r="F1992" s="96" t="str">
        <f t="shared" si="212"/>
        <v/>
      </c>
      <c r="G1992" s="82"/>
      <c r="H1992" s="99" t="str">
        <f t="shared" si="217"/>
        <v/>
      </c>
      <c r="I1992" s="99" t="str">
        <f t="shared" si="218"/>
        <v/>
      </c>
      <c r="J1992" s="99" t="str">
        <f t="shared" si="213"/>
        <v/>
      </c>
      <c r="K1992" s="100" t="str">
        <f t="shared" si="216"/>
        <v/>
      </c>
      <c r="P1992" s="66"/>
      <c r="Q1992" s="66"/>
      <c r="R1992" s="66"/>
      <c r="S1992" s="67" t="str">
        <f t="shared" si="214"/>
        <v/>
      </c>
      <c r="T1992" s="68" t="str">
        <f t="shared" si="215"/>
        <v/>
      </c>
    </row>
    <row r="1993" spans="2:20">
      <c r="B1993" s="4"/>
      <c r="C1993" s="6"/>
      <c r="D1993" s="8" t="s">
        <v>45</v>
      </c>
      <c r="E1993" s="9"/>
      <c r="F1993" s="96" t="str">
        <f t="shared" si="212"/>
        <v/>
      </c>
      <c r="G1993" s="82"/>
      <c r="H1993" s="99" t="str">
        <f t="shared" si="217"/>
        <v/>
      </c>
      <c r="I1993" s="99" t="str">
        <f t="shared" si="218"/>
        <v/>
      </c>
      <c r="J1993" s="99" t="str">
        <f t="shared" si="213"/>
        <v/>
      </c>
      <c r="K1993" s="100" t="str">
        <f t="shared" si="216"/>
        <v/>
      </c>
      <c r="P1993" s="66"/>
      <c r="Q1993" s="66"/>
      <c r="R1993" s="66"/>
      <c r="S1993" s="67" t="str">
        <f t="shared" si="214"/>
        <v/>
      </c>
      <c r="T1993" s="68" t="str">
        <f t="shared" si="215"/>
        <v/>
      </c>
    </row>
    <row r="1994" spans="2:20">
      <c r="B1994" s="4"/>
      <c r="C1994" s="6"/>
      <c r="D1994" s="8" t="s">
        <v>45</v>
      </c>
      <c r="E1994" s="9"/>
      <c r="F1994" s="96" t="str">
        <f t="shared" si="212"/>
        <v/>
      </c>
      <c r="G1994" s="82"/>
      <c r="H1994" s="99" t="str">
        <f t="shared" si="217"/>
        <v/>
      </c>
      <c r="I1994" s="99" t="str">
        <f t="shared" si="218"/>
        <v/>
      </c>
      <c r="J1994" s="99" t="str">
        <f t="shared" si="213"/>
        <v/>
      </c>
      <c r="K1994" s="100" t="str">
        <f t="shared" si="216"/>
        <v/>
      </c>
      <c r="P1994" s="66"/>
      <c r="Q1994" s="66"/>
      <c r="R1994" s="66"/>
      <c r="S1994" s="67" t="str">
        <f t="shared" si="214"/>
        <v/>
      </c>
      <c r="T1994" s="68" t="str">
        <f t="shared" si="215"/>
        <v/>
      </c>
    </row>
    <row r="1995" spans="2:20">
      <c r="B1995" s="4"/>
      <c r="C1995" s="6"/>
      <c r="D1995" s="8" t="s">
        <v>45</v>
      </c>
      <c r="E1995" s="9"/>
      <c r="F1995" s="96" t="str">
        <f t="shared" si="212"/>
        <v/>
      </c>
      <c r="G1995" s="82"/>
      <c r="H1995" s="99" t="str">
        <f t="shared" si="217"/>
        <v/>
      </c>
      <c r="I1995" s="99" t="str">
        <f t="shared" si="218"/>
        <v/>
      </c>
      <c r="J1995" s="99" t="str">
        <f t="shared" si="213"/>
        <v/>
      </c>
      <c r="K1995" s="100" t="str">
        <f t="shared" si="216"/>
        <v/>
      </c>
      <c r="P1995" s="66"/>
      <c r="Q1995" s="66"/>
      <c r="R1995" s="66"/>
      <c r="S1995" s="67" t="str">
        <f t="shared" si="214"/>
        <v/>
      </c>
      <c r="T1995" s="68" t="str">
        <f t="shared" si="215"/>
        <v/>
      </c>
    </row>
    <row r="1996" spans="2:20">
      <c r="B1996" s="4"/>
      <c r="C1996" s="6"/>
      <c r="D1996" s="8" t="s">
        <v>45</v>
      </c>
      <c r="E1996" s="9"/>
      <c r="F1996" s="96" t="str">
        <f t="shared" si="212"/>
        <v/>
      </c>
      <c r="G1996" s="82"/>
      <c r="H1996" s="99" t="str">
        <f t="shared" si="217"/>
        <v/>
      </c>
      <c r="I1996" s="99" t="str">
        <f t="shared" si="218"/>
        <v/>
      </c>
      <c r="J1996" s="99" t="str">
        <f t="shared" si="213"/>
        <v/>
      </c>
      <c r="K1996" s="100" t="str">
        <f t="shared" si="216"/>
        <v/>
      </c>
      <c r="P1996" s="66"/>
      <c r="Q1996" s="66"/>
      <c r="R1996" s="66"/>
      <c r="S1996" s="67" t="str">
        <f t="shared" si="214"/>
        <v/>
      </c>
      <c r="T1996" s="68" t="str">
        <f t="shared" si="215"/>
        <v/>
      </c>
    </row>
    <row r="1997" spans="2:20">
      <c r="B1997" s="4"/>
      <c r="C1997" s="6"/>
      <c r="D1997" s="8" t="s">
        <v>45</v>
      </c>
      <c r="E1997" s="9"/>
      <c r="F1997" s="96" t="str">
        <f t="shared" si="212"/>
        <v/>
      </c>
      <c r="G1997" s="82"/>
      <c r="H1997" s="99" t="str">
        <f t="shared" si="217"/>
        <v/>
      </c>
      <c r="I1997" s="99" t="str">
        <f t="shared" si="218"/>
        <v/>
      </c>
      <c r="J1997" s="99" t="str">
        <f t="shared" si="213"/>
        <v/>
      </c>
      <c r="K1997" s="100" t="str">
        <f t="shared" si="216"/>
        <v/>
      </c>
      <c r="P1997" s="66"/>
      <c r="Q1997" s="66"/>
      <c r="R1997" s="66"/>
      <c r="S1997" s="67" t="str">
        <f t="shared" si="214"/>
        <v/>
      </c>
      <c r="T1997" s="68" t="str">
        <f t="shared" si="215"/>
        <v/>
      </c>
    </row>
    <row r="1998" spans="2:20">
      <c r="B1998" s="4"/>
      <c r="C1998" s="6"/>
      <c r="D1998" s="8" t="s">
        <v>45</v>
      </c>
      <c r="E1998" s="9"/>
      <c r="F1998" s="96" t="str">
        <f t="shared" si="212"/>
        <v/>
      </c>
      <c r="G1998" s="82"/>
      <c r="H1998" s="99" t="str">
        <f t="shared" si="217"/>
        <v/>
      </c>
      <c r="I1998" s="99" t="str">
        <f t="shared" si="218"/>
        <v/>
      </c>
      <c r="J1998" s="99" t="str">
        <f t="shared" si="213"/>
        <v/>
      </c>
      <c r="K1998" s="100" t="str">
        <f t="shared" si="216"/>
        <v/>
      </c>
      <c r="P1998" s="66"/>
      <c r="Q1998" s="66"/>
      <c r="R1998" s="66"/>
      <c r="S1998" s="67" t="str">
        <f t="shared" si="214"/>
        <v/>
      </c>
      <c r="T1998" s="68" t="str">
        <f t="shared" si="215"/>
        <v/>
      </c>
    </row>
    <row r="1999" spans="2:20">
      <c r="B1999" s="4"/>
      <c r="C1999" s="6"/>
      <c r="D1999" s="8" t="s">
        <v>45</v>
      </c>
      <c r="E1999" s="9"/>
      <c r="F1999" s="96" t="str">
        <f t="shared" si="212"/>
        <v/>
      </c>
      <c r="G1999" s="82"/>
      <c r="H1999" s="99" t="str">
        <f t="shared" si="217"/>
        <v/>
      </c>
      <c r="I1999" s="99" t="str">
        <f t="shared" si="218"/>
        <v/>
      </c>
      <c r="J1999" s="99" t="str">
        <f t="shared" si="213"/>
        <v/>
      </c>
      <c r="K1999" s="100" t="str">
        <f t="shared" si="216"/>
        <v/>
      </c>
      <c r="P1999" s="66"/>
      <c r="Q1999" s="66"/>
      <c r="R1999" s="66"/>
      <c r="S1999" s="67" t="str">
        <f t="shared" si="214"/>
        <v/>
      </c>
      <c r="T1999" s="68" t="str">
        <f t="shared" si="215"/>
        <v/>
      </c>
    </row>
    <row r="2000" spans="2:20">
      <c r="B2000" s="4"/>
      <c r="C2000" s="6"/>
      <c r="D2000" s="8" t="s">
        <v>45</v>
      </c>
      <c r="E2000" s="9"/>
      <c r="F2000" s="96" t="str">
        <f t="shared" si="212"/>
        <v/>
      </c>
      <c r="G2000" s="82"/>
      <c r="H2000" s="99" t="str">
        <f t="shared" si="217"/>
        <v/>
      </c>
      <c r="I2000" s="99" t="str">
        <f t="shared" si="218"/>
        <v/>
      </c>
      <c r="J2000" s="99" t="str">
        <f t="shared" si="213"/>
        <v/>
      </c>
      <c r="K2000" s="100" t="str">
        <f t="shared" si="216"/>
        <v/>
      </c>
      <c r="P2000" s="66"/>
      <c r="Q2000" s="66"/>
      <c r="R2000" s="66"/>
      <c r="S2000" s="67" t="str">
        <f t="shared" si="214"/>
        <v/>
      </c>
      <c r="T2000" s="68" t="str">
        <f t="shared" si="215"/>
        <v/>
      </c>
    </row>
    <row r="2001" spans="2:20">
      <c r="B2001" s="4"/>
      <c r="C2001" s="6"/>
      <c r="D2001" s="8" t="s">
        <v>45</v>
      </c>
      <c r="E2001" s="9"/>
      <c r="F2001" s="96" t="str">
        <f t="shared" si="212"/>
        <v/>
      </c>
      <c r="G2001" s="82"/>
      <c r="H2001" s="99" t="str">
        <f t="shared" si="217"/>
        <v/>
      </c>
      <c r="I2001" s="99" t="str">
        <f t="shared" si="218"/>
        <v/>
      </c>
      <c r="J2001" s="99" t="str">
        <f t="shared" si="213"/>
        <v/>
      </c>
      <c r="K2001" s="100" t="str">
        <f t="shared" si="216"/>
        <v/>
      </c>
      <c r="P2001" s="66"/>
      <c r="Q2001" s="66"/>
      <c r="R2001" s="66"/>
      <c r="S2001" s="67" t="str">
        <f t="shared" si="214"/>
        <v/>
      </c>
      <c r="T2001" s="68" t="str">
        <f t="shared" si="215"/>
        <v/>
      </c>
    </row>
    <row r="2002" spans="2:20">
      <c r="B2002" s="4"/>
      <c r="C2002" s="6"/>
      <c r="D2002" s="8" t="s">
        <v>45</v>
      </c>
      <c r="E2002" s="9"/>
      <c r="F2002" s="96" t="str">
        <f t="shared" si="212"/>
        <v/>
      </c>
      <c r="G2002" s="82"/>
      <c r="H2002" s="99" t="str">
        <f t="shared" si="217"/>
        <v/>
      </c>
      <c r="I2002" s="99" t="str">
        <f t="shared" si="218"/>
        <v/>
      </c>
      <c r="J2002" s="99" t="str">
        <f t="shared" si="213"/>
        <v/>
      </c>
      <c r="K2002" s="100" t="str">
        <f t="shared" si="216"/>
        <v/>
      </c>
      <c r="P2002" s="66"/>
      <c r="Q2002" s="66"/>
      <c r="R2002" s="66"/>
      <c r="S2002" s="67" t="str">
        <f t="shared" si="214"/>
        <v/>
      </c>
      <c r="T2002" s="68" t="str">
        <f t="shared" si="215"/>
        <v/>
      </c>
    </row>
    <row r="2003" spans="2:20">
      <c r="B2003" s="4"/>
      <c r="C2003" s="6"/>
      <c r="D2003" s="8" t="s">
        <v>45</v>
      </c>
      <c r="E2003" s="9"/>
      <c r="F2003" s="96" t="str">
        <f t="shared" si="212"/>
        <v/>
      </c>
      <c r="G2003" s="82"/>
      <c r="H2003" s="99" t="str">
        <f t="shared" si="217"/>
        <v/>
      </c>
      <c r="I2003" s="99" t="str">
        <f t="shared" si="218"/>
        <v/>
      </c>
      <c r="J2003" s="99" t="str">
        <f t="shared" si="213"/>
        <v/>
      </c>
      <c r="K2003" s="100" t="str">
        <f t="shared" si="216"/>
        <v/>
      </c>
      <c r="P2003" s="66"/>
      <c r="Q2003" s="66"/>
      <c r="R2003" s="66"/>
      <c r="S2003" s="67" t="str">
        <f t="shared" si="214"/>
        <v/>
      </c>
      <c r="T2003" s="68" t="str">
        <f t="shared" si="215"/>
        <v/>
      </c>
    </row>
    <row r="2004" spans="2:20">
      <c r="B2004" s="4"/>
      <c r="C2004" s="6"/>
      <c r="D2004" s="8" t="s">
        <v>45</v>
      </c>
      <c r="E2004" s="9"/>
      <c r="F2004" s="96" t="str">
        <f t="shared" si="212"/>
        <v/>
      </c>
      <c r="G2004" s="82"/>
      <c r="H2004" s="99" t="str">
        <f t="shared" si="217"/>
        <v/>
      </c>
      <c r="I2004" s="99" t="str">
        <f t="shared" si="218"/>
        <v/>
      </c>
      <c r="J2004" s="99" t="str">
        <f t="shared" si="213"/>
        <v/>
      </c>
      <c r="K2004" s="100" t="str">
        <f t="shared" si="216"/>
        <v/>
      </c>
      <c r="P2004" s="66"/>
      <c r="Q2004" s="66"/>
      <c r="R2004" s="66"/>
      <c r="S2004" s="67" t="str">
        <f t="shared" si="214"/>
        <v/>
      </c>
      <c r="T2004" s="68" t="str">
        <f t="shared" si="215"/>
        <v/>
      </c>
    </row>
    <row r="2005" spans="2:20">
      <c r="B2005" s="4"/>
      <c r="C2005" s="6"/>
      <c r="D2005" s="8" t="s">
        <v>45</v>
      </c>
      <c r="E2005" s="9"/>
      <c r="F2005" s="96" t="str">
        <f t="shared" si="212"/>
        <v/>
      </c>
      <c r="G2005" s="82"/>
      <c r="H2005" s="99" t="str">
        <f t="shared" si="217"/>
        <v/>
      </c>
      <c r="I2005" s="99" t="str">
        <f t="shared" si="218"/>
        <v/>
      </c>
      <c r="J2005" s="99" t="str">
        <f t="shared" si="213"/>
        <v/>
      </c>
      <c r="K2005" s="100" t="str">
        <f t="shared" si="216"/>
        <v/>
      </c>
      <c r="P2005" s="66"/>
      <c r="Q2005" s="66"/>
      <c r="R2005" s="66"/>
      <c r="S2005" s="67" t="str">
        <f t="shared" si="214"/>
        <v/>
      </c>
      <c r="T2005" s="68" t="str">
        <f t="shared" si="215"/>
        <v/>
      </c>
    </row>
    <row r="2006" spans="2:20">
      <c r="B2006" s="4"/>
      <c r="C2006" s="6"/>
      <c r="D2006" s="8" t="s">
        <v>45</v>
      </c>
      <c r="E2006" s="9"/>
      <c r="F2006" s="96" t="str">
        <f t="shared" si="212"/>
        <v/>
      </c>
      <c r="G2006" s="82"/>
      <c r="H2006" s="99" t="str">
        <f t="shared" si="217"/>
        <v/>
      </c>
      <c r="I2006" s="99" t="str">
        <f t="shared" si="218"/>
        <v/>
      </c>
      <c r="J2006" s="99" t="str">
        <f t="shared" si="213"/>
        <v/>
      </c>
      <c r="K2006" s="100" t="str">
        <f t="shared" si="216"/>
        <v/>
      </c>
      <c r="P2006" s="66"/>
      <c r="Q2006" s="66"/>
      <c r="R2006" s="66"/>
      <c r="S2006" s="67" t="str">
        <f t="shared" si="214"/>
        <v/>
      </c>
      <c r="T2006" s="68" t="str">
        <f t="shared" si="215"/>
        <v/>
      </c>
    </row>
    <row r="2007" spans="2:20">
      <c r="B2007" s="4"/>
      <c r="C2007" s="6"/>
      <c r="D2007" s="8" t="s">
        <v>45</v>
      </c>
      <c r="E2007" s="9"/>
      <c r="F2007" s="96" t="str">
        <f t="shared" si="212"/>
        <v/>
      </c>
      <c r="G2007" s="82"/>
      <c r="H2007" s="99" t="str">
        <f t="shared" si="217"/>
        <v/>
      </c>
      <c r="I2007" s="99" t="str">
        <f t="shared" si="218"/>
        <v/>
      </c>
      <c r="J2007" s="99" t="str">
        <f t="shared" si="213"/>
        <v/>
      </c>
      <c r="K2007" s="100" t="str">
        <f t="shared" si="216"/>
        <v/>
      </c>
      <c r="P2007" s="66"/>
      <c r="Q2007" s="66"/>
      <c r="R2007" s="66"/>
      <c r="S2007" s="67" t="str">
        <f t="shared" si="214"/>
        <v/>
      </c>
      <c r="T2007" s="68" t="str">
        <f t="shared" si="215"/>
        <v/>
      </c>
    </row>
    <row r="2008" spans="2:20">
      <c r="B2008" s="4"/>
      <c r="C2008" s="6"/>
      <c r="D2008" s="8" t="s">
        <v>45</v>
      </c>
      <c r="E2008" s="9"/>
      <c r="F2008" s="96" t="str">
        <f t="shared" si="212"/>
        <v/>
      </c>
      <c r="G2008" s="82"/>
      <c r="H2008" s="99" t="str">
        <f t="shared" si="217"/>
        <v/>
      </c>
      <c r="I2008" s="99" t="str">
        <f t="shared" si="218"/>
        <v/>
      </c>
      <c r="J2008" s="99" t="str">
        <f t="shared" si="213"/>
        <v/>
      </c>
      <c r="K2008" s="100" t="str">
        <f t="shared" si="216"/>
        <v/>
      </c>
      <c r="P2008" s="66"/>
      <c r="Q2008" s="66"/>
      <c r="R2008" s="66"/>
      <c r="S2008" s="67" t="str">
        <f t="shared" si="214"/>
        <v/>
      </c>
      <c r="T2008" s="68" t="str">
        <f t="shared" si="215"/>
        <v/>
      </c>
    </row>
    <row r="2009" spans="2:20">
      <c r="B2009" s="4"/>
      <c r="C2009" s="6"/>
      <c r="D2009" s="8" t="s">
        <v>45</v>
      </c>
      <c r="E2009" s="9"/>
      <c r="F2009" s="96" t="str">
        <f t="shared" si="212"/>
        <v/>
      </c>
      <c r="G2009" s="82"/>
      <c r="H2009" s="99" t="str">
        <f t="shared" si="217"/>
        <v/>
      </c>
      <c r="I2009" s="99" t="str">
        <f t="shared" si="218"/>
        <v/>
      </c>
      <c r="J2009" s="99" t="str">
        <f t="shared" si="213"/>
        <v/>
      </c>
      <c r="K2009" s="100" t="str">
        <f t="shared" si="216"/>
        <v/>
      </c>
      <c r="P2009" s="66"/>
      <c r="Q2009" s="66"/>
      <c r="R2009" s="66"/>
      <c r="S2009" s="67" t="str">
        <f t="shared" si="214"/>
        <v/>
      </c>
      <c r="T2009" s="68" t="str">
        <f t="shared" si="215"/>
        <v/>
      </c>
    </row>
    <row r="2010" spans="2:20">
      <c r="B2010" s="4"/>
      <c r="C2010" s="6"/>
      <c r="D2010" s="8" t="s">
        <v>45</v>
      </c>
      <c r="E2010" s="9"/>
      <c r="F2010" s="96" t="str">
        <f t="shared" si="212"/>
        <v/>
      </c>
      <c r="G2010" s="82"/>
      <c r="H2010" s="99" t="str">
        <f t="shared" si="217"/>
        <v/>
      </c>
      <c r="I2010" s="99" t="str">
        <f t="shared" si="218"/>
        <v/>
      </c>
      <c r="J2010" s="99" t="str">
        <f t="shared" si="213"/>
        <v/>
      </c>
      <c r="K2010" s="100" t="str">
        <f t="shared" si="216"/>
        <v/>
      </c>
      <c r="P2010" s="66"/>
      <c r="Q2010" s="66"/>
      <c r="R2010" s="66"/>
      <c r="S2010" s="67" t="str">
        <f t="shared" si="214"/>
        <v/>
      </c>
      <c r="T2010" s="68" t="str">
        <f t="shared" si="215"/>
        <v/>
      </c>
    </row>
    <row r="2011" spans="2:20">
      <c r="B2011" s="4"/>
      <c r="C2011" s="6"/>
      <c r="D2011" s="8" t="s">
        <v>45</v>
      </c>
      <c r="E2011" s="9"/>
      <c r="F2011" s="96" t="str">
        <f t="shared" si="212"/>
        <v/>
      </c>
      <c r="G2011" s="82"/>
      <c r="H2011" s="99" t="str">
        <f t="shared" si="217"/>
        <v/>
      </c>
      <c r="I2011" s="99" t="str">
        <f t="shared" si="218"/>
        <v/>
      </c>
      <c r="J2011" s="99" t="str">
        <f t="shared" si="213"/>
        <v/>
      </c>
      <c r="K2011" s="100" t="str">
        <f t="shared" si="216"/>
        <v/>
      </c>
      <c r="P2011" s="66"/>
      <c r="Q2011" s="66"/>
      <c r="R2011" s="66"/>
      <c r="S2011" s="67" t="str">
        <f t="shared" si="214"/>
        <v/>
      </c>
      <c r="T2011" s="68" t="str">
        <f t="shared" si="215"/>
        <v/>
      </c>
    </row>
    <row r="2012" spans="2:20">
      <c r="B2012" s="4"/>
      <c r="C2012" s="6"/>
      <c r="D2012" s="8" t="s">
        <v>45</v>
      </c>
      <c r="E2012" s="9"/>
      <c r="F2012" s="96" t="str">
        <f t="shared" si="212"/>
        <v/>
      </c>
      <c r="G2012" s="82"/>
      <c r="H2012" s="99" t="str">
        <f t="shared" si="217"/>
        <v/>
      </c>
      <c r="I2012" s="99" t="str">
        <f t="shared" si="218"/>
        <v/>
      </c>
      <c r="J2012" s="99" t="str">
        <f t="shared" si="213"/>
        <v/>
      </c>
      <c r="K2012" s="100" t="str">
        <f t="shared" si="216"/>
        <v/>
      </c>
      <c r="P2012" s="66"/>
      <c r="Q2012" s="66"/>
      <c r="R2012" s="66"/>
      <c r="S2012" s="67" t="str">
        <f t="shared" si="214"/>
        <v/>
      </c>
      <c r="T2012" s="68" t="str">
        <f t="shared" si="215"/>
        <v/>
      </c>
    </row>
    <row r="2013" spans="2:20">
      <c r="B2013" s="4"/>
      <c r="C2013" s="6"/>
      <c r="D2013" s="8" t="s">
        <v>45</v>
      </c>
      <c r="E2013" s="9"/>
      <c r="F2013" s="96" t="str">
        <f t="shared" si="212"/>
        <v/>
      </c>
      <c r="G2013" s="82"/>
      <c r="H2013" s="99" t="str">
        <f t="shared" si="217"/>
        <v/>
      </c>
      <c r="I2013" s="99" t="str">
        <f t="shared" si="218"/>
        <v/>
      </c>
      <c r="J2013" s="99" t="str">
        <f t="shared" si="213"/>
        <v/>
      </c>
      <c r="K2013" s="100" t="str">
        <f t="shared" si="216"/>
        <v/>
      </c>
      <c r="P2013" s="66"/>
      <c r="Q2013" s="66"/>
      <c r="R2013" s="66"/>
      <c r="S2013" s="67" t="str">
        <f t="shared" si="214"/>
        <v/>
      </c>
      <c r="T2013" s="68" t="str">
        <f t="shared" si="215"/>
        <v/>
      </c>
    </row>
    <row r="2014" spans="2:20">
      <c r="B2014" s="4"/>
      <c r="C2014" s="6"/>
      <c r="D2014" s="8" t="s">
        <v>45</v>
      </c>
      <c r="E2014" s="9"/>
      <c r="F2014" s="96" t="str">
        <f t="shared" si="212"/>
        <v/>
      </c>
      <c r="G2014" s="82"/>
      <c r="H2014" s="99" t="str">
        <f t="shared" si="217"/>
        <v/>
      </c>
      <c r="I2014" s="99" t="str">
        <f t="shared" si="218"/>
        <v/>
      </c>
      <c r="J2014" s="99" t="str">
        <f t="shared" si="213"/>
        <v/>
      </c>
      <c r="K2014" s="100" t="str">
        <f t="shared" si="216"/>
        <v/>
      </c>
      <c r="P2014" s="66"/>
      <c r="Q2014" s="66"/>
      <c r="R2014" s="66"/>
      <c r="S2014" s="67" t="str">
        <f t="shared" si="214"/>
        <v/>
      </c>
      <c r="T2014" s="68" t="str">
        <f t="shared" si="215"/>
        <v/>
      </c>
    </row>
    <row r="2015" spans="2:20">
      <c r="B2015" s="4"/>
      <c r="C2015" s="6"/>
      <c r="D2015" s="8" t="s">
        <v>45</v>
      </c>
      <c r="E2015" s="9"/>
      <c r="F2015" s="96" t="str">
        <f t="shared" si="212"/>
        <v/>
      </c>
      <c r="G2015" s="82"/>
      <c r="H2015" s="99" t="str">
        <f t="shared" si="217"/>
        <v/>
      </c>
      <c r="I2015" s="99" t="str">
        <f t="shared" si="218"/>
        <v/>
      </c>
      <c r="J2015" s="99" t="str">
        <f t="shared" si="213"/>
        <v/>
      </c>
      <c r="K2015" s="100" t="str">
        <f t="shared" si="216"/>
        <v/>
      </c>
      <c r="P2015" s="66"/>
      <c r="Q2015" s="66"/>
      <c r="R2015" s="66"/>
      <c r="S2015" s="67" t="str">
        <f t="shared" si="214"/>
        <v/>
      </c>
      <c r="T2015" s="68" t="str">
        <f t="shared" si="215"/>
        <v/>
      </c>
    </row>
    <row r="2016" spans="2:20">
      <c r="B2016" s="4"/>
      <c r="C2016" s="6"/>
      <c r="D2016" s="8" t="s">
        <v>45</v>
      </c>
      <c r="E2016" s="9"/>
      <c r="F2016" s="96" t="str">
        <f t="shared" si="212"/>
        <v/>
      </c>
      <c r="G2016" s="82"/>
      <c r="H2016" s="99" t="str">
        <f t="shared" si="217"/>
        <v/>
      </c>
      <c r="I2016" s="99" t="str">
        <f t="shared" si="218"/>
        <v/>
      </c>
      <c r="J2016" s="99" t="str">
        <f t="shared" si="213"/>
        <v/>
      </c>
      <c r="K2016" s="100" t="str">
        <f t="shared" si="216"/>
        <v/>
      </c>
      <c r="P2016" s="66"/>
      <c r="Q2016" s="66"/>
      <c r="R2016" s="66"/>
      <c r="S2016" s="67" t="str">
        <f t="shared" si="214"/>
        <v/>
      </c>
      <c r="T2016" s="68" t="str">
        <f t="shared" si="215"/>
        <v/>
      </c>
    </row>
    <row r="2017" spans="2:20">
      <c r="B2017" s="4"/>
      <c r="C2017" s="6"/>
      <c r="D2017" s="8" t="s">
        <v>45</v>
      </c>
      <c r="E2017" s="9"/>
      <c r="F2017" s="96" t="str">
        <f t="shared" si="212"/>
        <v/>
      </c>
      <c r="G2017" s="82"/>
      <c r="H2017" s="99" t="str">
        <f t="shared" si="217"/>
        <v/>
      </c>
      <c r="I2017" s="99" t="str">
        <f t="shared" si="218"/>
        <v/>
      </c>
      <c r="J2017" s="99" t="str">
        <f t="shared" si="213"/>
        <v/>
      </c>
      <c r="K2017" s="100" t="str">
        <f t="shared" si="216"/>
        <v/>
      </c>
      <c r="P2017" s="66"/>
      <c r="Q2017" s="66"/>
      <c r="R2017" s="66"/>
      <c r="S2017" s="67" t="str">
        <f t="shared" si="214"/>
        <v/>
      </c>
      <c r="T2017" s="68" t="str">
        <f t="shared" si="215"/>
        <v/>
      </c>
    </row>
    <row r="2018" spans="2:20">
      <c r="B2018" s="4"/>
      <c r="C2018" s="6"/>
      <c r="D2018" s="8" t="s">
        <v>45</v>
      </c>
      <c r="E2018" s="9"/>
      <c r="F2018" s="96" t="str">
        <f t="shared" si="212"/>
        <v/>
      </c>
      <c r="G2018" s="82"/>
      <c r="H2018" s="99" t="str">
        <f t="shared" si="217"/>
        <v/>
      </c>
      <c r="I2018" s="99" t="str">
        <f t="shared" si="218"/>
        <v/>
      </c>
      <c r="J2018" s="99" t="str">
        <f t="shared" si="213"/>
        <v/>
      </c>
      <c r="K2018" s="100" t="str">
        <f t="shared" si="216"/>
        <v/>
      </c>
      <c r="P2018" s="66"/>
      <c r="Q2018" s="66"/>
      <c r="R2018" s="66"/>
      <c r="S2018" s="67" t="str">
        <f t="shared" si="214"/>
        <v/>
      </c>
      <c r="T2018" s="68" t="str">
        <f t="shared" si="215"/>
        <v/>
      </c>
    </row>
    <row r="2019" spans="2:20">
      <c r="B2019" s="4"/>
      <c r="C2019" s="6"/>
      <c r="D2019" s="8" t="s">
        <v>45</v>
      </c>
      <c r="E2019" s="9"/>
      <c r="F2019" s="96" t="str">
        <f t="shared" si="212"/>
        <v/>
      </c>
      <c r="G2019" s="82"/>
      <c r="H2019" s="99" t="str">
        <f t="shared" si="217"/>
        <v/>
      </c>
      <c r="I2019" s="99" t="str">
        <f t="shared" si="218"/>
        <v/>
      </c>
      <c r="J2019" s="99" t="str">
        <f t="shared" si="213"/>
        <v/>
      </c>
      <c r="K2019" s="100" t="str">
        <f t="shared" si="216"/>
        <v/>
      </c>
      <c r="P2019" s="66"/>
      <c r="Q2019" s="66"/>
      <c r="R2019" s="66"/>
      <c r="S2019" s="67" t="str">
        <f t="shared" si="214"/>
        <v/>
      </c>
      <c r="T2019" s="68" t="str">
        <f t="shared" si="215"/>
        <v/>
      </c>
    </row>
    <row r="2020" spans="2:20">
      <c r="B2020" s="4"/>
      <c r="C2020" s="6"/>
      <c r="D2020" s="8" t="s">
        <v>45</v>
      </c>
      <c r="E2020" s="9"/>
      <c r="F2020" s="96" t="str">
        <f t="shared" si="212"/>
        <v/>
      </c>
      <c r="G2020" s="82"/>
      <c r="H2020" s="99" t="str">
        <f t="shared" si="217"/>
        <v/>
      </c>
      <c r="I2020" s="99" t="str">
        <f t="shared" si="218"/>
        <v/>
      </c>
      <c r="J2020" s="99" t="str">
        <f t="shared" si="213"/>
        <v/>
      </c>
      <c r="K2020" s="100" t="str">
        <f t="shared" si="216"/>
        <v/>
      </c>
      <c r="P2020" s="66"/>
      <c r="Q2020" s="66"/>
      <c r="R2020" s="66"/>
      <c r="S2020" s="67" t="str">
        <f t="shared" si="214"/>
        <v/>
      </c>
      <c r="T2020" s="68" t="str">
        <f t="shared" si="215"/>
        <v/>
      </c>
    </row>
    <row r="2021" spans="2:20">
      <c r="B2021" s="4"/>
      <c r="C2021" s="6"/>
      <c r="D2021" s="8" t="s">
        <v>45</v>
      </c>
      <c r="E2021" s="9"/>
      <c r="F2021" s="96" t="str">
        <f t="shared" si="212"/>
        <v/>
      </c>
      <c r="G2021" s="82"/>
      <c r="H2021" s="99" t="str">
        <f t="shared" si="217"/>
        <v/>
      </c>
      <c r="I2021" s="99" t="str">
        <f t="shared" si="218"/>
        <v/>
      </c>
      <c r="J2021" s="99" t="str">
        <f t="shared" si="213"/>
        <v/>
      </c>
      <c r="K2021" s="100" t="str">
        <f t="shared" si="216"/>
        <v/>
      </c>
      <c r="P2021" s="66"/>
      <c r="Q2021" s="66"/>
      <c r="R2021" s="66"/>
      <c r="S2021" s="67" t="str">
        <f t="shared" si="214"/>
        <v/>
      </c>
      <c r="T2021" s="68" t="str">
        <f t="shared" si="215"/>
        <v/>
      </c>
    </row>
    <row r="2022" spans="2:20">
      <c r="B2022" s="4"/>
      <c r="C2022" s="6"/>
      <c r="D2022" s="8" t="s">
        <v>45</v>
      </c>
      <c r="E2022" s="9"/>
      <c r="F2022" s="96" t="str">
        <f t="shared" si="212"/>
        <v/>
      </c>
      <c r="G2022" s="82"/>
      <c r="H2022" s="99" t="str">
        <f t="shared" si="217"/>
        <v/>
      </c>
      <c r="I2022" s="99" t="str">
        <f t="shared" si="218"/>
        <v/>
      </c>
      <c r="J2022" s="99" t="str">
        <f t="shared" si="213"/>
        <v/>
      </c>
      <c r="K2022" s="100" t="str">
        <f t="shared" si="216"/>
        <v/>
      </c>
      <c r="P2022" s="66"/>
      <c r="Q2022" s="66"/>
      <c r="R2022" s="66"/>
      <c r="S2022" s="67" t="str">
        <f t="shared" si="214"/>
        <v/>
      </c>
      <c r="T2022" s="68" t="str">
        <f t="shared" si="215"/>
        <v/>
      </c>
    </row>
    <row r="2023" spans="2:20">
      <c r="B2023" s="4"/>
      <c r="C2023" s="6"/>
      <c r="D2023" s="8" t="s">
        <v>45</v>
      </c>
      <c r="E2023" s="9"/>
      <c r="F2023" s="96" t="str">
        <f t="shared" si="212"/>
        <v/>
      </c>
      <c r="G2023" s="82"/>
      <c r="H2023" s="99" t="str">
        <f t="shared" si="217"/>
        <v/>
      </c>
      <c r="I2023" s="99" t="str">
        <f t="shared" si="218"/>
        <v/>
      </c>
      <c r="J2023" s="99" t="str">
        <f t="shared" si="213"/>
        <v/>
      </c>
      <c r="K2023" s="100" t="str">
        <f t="shared" si="216"/>
        <v/>
      </c>
      <c r="P2023" s="66"/>
      <c r="Q2023" s="66"/>
      <c r="R2023" s="66"/>
      <c r="S2023" s="67" t="str">
        <f t="shared" si="214"/>
        <v/>
      </c>
      <c r="T2023" s="68" t="str">
        <f t="shared" si="215"/>
        <v/>
      </c>
    </row>
    <row r="2024" spans="2:20">
      <c r="B2024" s="4"/>
      <c r="C2024" s="6"/>
      <c r="D2024" s="8" t="s">
        <v>45</v>
      </c>
      <c r="E2024" s="9"/>
      <c r="F2024" s="96" t="str">
        <f t="shared" si="212"/>
        <v/>
      </c>
      <c r="G2024" s="82"/>
      <c r="H2024" s="99" t="str">
        <f t="shared" si="217"/>
        <v/>
      </c>
      <c r="I2024" s="99" t="str">
        <f t="shared" si="218"/>
        <v/>
      </c>
      <c r="J2024" s="99" t="str">
        <f t="shared" si="213"/>
        <v/>
      </c>
      <c r="K2024" s="100" t="str">
        <f t="shared" si="216"/>
        <v/>
      </c>
      <c r="P2024" s="66"/>
      <c r="Q2024" s="66"/>
      <c r="R2024" s="66"/>
      <c r="S2024" s="67" t="str">
        <f t="shared" si="214"/>
        <v/>
      </c>
      <c r="T2024" s="68" t="str">
        <f t="shared" si="215"/>
        <v/>
      </c>
    </row>
    <row r="2025" spans="2:20">
      <c r="B2025" s="4"/>
      <c r="C2025" s="6"/>
      <c r="D2025" s="8" t="s">
        <v>45</v>
      </c>
      <c r="E2025" s="9"/>
      <c r="F2025" s="96" t="str">
        <f t="shared" si="212"/>
        <v/>
      </c>
      <c r="G2025" s="82"/>
      <c r="H2025" s="99" t="str">
        <f t="shared" si="217"/>
        <v/>
      </c>
      <c r="I2025" s="99" t="str">
        <f t="shared" si="218"/>
        <v/>
      </c>
      <c r="J2025" s="99" t="str">
        <f t="shared" si="213"/>
        <v/>
      </c>
      <c r="K2025" s="100" t="str">
        <f t="shared" si="216"/>
        <v/>
      </c>
      <c r="P2025" s="66"/>
      <c r="Q2025" s="66"/>
      <c r="R2025" s="66"/>
      <c r="S2025" s="67" t="str">
        <f t="shared" si="214"/>
        <v/>
      </c>
      <c r="T2025" s="68" t="str">
        <f t="shared" si="215"/>
        <v/>
      </c>
    </row>
    <row r="2026" spans="2:20">
      <c r="B2026" s="4"/>
      <c r="C2026" s="6"/>
      <c r="D2026" s="8" t="s">
        <v>45</v>
      </c>
      <c r="E2026" s="9"/>
      <c r="F2026" s="96" t="str">
        <f t="shared" si="212"/>
        <v/>
      </c>
      <c r="G2026" s="82"/>
      <c r="H2026" s="99" t="str">
        <f t="shared" si="217"/>
        <v/>
      </c>
      <c r="I2026" s="99" t="str">
        <f t="shared" si="218"/>
        <v/>
      </c>
      <c r="J2026" s="99" t="str">
        <f t="shared" si="213"/>
        <v/>
      </c>
      <c r="K2026" s="100" t="str">
        <f t="shared" si="216"/>
        <v/>
      </c>
      <c r="P2026" s="66"/>
      <c r="Q2026" s="66"/>
      <c r="R2026" s="66"/>
      <c r="S2026" s="67" t="str">
        <f t="shared" si="214"/>
        <v/>
      </c>
      <c r="T2026" s="68" t="str">
        <f t="shared" si="215"/>
        <v/>
      </c>
    </row>
    <row r="2027" spans="2:20">
      <c r="B2027" s="4"/>
      <c r="C2027" s="6"/>
      <c r="D2027" s="8" t="s">
        <v>45</v>
      </c>
      <c r="E2027" s="9"/>
      <c r="F2027" s="96" t="str">
        <f t="shared" si="212"/>
        <v/>
      </c>
      <c r="G2027" s="82"/>
      <c r="H2027" s="99" t="str">
        <f t="shared" si="217"/>
        <v/>
      </c>
      <c r="I2027" s="99" t="str">
        <f t="shared" si="218"/>
        <v/>
      </c>
      <c r="J2027" s="99" t="str">
        <f t="shared" si="213"/>
        <v/>
      </c>
      <c r="K2027" s="100" t="str">
        <f t="shared" si="216"/>
        <v/>
      </c>
      <c r="P2027" s="66"/>
      <c r="Q2027" s="66"/>
      <c r="R2027" s="66"/>
      <c r="S2027" s="67" t="str">
        <f t="shared" si="214"/>
        <v/>
      </c>
      <c r="T2027" s="68" t="str">
        <f t="shared" si="215"/>
        <v/>
      </c>
    </row>
    <row r="2028" spans="2:20">
      <c r="B2028" s="4"/>
      <c r="C2028" s="6"/>
      <c r="D2028" s="8" t="s">
        <v>45</v>
      </c>
      <c r="E2028" s="9"/>
      <c r="F2028" s="96" t="str">
        <f t="shared" si="212"/>
        <v/>
      </c>
      <c r="G2028" s="82"/>
      <c r="H2028" s="99" t="str">
        <f t="shared" si="217"/>
        <v/>
      </c>
      <c r="I2028" s="99" t="str">
        <f t="shared" si="218"/>
        <v/>
      </c>
      <c r="J2028" s="99" t="str">
        <f t="shared" si="213"/>
        <v/>
      </c>
      <c r="K2028" s="100" t="str">
        <f t="shared" si="216"/>
        <v/>
      </c>
      <c r="P2028" s="66"/>
      <c r="Q2028" s="66"/>
      <c r="R2028" s="66"/>
      <c r="S2028" s="67" t="str">
        <f t="shared" si="214"/>
        <v/>
      </c>
      <c r="T2028" s="68" t="str">
        <f t="shared" si="215"/>
        <v/>
      </c>
    </row>
    <row r="2029" spans="2:20">
      <c r="B2029" s="4"/>
      <c r="C2029" s="6"/>
      <c r="D2029" s="8" t="s">
        <v>45</v>
      </c>
      <c r="E2029" s="9"/>
      <c r="F2029" s="96" t="str">
        <f t="shared" si="212"/>
        <v/>
      </c>
      <c r="G2029" s="82"/>
      <c r="H2029" s="99" t="str">
        <f t="shared" si="217"/>
        <v/>
      </c>
      <c r="I2029" s="99" t="str">
        <f t="shared" si="218"/>
        <v/>
      </c>
      <c r="J2029" s="99" t="str">
        <f t="shared" si="213"/>
        <v/>
      </c>
      <c r="K2029" s="100" t="str">
        <f t="shared" si="216"/>
        <v/>
      </c>
      <c r="P2029" s="66"/>
      <c r="Q2029" s="66"/>
      <c r="R2029" s="66"/>
      <c r="S2029" s="67" t="str">
        <f t="shared" si="214"/>
        <v/>
      </c>
      <c r="T2029" s="68" t="str">
        <f t="shared" si="215"/>
        <v/>
      </c>
    </row>
    <row r="2030" spans="2:20">
      <c r="B2030" s="4"/>
      <c r="C2030" s="6"/>
      <c r="D2030" s="8" t="s">
        <v>45</v>
      </c>
      <c r="E2030" s="9"/>
      <c r="F2030" s="96" t="str">
        <f t="shared" si="212"/>
        <v/>
      </c>
      <c r="G2030" s="82"/>
      <c r="H2030" s="99" t="str">
        <f t="shared" si="217"/>
        <v/>
      </c>
      <c r="I2030" s="99" t="str">
        <f t="shared" si="218"/>
        <v/>
      </c>
      <c r="J2030" s="99" t="str">
        <f t="shared" si="213"/>
        <v/>
      </c>
      <c r="K2030" s="100" t="str">
        <f t="shared" si="216"/>
        <v/>
      </c>
      <c r="P2030" s="66"/>
      <c r="Q2030" s="66"/>
      <c r="R2030" s="66"/>
      <c r="S2030" s="67" t="str">
        <f t="shared" si="214"/>
        <v/>
      </c>
      <c r="T2030" s="68" t="str">
        <f t="shared" si="215"/>
        <v/>
      </c>
    </row>
    <row r="2031" spans="2:20">
      <c r="B2031" s="4"/>
      <c r="C2031" s="6"/>
      <c r="D2031" s="8" t="s">
        <v>45</v>
      </c>
      <c r="E2031" s="9"/>
      <c r="F2031" s="96" t="str">
        <f t="shared" si="212"/>
        <v/>
      </c>
      <c r="G2031" s="82"/>
      <c r="H2031" s="99" t="str">
        <f t="shared" si="217"/>
        <v/>
      </c>
      <c r="I2031" s="99" t="str">
        <f t="shared" si="218"/>
        <v/>
      </c>
      <c r="J2031" s="99" t="str">
        <f t="shared" si="213"/>
        <v/>
      </c>
      <c r="K2031" s="100" t="str">
        <f t="shared" si="216"/>
        <v/>
      </c>
      <c r="P2031" s="66"/>
      <c r="Q2031" s="66"/>
      <c r="R2031" s="66"/>
      <c r="S2031" s="67" t="str">
        <f t="shared" si="214"/>
        <v/>
      </c>
      <c r="T2031" s="68" t="str">
        <f t="shared" si="215"/>
        <v/>
      </c>
    </row>
    <row r="2032" spans="2:20">
      <c r="B2032" s="4"/>
      <c r="C2032" s="6"/>
      <c r="D2032" s="8" t="s">
        <v>45</v>
      </c>
      <c r="E2032" s="9"/>
      <c r="F2032" s="96" t="str">
        <f t="shared" si="212"/>
        <v/>
      </c>
      <c r="G2032" s="82"/>
      <c r="H2032" s="99" t="str">
        <f t="shared" si="217"/>
        <v/>
      </c>
      <c r="I2032" s="99" t="str">
        <f t="shared" si="218"/>
        <v/>
      </c>
      <c r="J2032" s="99" t="str">
        <f t="shared" si="213"/>
        <v/>
      </c>
      <c r="K2032" s="100" t="str">
        <f t="shared" si="216"/>
        <v/>
      </c>
      <c r="P2032" s="66"/>
      <c r="Q2032" s="66"/>
      <c r="R2032" s="66"/>
      <c r="S2032" s="67" t="str">
        <f t="shared" si="214"/>
        <v/>
      </c>
      <c r="T2032" s="68" t="str">
        <f t="shared" si="215"/>
        <v/>
      </c>
    </row>
    <row r="2033" spans="1:20">
      <c r="B2033" s="4"/>
      <c r="C2033" s="6"/>
      <c r="D2033" s="8" t="s">
        <v>45</v>
      </c>
      <c r="E2033" s="9"/>
      <c r="F2033" s="96" t="str">
        <f t="shared" si="212"/>
        <v/>
      </c>
      <c r="G2033" s="82"/>
      <c r="H2033" s="99" t="str">
        <f t="shared" si="217"/>
        <v/>
      </c>
      <c r="I2033" s="99" t="str">
        <f t="shared" si="218"/>
        <v/>
      </c>
      <c r="J2033" s="99" t="str">
        <f t="shared" si="213"/>
        <v/>
      </c>
      <c r="K2033" s="100" t="str">
        <f t="shared" si="216"/>
        <v/>
      </c>
      <c r="P2033" s="66"/>
      <c r="Q2033" s="66"/>
      <c r="R2033" s="66"/>
      <c r="S2033" s="67" t="str">
        <f t="shared" si="214"/>
        <v/>
      </c>
      <c r="T2033" s="68" t="str">
        <f t="shared" si="215"/>
        <v/>
      </c>
    </row>
    <row r="2034" spans="1:20">
      <c r="B2034" s="4"/>
      <c r="C2034" s="6"/>
      <c r="D2034" s="8" t="s">
        <v>45</v>
      </c>
      <c r="E2034" s="9"/>
      <c r="F2034" s="96" t="str">
        <f t="shared" si="212"/>
        <v/>
      </c>
      <c r="G2034" s="82"/>
      <c r="H2034" s="99" t="str">
        <f t="shared" si="217"/>
        <v/>
      </c>
      <c r="I2034" s="99" t="str">
        <f t="shared" si="218"/>
        <v/>
      </c>
      <c r="J2034" s="99" t="str">
        <f t="shared" si="213"/>
        <v/>
      </c>
      <c r="K2034" s="100" t="str">
        <f t="shared" si="216"/>
        <v/>
      </c>
      <c r="P2034" s="66"/>
      <c r="Q2034" s="66"/>
      <c r="R2034" s="66"/>
      <c r="S2034" s="67" t="str">
        <f t="shared" si="214"/>
        <v/>
      </c>
      <c r="T2034" s="68" t="str">
        <f t="shared" si="215"/>
        <v/>
      </c>
    </row>
    <row r="2035" spans="1:20">
      <c r="B2035" s="4"/>
      <c r="C2035" s="6"/>
      <c r="D2035" s="8" t="s">
        <v>45</v>
      </c>
      <c r="E2035" s="9"/>
      <c r="F2035" s="96" t="str">
        <f t="shared" si="212"/>
        <v/>
      </c>
      <c r="G2035" s="82"/>
      <c r="H2035" s="99" t="str">
        <f t="shared" si="217"/>
        <v/>
      </c>
      <c r="I2035" s="99" t="str">
        <f t="shared" si="218"/>
        <v/>
      </c>
      <c r="J2035" s="99" t="str">
        <f t="shared" si="213"/>
        <v/>
      </c>
      <c r="K2035" s="100" t="str">
        <f t="shared" si="216"/>
        <v/>
      </c>
      <c r="P2035" s="66"/>
      <c r="Q2035" s="66"/>
      <c r="R2035" s="66"/>
      <c r="S2035" s="67" t="str">
        <f t="shared" si="214"/>
        <v/>
      </c>
      <c r="T2035" s="68" t="str">
        <f t="shared" si="215"/>
        <v/>
      </c>
    </row>
    <row r="2036" spans="1:20">
      <c r="B2036" s="4"/>
      <c r="C2036" s="6"/>
      <c r="D2036" s="8" t="s">
        <v>45</v>
      </c>
      <c r="E2036" s="9"/>
      <c r="F2036" s="96" t="str">
        <f t="shared" ref="F2036:F2051" si="219">IF(E2036="","",inclinação*E2036+intercepção)</f>
        <v/>
      </c>
      <c r="G2036" s="82"/>
      <c r="H2036" s="99" t="str">
        <f t="shared" si="217"/>
        <v/>
      </c>
      <c r="I2036" s="99" t="str">
        <f t="shared" si="218"/>
        <v/>
      </c>
      <c r="J2036" s="99" t="str">
        <f t="shared" ref="J2036:J2051" si="220">IF(E2036="","",TINV((erro),gl)*errop_estimativa*SQRT(1+1/N+((E2036-mediaX)^2)/(SUMSQ(B:B)-(SUM(B:B)^2)/N)))</f>
        <v/>
      </c>
      <c r="K2036" s="100" t="str">
        <f t="shared" si="216"/>
        <v/>
      </c>
      <c r="P2036" s="66"/>
      <c r="Q2036" s="66"/>
      <c r="R2036" s="66"/>
      <c r="S2036" s="67" t="str">
        <f t="shared" ref="S2036:S2051" si="221">IF(B2029="","",inclinação*B2029+intercepção)</f>
        <v/>
      </c>
      <c r="T2036" s="68" t="str">
        <f t="shared" ref="T2036:T2051" si="222">IF(B2029="","",(C2029-S2036)^2)</f>
        <v/>
      </c>
    </row>
    <row r="2037" spans="1:20">
      <c r="B2037" s="4"/>
      <c r="C2037" s="6"/>
      <c r="D2037" s="8" t="s">
        <v>45</v>
      </c>
      <c r="E2037" s="9"/>
      <c r="F2037" s="96" t="str">
        <f t="shared" si="219"/>
        <v/>
      </c>
      <c r="G2037" s="82"/>
      <c r="H2037" s="99" t="str">
        <f t="shared" si="217"/>
        <v/>
      </c>
      <c r="I2037" s="99" t="str">
        <f t="shared" si="218"/>
        <v/>
      </c>
      <c r="J2037" s="99" t="str">
        <f t="shared" si="220"/>
        <v/>
      </c>
      <c r="K2037" s="100" t="str">
        <f t="shared" ref="K2037:K2051" si="223">IF(F2037="","",J2037/F2037)</f>
        <v/>
      </c>
      <c r="P2037" s="66"/>
      <c r="Q2037" s="66"/>
      <c r="R2037" s="66"/>
      <c r="S2037" s="67" t="str">
        <f t="shared" si="221"/>
        <v/>
      </c>
      <c r="T2037" s="68" t="str">
        <f t="shared" si="222"/>
        <v/>
      </c>
    </row>
    <row r="2038" spans="1:20">
      <c r="B2038" s="4"/>
      <c r="C2038" s="6"/>
      <c r="D2038" s="8" t="s">
        <v>45</v>
      </c>
      <c r="E2038" s="9"/>
      <c r="F2038" s="96" t="str">
        <f t="shared" si="219"/>
        <v/>
      </c>
      <c r="G2038" s="82"/>
      <c r="H2038" s="99" t="str">
        <f t="shared" si="217"/>
        <v/>
      </c>
      <c r="I2038" s="99" t="str">
        <f t="shared" si="218"/>
        <v/>
      </c>
      <c r="J2038" s="99" t="str">
        <f t="shared" si="220"/>
        <v/>
      </c>
      <c r="K2038" s="100" t="str">
        <f t="shared" si="223"/>
        <v/>
      </c>
      <c r="P2038" s="66"/>
      <c r="Q2038" s="66"/>
      <c r="R2038" s="66"/>
      <c r="S2038" s="67" t="str">
        <f t="shared" si="221"/>
        <v/>
      </c>
      <c r="T2038" s="68" t="str">
        <f t="shared" si="222"/>
        <v/>
      </c>
    </row>
    <row r="2039" spans="1:20">
      <c r="B2039" s="4"/>
      <c r="C2039" s="6"/>
      <c r="D2039" s="8" t="s">
        <v>45</v>
      </c>
      <c r="E2039" s="9"/>
      <c r="F2039" s="96" t="str">
        <f t="shared" si="219"/>
        <v/>
      </c>
      <c r="G2039" s="82"/>
      <c r="H2039" s="99" t="str">
        <f t="shared" si="217"/>
        <v/>
      </c>
      <c r="I2039" s="99" t="str">
        <f t="shared" si="218"/>
        <v/>
      </c>
      <c r="J2039" s="99" t="str">
        <f t="shared" si="220"/>
        <v/>
      </c>
      <c r="K2039" s="100" t="str">
        <f t="shared" si="223"/>
        <v/>
      </c>
      <c r="P2039" s="66"/>
      <c r="Q2039" s="66"/>
      <c r="R2039" s="66"/>
      <c r="S2039" s="67" t="str">
        <f t="shared" si="221"/>
        <v/>
      </c>
      <c r="T2039" s="68" t="str">
        <f t="shared" si="222"/>
        <v/>
      </c>
    </row>
    <row r="2040" spans="1:20">
      <c r="B2040" s="4"/>
      <c r="C2040" s="6"/>
      <c r="D2040" s="8" t="s">
        <v>45</v>
      </c>
      <c r="E2040" s="9"/>
      <c r="F2040" s="96" t="str">
        <f t="shared" si="219"/>
        <v/>
      </c>
      <c r="G2040" s="82"/>
      <c r="H2040" s="99" t="str">
        <f t="shared" si="217"/>
        <v/>
      </c>
      <c r="I2040" s="99" t="str">
        <f t="shared" si="218"/>
        <v/>
      </c>
      <c r="J2040" s="99" t="str">
        <f t="shared" si="220"/>
        <v/>
      </c>
      <c r="K2040" s="100" t="str">
        <f t="shared" si="223"/>
        <v/>
      </c>
      <c r="P2040" s="66"/>
      <c r="Q2040" s="66"/>
      <c r="R2040" s="66"/>
      <c r="S2040" s="67" t="str">
        <f t="shared" si="221"/>
        <v/>
      </c>
      <c r="T2040" s="68" t="str">
        <f t="shared" si="222"/>
        <v/>
      </c>
    </row>
    <row r="2041" spans="1:20">
      <c r="B2041" s="4"/>
      <c r="C2041" s="6"/>
      <c r="D2041" s="8" t="s">
        <v>45</v>
      </c>
      <c r="E2041" s="9"/>
      <c r="F2041" s="96" t="str">
        <f t="shared" si="219"/>
        <v/>
      </c>
      <c r="G2041" s="82"/>
      <c r="H2041" s="99" t="str">
        <f t="shared" si="217"/>
        <v/>
      </c>
      <c r="I2041" s="99" t="str">
        <f t="shared" si="218"/>
        <v/>
      </c>
      <c r="J2041" s="99" t="str">
        <f t="shared" si="220"/>
        <v/>
      </c>
      <c r="K2041" s="100" t="str">
        <f t="shared" si="223"/>
        <v/>
      </c>
      <c r="P2041" s="66"/>
      <c r="Q2041" s="66"/>
      <c r="R2041" s="66"/>
      <c r="S2041" s="67" t="str">
        <f t="shared" si="221"/>
        <v/>
      </c>
      <c r="T2041" s="68" t="str">
        <f t="shared" si="222"/>
        <v/>
      </c>
    </row>
    <row r="2042" spans="1:20">
      <c r="B2042" s="4"/>
      <c r="C2042" s="6"/>
      <c r="D2042" s="8" t="s">
        <v>45</v>
      </c>
      <c r="E2042" s="9"/>
      <c r="F2042" s="96" t="str">
        <f t="shared" si="219"/>
        <v/>
      </c>
      <c r="G2042" s="82"/>
      <c r="H2042" s="99" t="str">
        <f t="shared" si="217"/>
        <v/>
      </c>
      <c r="I2042" s="99" t="str">
        <f t="shared" si="218"/>
        <v/>
      </c>
      <c r="J2042" s="99" t="str">
        <f t="shared" si="220"/>
        <v/>
      </c>
      <c r="K2042" s="100" t="str">
        <f t="shared" si="223"/>
        <v/>
      </c>
      <c r="P2042" s="66"/>
      <c r="Q2042" s="66"/>
      <c r="R2042" s="66"/>
      <c r="S2042" s="67" t="str">
        <f t="shared" si="221"/>
        <v/>
      </c>
      <c r="T2042" s="68" t="str">
        <f t="shared" si="222"/>
        <v/>
      </c>
    </row>
    <row r="2043" spans="1:20">
      <c r="B2043" s="4"/>
      <c r="C2043" s="6"/>
      <c r="D2043" s="8" t="s">
        <v>45</v>
      </c>
      <c r="E2043" s="9"/>
      <c r="F2043" s="96" t="str">
        <f t="shared" si="219"/>
        <v/>
      </c>
      <c r="G2043" s="82"/>
      <c r="H2043" s="99" t="str">
        <f t="shared" si="217"/>
        <v/>
      </c>
      <c r="I2043" s="99" t="str">
        <f t="shared" si="218"/>
        <v/>
      </c>
      <c r="J2043" s="99" t="str">
        <f t="shared" si="220"/>
        <v/>
      </c>
      <c r="K2043" s="100" t="str">
        <f t="shared" si="223"/>
        <v/>
      </c>
      <c r="P2043" s="66"/>
      <c r="Q2043" s="66"/>
      <c r="R2043" s="66"/>
      <c r="S2043" s="67" t="str">
        <f t="shared" si="221"/>
        <v/>
      </c>
      <c r="T2043" s="68" t="str">
        <f t="shared" si="222"/>
        <v/>
      </c>
    </row>
    <row r="2044" spans="1:20" ht="15.75" thickBot="1">
      <c r="B2044" s="5"/>
      <c r="C2044" s="7"/>
      <c r="D2044" s="8" t="s">
        <v>45</v>
      </c>
      <c r="E2044" s="9"/>
      <c r="F2044" s="96" t="str">
        <f t="shared" si="219"/>
        <v/>
      </c>
      <c r="G2044" s="82"/>
      <c r="H2044" s="99" t="str">
        <f t="shared" ref="H2044:H2051" si="224">IF(E2044="","",F2044-J2044)</f>
        <v/>
      </c>
      <c r="I2044" s="99" t="str">
        <f t="shared" ref="I2044:I2051" si="225">IF(E2044="","",F2044+J2044)</f>
        <v/>
      </c>
      <c r="J2044" s="99" t="str">
        <f t="shared" si="220"/>
        <v/>
      </c>
      <c r="K2044" s="100" t="str">
        <f t="shared" si="223"/>
        <v/>
      </c>
      <c r="P2044" s="66"/>
      <c r="Q2044" s="66"/>
      <c r="R2044" s="66"/>
      <c r="S2044" s="67" t="str">
        <f t="shared" si="221"/>
        <v/>
      </c>
      <c r="T2044" s="68" t="str">
        <f t="shared" si="222"/>
        <v/>
      </c>
    </row>
    <row r="2045" spans="1:20" ht="15.75" thickBot="1">
      <c r="B2045" s="93"/>
      <c r="C2045" s="80"/>
      <c r="D2045" s="8" t="s">
        <v>45</v>
      </c>
      <c r="E2045" s="9"/>
      <c r="F2045" s="96" t="str">
        <f t="shared" si="219"/>
        <v/>
      </c>
      <c r="G2045" s="82"/>
      <c r="H2045" s="99" t="str">
        <f t="shared" si="224"/>
        <v/>
      </c>
      <c r="I2045" s="99" t="str">
        <f t="shared" si="225"/>
        <v/>
      </c>
      <c r="J2045" s="99" t="str">
        <f t="shared" si="220"/>
        <v/>
      </c>
      <c r="K2045" s="100" t="str">
        <f t="shared" si="223"/>
        <v/>
      </c>
      <c r="P2045" s="66"/>
      <c r="Q2045" s="66"/>
      <c r="R2045" s="66"/>
      <c r="S2045" s="67" t="str">
        <f t="shared" si="221"/>
        <v/>
      </c>
      <c r="T2045" s="68" t="str">
        <f t="shared" si="222"/>
        <v/>
      </c>
    </row>
    <row r="2046" spans="1:20">
      <c r="A2046" s="78"/>
      <c r="B2046" s="79"/>
      <c r="C2046" s="81"/>
      <c r="D2046" s="8" t="s">
        <v>45</v>
      </c>
      <c r="E2046" s="9"/>
      <c r="F2046" s="96" t="str">
        <f t="shared" si="219"/>
        <v/>
      </c>
      <c r="G2046" s="82"/>
      <c r="H2046" s="99" t="str">
        <f t="shared" si="224"/>
        <v/>
      </c>
      <c r="I2046" s="99" t="str">
        <f t="shared" si="225"/>
        <v/>
      </c>
      <c r="J2046" s="99" t="str">
        <f t="shared" si="220"/>
        <v/>
      </c>
      <c r="K2046" s="100" t="str">
        <f t="shared" si="223"/>
        <v/>
      </c>
      <c r="P2046" s="66"/>
      <c r="Q2046" s="66"/>
      <c r="R2046" s="66"/>
      <c r="S2046" s="67" t="str">
        <f t="shared" si="221"/>
        <v/>
      </c>
      <c r="T2046" s="68" t="str">
        <f t="shared" si="222"/>
        <v/>
      </c>
    </row>
    <row r="2047" spans="1:20">
      <c r="A2047" s="78"/>
      <c r="B2047" s="79"/>
      <c r="C2047" s="81"/>
      <c r="D2047" s="8" t="s">
        <v>45</v>
      </c>
      <c r="E2047" s="9"/>
      <c r="F2047" s="96" t="str">
        <f t="shared" si="219"/>
        <v/>
      </c>
      <c r="G2047" s="82"/>
      <c r="H2047" s="99" t="str">
        <f t="shared" si="224"/>
        <v/>
      </c>
      <c r="I2047" s="99" t="str">
        <f t="shared" si="225"/>
        <v/>
      </c>
      <c r="J2047" s="99" t="str">
        <f t="shared" si="220"/>
        <v/>
      </c>
      <c r="K2047" s="100" t="str">
        <f t="shared" si="223"/>
        <v/>
      </c>
      <c r="P2047" s="66"/>
      <c r="Q2047" s="66"/>
      <c r="R2047" s="66"/>
      <c r="S2047" s="67" t="str">
        <f t="shared" si="221"/>
        <v/>
      </c>
      <c r="T2047" s="68" t="str">
        <f t="shared" si="222"/>
        <v/>
      </c>
    </row>
    <row r="2048" spans="1:20">
      <c r="A2048" s="78"/>
      <c r="B2048" s="79"/>
      <c r="C2048" s="81"/>
      <c r="D2048" s="8" t="s">
        <v>45</v>
      </c>
      <c r="E2048" s="9"/>
      <c r="F2048" s="96" t="str">
        <f t="shared" si="219"/>
        <v/>
      </c>
      <c r="G2048" s="82"/>
      <c r="H2048" s="99" t="str">
        <f t="shared" si="224"/>
        <v/>
      </c>
      <c r="I2048" s="99" t="str">
        <f t="shared" si="225"/>
        <v/>
      </c>
      <c r="J2048" s="99" t="str">
        <f t="shared" si="220"/>
        <v/>
      </c>
      <c r="K2048" s="100" t="str">
        <f t="shared" si="223"/>
        <v/>
      </c>
      <c r="P2048" s="66"/>
      <c r="Q2048" s="66"/>
      <c r="R2048" s="66"/>
      <c r="S2048" s="67" t="str">
        <f t="shared" si="221"/>
        <v/>
      </c>
      <c r="T2048" s="68" t="str">
        <f t="shared" si="222"/>
        <v/>
      </c>
    </row>
    <row r="2049" spans="1:20">
      <c r="A2049" s="78"/>
      <c r="B2049" s="79"/>
      <c r="C2049" s="81"/>
      <c r="D2049" s="8" t="s">
        <v>45</v>
      </c>
      <c r="E2049" s="9"/>
      <c r="F2049" s="96" t="str">
        <f t="shared" si="219"/>
        <v/>
      </c>
      <c r="G2049" s="82"/>
      <c r="H2049" s="99" t="str">
        <f t="shared" si="224"/>
        <v/>
      </c>
      <c r="I2049" s="99" t="str">
        <f t="shared" si="225"/>
        <v/>
      </c>
      <c r="J2049" s="99" t="str">
        <f t="shared" si="220"/>
        <v/>
      </c>
      <c r="K2049" s="100" t="str">
        <f t="shared" si="223"/>
        <v/>
      </c>
      <c r="P2049" s="66"/>
      <c r="Q2049" s="66"/>
      <c r="R2049" s="66"/>
      <c r="S2049" s="67" t="str">
        <f t="shared" si="221"/>
        <v/>
      </c>
      <c r="T2049" s="68" t="str">
        <f t="shared" si="222"/>
        <v/>
      </c>
    </row>
    <row r="2050" spans="1:20">
      <c r="A2050" s="78"/>
      <c r="B2050" s="79"/>
      <c r="C2050" s="81"/>
      <c r="D2050" s="8" t="s">
        <v>45</v>
      </c>
      <c r="E2050" s="9"/>
      <c r="F2050" s="96" t="str">
        <f t="shared" si="219"/>
        <v/>
      </c>
      <c r="G2050" s="82"/>
      <c r="H2050" s="99" t="str">
        <f t="shared" si="224"/>
        <v/>
      </c>
      <c r="I2050" s="99" t="str">
        <f t="shared" si="225"/>
        <v/>
      </c>
      <c r="J2050" s="99" t="str">
        <f t="shared" si="220"/>
        <v/>
      </c>
      <c r="K2050" s="100" t="str">
        <f t="shared" si="223"/>
        <v/>
      </c>
      <c r="P2050" s="66"/>
      <c r="Q2050" s="66"/>
      <c r="R2050" s="66"/>
      <c r="S2050" s="67" t="str">
        <f t="shared" si="221"/>
        <v/>
      </c>
      <c r="T2050" s="68" t="str">
        <f t="shared" si="222"/>
        <v/>
      </c>
    </row>
    <row r="2051" spans="1:20">
      <c r="A2051" s="78"/>
      <c r="B2051" s="79"/>
      <c r="C2051" s="81"/>
      <c r="D2051" s="8" t="s">
        <v>45</v>
      </c>
      <c r="E2051" s="9"/>
      <c r="F2051" s="96" t="str">
        <f t="shared" si="219"/>
        <v/>
      </c>
      <c r="G2051" s="82"/>
      <c r="H2051" s="99" t="str">
        <f t="shared" si="224"/>
        <v/>
      </c>
      <c r="I2051" s="99" t="str">
        <f t="shared" si="225"/>
        <v/>
      </c>
      <c r="J2051" s="99" t="str">
        <f t="shared" si="220"/>
        <v/>
      </c>
      <c r="K2051" s="100" t="str">
        <f t="shared" si="223"/>
        <v/>
      </c>
      <c r="P2051" s="66"/>
      <c r="Q2051" s="66"/>
      <c r="R2051" s="66"/>
      <c r="S2051" s="67" t="str">
        <f t="shared" si="221"/>
        <v/>
      </c>
      <c r="T2051" s="68" t="str">
        <f t="shared" si="222"/>
        <v/>
      </c>
    </row>
    <row r="2052" spans="1:20" ht="15.75" customHeight="1">
      <c r="B2052" s="158" t="s">
        <v>70</v>
      </c>
      <c r="C2052" s="159"/>
      <c r="D2052" s="159"/>
      <c r="E2052" s="159"/>
      <c r="F2052" s="159"/>
      <c r="G2052" s="159"/>
      <c r="H2052" s="159"/>
      <c r="I2052" s="159"/>
      <c r="J2052" s="159"/>
      <c r="K2052" s="160"/>
    </row>
    <row r="2053" spans="1:20" ht="15" customHeight="1" thickBot="1">
      <c r="B2053" s="161"/>
      <c r="C2053" s="162"/>
      <c r="D2053" s="162"/>
      <c r="E2053" s="162"/>
      <c r="F2053" s="162"/>
      <c r="G2053" s="162"/>
      <c r="H2053" s="162"/>
      <c r="I2053" s="162"/>
      <c r="J2053" s="162"/>
      <c r="K2053" s="163"/>
    </row>
  </sheetData>
  <sheetProtection formatCells="0" formatColumns="0" formatRows="0" insertColumns="0" insertRows="0" insertHyperlinks="0" deleteColumns="0" deleteRows="0" sort="0" autoFilter="0" pivotTables="0"/>
  <mergeCells count="37">
    <mergeCell ref="M98:N119"/>
    <mergeCell ref="B2052:K2053"/>
    <mergeCell ref="H46:J46"/>
    <mergeCell ref="B27:C28"/>
    <mergeCell ref="B23:C23"/>
    <mergeCell ref="E22:M23"/>
    <mergeCell ref="B25:C25"/>
    <mergeCell ref="B26:C26"/>
    <mergeCell ref="E33:M34"/>
    <mergeCell ref="E36:M37"/>
    <mergeCell ref="E50:F50"/>
    <mergeCell ref="E43:F43"/>
    <mergeCell ref="H43:K43"/>
    <mergeCell ref="B43:C43"/>
    <mergeCell ref="H50:K50"/>
    <mergeCell ref="J47:K47"/>
    <mergeCell ref="P32:Q38"/>
    <mergeCell ref="B22:C22"/>
    <mergeCell ref="E7:M8"/>
    <mergeCell ref="E1:M2"/>
    <mergeCell ref="E4:M4"/>
    <mergeCell ref="E28:M28"/>
    <mergeCell ref="E24:M26"/>
    <mergeCell ref="E20:M21"/>
    <mergeCell ref="E15:M15"/>
    <mergeCell ref="E30:M31"/>
    <mergeCell ref="E12:M13"/>
    <mergeCell ref="B21:C21"/>
    <mergeCell ref="B17:C17"/>
    <mergeCell ref="B18:C18"/>
    <mergeCell ref="B19:C19"/>
    <mergeCell ref="H48:K48"/>
    <mergeCell ref="H45:J45"/>
    <mergeCell ref="H44:J44"/>
    <mergeCell ref="H47:I47"/>
    <mergeCell ref="E17:M17"/>
    <mergeCell ref="E18:M19"/>
  </mergeCells>
  <conditionalFormatting sqref="H48:K48">
    <cfRule type="beginsWith" dxfId="1" priority="1" operator="beginsWith" text="Não Rejeitar Ho">
      <formula>LEFT(H48,LEN("Não Rejeitar Ho"))="Não Rejeitar Ho"</formula>
    </cfRule>
    <cfRule type="containsText" dxfId="0" priority="2" operator="containsText" text="Rejeitar Ho">
      <formula>NOT(ISERROR(SEARCH("Rejeitar Ho",H48)))</formula>
    </cfRule>
  </conditionalFormatting>
  <dataValidations count="1">
    <dataValidation type="list" allowBlank="1" showInputMessage="1" showErrorMessage="1" sqref="J47:K47">
      <formula1>"Positivos apenas,Negativos apenas,Positivos e Negativos"</formula1>
    </dataValidation>
  </dataValidations>
  <hyperlinks>
    <hyperlink ref="B18" r:id="rId1" display="biasol@gmail.com"/>
  </hyperlinks>
  <pageMargins left="0.75" right="0.75" top="1" bottom="1" header="0.5" footer="0.5"/>
  <pageSetup orientation="portrait" horizontalDpi="360" verticalDpi="360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22</xdr:col>
                <xdr:colOff>381000</xdr:colOff>
                <xdr:row>43</xdr:row>
                <xdr:rowOff>19050</xdr:rowOff>
              </from>
              <to>
                <xdr:col>22</xdr:col>
                <xdr:colOff>523875</xdr:colOff>
                <xdr:row>44</xdr:row>
                <xdr:rowOff>0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18</xdr:col>
                <xdr:colOff>0</xdr:colOff>
                <xdr:row>53</xdr:row>
                <xdr:rowOff>38100</xdr:rowOff>
              </from>
              <to>
                <xdr:col>18</xdr:col>
                <xdr:colOff>0</xdr:colOff>
                <xdr:row>53</xdr:row>
                <xdr:rowOff>190500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32" r:id="rId9">
          <objectPr defaultSize="0" autoPict="0" r:id="rId10">
            <anchor moveWithCells="1" sizeWithCells="1">
              <from>
                <xdr:col>23</xdr:col>
                <xdr:colOff>419100</xdr:colOff>
                <xdr:row>42</xdr:row>
                <xdr:rowOff>38100</xdr:rowOff>
              </from>
              <to>
                <xdr:col>23</xdr:col>
                <xdr:colOff>542925</xdr:colOff>
                <xdr:row>43</xdr:row>
                <xdr:rowOff>0</xdr:rowOff>
              </to>
            </anchor>
          </objectPr>
        </oleObject>
      </mc:Choice>
      <mc:Fallback>
        <oleObject progId="Equation.3" shapeId="1032" r:id="rId9"/>
      </mc:Fallback>
    </mc:AlternateContent>
    <mc:AlternateContent xmlns:mc="http://schemas.openxmlformats.org/markup-compatibility/2006">
      <mc:Choice Requires="x14">
        <oleObject progId="Equation.3" shapeId="1033" r:id="rId11">
          <objectPr defaultSize="0" autoPict="0" r:id="rId12">
            <anchor moveWithCells="1" sizeWithCells="1">
              <from>
                <xdr:col>24</xdr:col>
                <xdr:colOff>409575</xdr:colOff>
                <xdr:row>42</xdr:row>
                <xdr:rowOff>38100</xdr:rowOff>
              </from>
              <to>
                <xdr:col>24</xdr:col>
                <xdr:colOff>533400</xdr:colOff>
                <xdr:row>43</xdr:row>
                <xdr:rowOff>0</xdr:rowOff>
              </to>
            </anchor>
          </objectPr>
        </oleObject>
      </mc:Choice>
      <mc:Fallback>
        <oleObject progId="Equation.3" shapeId="1033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19</vt:i4>
      </vt:variant>
    </vt:vector>
  </HeadingPairs>
  <TitlesOfParts>
    <vt:vector size="20" baseType="lpstr">
      <vt:lpstr>Reg and Corr</vt:lpstr>
      <vt:lpstr>Atenção</vt:lpstr>
      <vt:lpstr>dpX</vt:lpstr>
      <vt:lpstr>dpY</vt:lpstr>
      <vt:lpstr>erro</vt:lpstr>
      <vt:lpstr>errop_estimativa</vt:lpstr>
      <vt:lpstr>erropX</vt:lpstr>
      <vt:lpstr>erropY</vt:lpstr>
      <vt:lpstr>gl</vt:lpstr>
      <vt:lpstr>ic_inclinação</vt:lpstr>
      <vt:lpstr>ic_intercept_Y</vt:lpstr>
      <vt:lpstr>icR</vt:lpstr>
      <vt:lpstr>inclinação</vt:lpstr>
      <vt:lpstr>intercepção</vt:lpstr>
      <vt:lpstr>mediaX</vt:lpstr>
      <vt:lpstr>mediaY</vt:lpstr>
      <vt:lpstr>N</vt:lpstr>
      <vt:lpstr>t</vt:lpstr>
      <vt:lpstr>varX</vt:lpstr>
      <vt:lpstr>varY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Regressão Linear no Excel</dc:title>
  <dc:creator/>
  <cp:lastModifiedBy/>
  <dcterms:created xsi:type="dcterms:W3CDTF">2011-10-21T03:06:20Z</dcterms:created>
  <dcterms:modified xsi:type="dcterms:W3CDTF">2011-10-21T22:50:21Z</dcterms:modified>
</cp:coreProperties>
</file>