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180" windowHeight="8580"/>
  </bookViews>
  <sheets>
    <sheet name="Период" sheetId="1" r:id="rId1"/>
  </sheets>
  <externalReferences>
    <externalReference r:id="rId2"/>
  </externalReferences>
  <definedNames>
    <definedName name="Excel_BuiltIn__FilterDatabase_10">#REF!</definedName>
    <definedName name="Excel_BuiltIn__FilterDatabase_11">#REF!</definedName>
    <definedName name="Excel_BuiltIn__FilterDatabase_12">#REF!</definedName>
    <definedName name="Excel_BuiltIn__FilterDatabase_12_13">#REF!</definedName>
    <definedName name="Excel_BuiltIn__FilterDatabase_12_13_9">#REF!</definedName>
    <definedName name="Excel_BuiltIn__FilterDatabase_12_13_9_10">#REF!</definedName>
    <definedName name="Excel_BuiltIn__FilterDatabase_12_13_9_10_11">#REF!</definedName>
    <definedName name="Excel_BuiltIn__FilterDatabase_12_13_9_10_11_9">#REF!</definedName>
    <definedName name="Excel_BuiltIn__FilterDatabase_12_13_9_10_11_9_10">#REF!</definedName>
    <definedName name="Excel_BuiltIn__FilterDatabase_12_13_9_10_11_9_10_11">#REF!</definedName>
    <definedName name="Excel_BuiltIn__FilterDatabase_12_13_9_10_11_9_10_11_9">#REF!</definedName>
    <definedName name="Excel_BuiltIn__FilterDatabase_12_13_9_10_11_9_10_11_9_10">#REF!</definedName>
    <definedName name="Excel_BuiltIn__FilterDatabase_12_13_9_10_11_9_10_11_9_10_11">#REF!</definedName>
    <definedName name="Excel_BuiltIn__FilterDatabase_12_13_9_10_11_9_10_11_9_10_11_9">#REF!</definedName>
    <definedName name="Excel_BuiltIn__FilterDatabase_12_13_9_10_11_9_10_11_9_10_11_9_10">#REF!</definedName>
    <definedName name="Excel_BuiltIn__FilterDatabase_12_13_9_10_11_9_10_11_9_10_11_9_10_11">#REF!</definedName>
    <definedName name="Excel_BuiltIn__FilterDatabase_12_13_9_10_11_9_10_11_9_10_11_9_10_11_8">#REF!</definedName>
    <definedName name="Excel_BuiltIn__FilterDatabase_12_13_9_10_11_9_10_11_9_10_11_9_10_11_8_9">#REF!</definedName>
    <definedName name="Excel_BuiltIn__FilterDatabase_12_13_9_10_11_9_10_11_9_10_11_9_10_11_8_9_10">#REF!</definedName>
    <definedName name="Excel_BuiltIn__FilterDatabase_12_13_9_10_11_9_10_11_9_10_11_9_10_11_8_9_10_11">#REF!</definedName>
    <definedName name="Excel_BuiltIn__FilterDatabase_12_13_9_10_11_9_10_11_9_10_11_9_10_11_8_9_10_11_9">#REF!</definedName>
    <definedName name="Excel_BuiltIn__FilterDatabase_12_13_9_10_11_9_10_11_9_10_11_9_10_11_8_9_10_11_9_10">#REF!</definedName>
    <definedName name="Excel_BuiltIn__FilterDatabase_12_13_9_10_11_9_10_11_9_10_11_9_10_11_8_9_10_11_9_10_11">'[1]30_06'!#REF!</definedName>
    <definedName name="Excel_BuiltIn__FilterDatabase_12_13_9_10_11_9_10_11_9_10_11_9_10_11_8_9_10_11_9_10_11_9">'[1]07_13'!#REF!</definedName>
    <definedName name="Excel_BuiltIn__FilterDatabase_12_13_9_10_11_9_10_11_9_10_11_9_10_11_8_9_10_11_9_10_11_9_10">Период!#REF!</definedName>
    <definedName name="Excel_BuiltIn_Print_Area_8">#REF!</definedName>
    <definedName name="Excel_BuiltIn_Print_Area_8_9">#REF!</definedName>
    <definedName name="Excel_BuiltIn_Print_Area_8_9_10">#REF!</definedName>
    <definedName name="Excel_BuiltIn_Print_Area_8_9_10_11">#REF!</definedName>
    <definedName name="Excel_BuiltIn_Print_Area_8_9_10_11_9">#REF!</definedName>
    <definedName name="Excel_BuiltIn_Print_Area_8_9_10_11_9_10">#REF!</definedName>
    <definedName name="Excel_BuiltIn_Print_Area_8_9_10_11_9_10_11">#REF!</definedName>
    <definedName name="Excel_BuiltIn_Print_Area_8_9_10_11_9_10_11_9">#REF!</definedName>
    <definedName name="Excel_BuiltIn_Print_Area_8_9_10_11_9_10_11_9_10">#REF!</definedName>
    <definedName name="Excel_BuiltIn_Print_Area_8_9_10_11_9_10_11_9_10_11">#REF!</definedName>
    <definedName name="Excel_BuiltIn_Print_Area_8_9_10_11_9_10_11_9_10_11_8">#REF!</definedName>
    <definedName name="Excel_BuiltIn_Print_Area_8_9_10_11_9_10_11_9_10_11_8_9">#REF!</definedName>
    <definedName name="Excel_BuiltIn_Print_Area_8_9_10_11_9_10_11_9_10_11_8_9_10">#REF!</definedName>
    <definedName name="Excel_BuiltIn_Print_Area_8_9_10_11_9_10_11_9_10_11_8_9_10_11">#REF!</definedName>
    <definedName name="Excel_BuiltIn_Print_Area_8_9_10_11_9_10_11_9_10_11_8_9_10_11_9">#REF!</definedName>
    <definedName name="Excel_BuiltIn_Print_Area_8_9_10_11_9_10_11_9_10_11_8_9_10_11_9_10">#REF!</definedName>
    <definedName name="Excel_BuiltIn_Print_Area_8_9_10_11_9_10_11_9_10_11_8_9_10_11_9_10_11_9_10">Период!$A$1:$A$87</definedName>
    <definedName name="Excel_BuiltIn_Print_Titles_10">#REF!</definedName>
    <definedName name="Excel_BuiltIn_Print_Titles_10_1">#REF!,#REF!</definedName>
    <definedName name="Excel_BuiltIn_Print_Titles_10_1_1">Период!$A$6:$EI$6</definedName>
    <definedName name="Excel_BuiltIn_Print_Titles_10_1_11">#REF!,#REF!</definedName>
    <definedName name="Excel_BuiltIn_Print_Titles_10_1_11_9">#REF!,#REF!</definedName>
    <definedName name="Excel_BuiltIn_Print_Titles_10_1_11_9_10">#REF!,#REF!</definedName>
    <definedName name="Excel_BuiltIn_Print_Titles_10_1_11_9_10_11">#REF!,#REF!</definedName>
    <definedName name="Excel_BuiltIn_Print_Titles_10_1_11_9_10_11_9">#REF!,#REF!</definedName>
    <definedName name="Excel_BuiltIn_Print_Titles_10_1_11_9_10_11_9_10">#REF!,#REF!</definedName>
    <definedName name="Excel_BuiltIn_Print_Titles_10_1_11_9_10_11_9_10_11">#REF!,#REF!</definedName>
    <definedName name="Excel_BuiltIn_Print_Titles_10_1_11_9_10_11_9_10_11_8">#REF!,#REF!</definedName>
    <definedName name="Excel_BuiltIn_Print_Titles_10_1_11_9_10_11_9_10_11_8_9">#REF!,#REF!</definedName>
    <definedName name="Excel_BuiltIn_Print_Titles_10_1_11_9_10_11_9_10_11_8_9_10">#REF!,#REF!</definedName>
    <definedName name="Excel_BuiltIn_Print_Titles_10_1_11_9_10_11_9_10_11_8_9_10_11">#REF!,#REF!</definedName>
    <definedName name="Excel_BuiltIn_Print_Titles_10_1_11_9_10_11_9_10_11_8_9_10_11_9">#REF!,#REF!</definedName>
    <definedName name="Excel_BuiltIn_Print_Titles_10_1_11_9_10_11_9_10_11_8_9_10_11_9_10">#REF!,#REF!</definedName>
    <definedName name="Excel_BuiltIn_Print_Titles_10_1_11_9_10_11_9_10_11_8_9_10_11_9_10_11">'[1]30_06'!$B$1:$B$65536,'[1]30_06'!$A$2:$IT$2</definedName>
    <definedName name="Excel_BuiltIn_Print_Titles_10_1_11_9_10_11_9_10_11_8_9_10_11_9_10_11_9">'[1]07_13'!$B$1:$B$65536,'[1]07_13'!$A$2:$IO$2</definedName>
    <definedName name="Excel_BuiltIn_Print_Titles_10_1_11_9_10_11_9_10_11_8_9_10_11_9_10_11_9_10">Период!$A:$A,Период!$A$6:$ED$6</definedName>
    <definedName name="Excel_BuiltIn_Print_Titles_10_11">#REF!</definedName>
    <definedName name="Excel_BuiltIn_Print_Titles_10_11_9">#REF!</definedName>
    <definedName name="Excel_BuiltIn_Print_Titles_10_11_9_10">#REF!</definedName>
    <definedName name="Excel_BuiltIn_Print_Titles_10_11_9_10_11">#REF!</definedName>
    <definedName name="Excel_BuiltIn_Print_Titles_10_11_9_10_11_9">#REF!</definedName>
    <definedName name="Excel_BuiltIn_Print_Titles_10_11_9_10_11_9_10">#REF!</definedName>
    <definedName name="Excel_BuiltIn_Print_Titles_10_11_9_10_11_9_10_11">#REF!</definedName>
    <definedName name="Excel_BuiltIn_Print_Titles_10_11_9_10_11_9_10_11_8">#REF!</definedName>
    <definedName name="Excel_BuiltIn_Print_Titles_10_11_9_10_11_9_10_11_8_9">#REF!</definedName>
    <definedName name="Excel_BuiltIn_Print_Titles_10_11_9_10_11_9_10_11_8_9_10">#REF!</definedName>
    <definedName name="Excel_BuiltIn_Print_Titles_10_11_9_10_11_9_10_11_8_9_10_11">#REF!</definedName>
    <definedName name="Excel_BuiltIn_Print_Titles_10_11_9_10_11_9_10_11_8_9_10_11_9">#REF!</definedName>
    <definedName name="Excel_BuiltIn_Print_Titles_10_11_9_10_11_9_10_11_8_9_10_11_9_10">#REF!</definedName>
    <definedName name="Excel_BuiltIn_Print_Titles_10_11_9_10_11_9_10_11_8_9_10_11_9_10_11_9_10">Период!$A$6:$ED$6</definedName>
    <definedName name="Excel_BuiltIn_Print_Titles_11">#REF!</definedName>
    <definedName name="Excel_BuiltIn_Print_Titles_11_1">#REF!</definedName>
    <definedName name="Excel_BuiltIn_Print_Titles_11_1_9">#REF!</definedName>
    <definedName name="Excel_BuiltIn_Print_Titles_11_1_9_10">#REF!</definedName>
    <definedName name="Excel_BuiltIn_Print_Titles_11_1_9_10_11">#REF!</definedName>
    <definedName name="Excel_BuiltIn_Print_Titles_11_1_9_10_11_9">#REF!</definedName>
    <definedName name="Excel_BuiltIn_Print_Titles_11_1_9_10_11_9_10">#REF!</definedName>
    <definedName name="Excel_BuiltIn_Print_Titles_11_1_9_10_11_9_10_11">#REF!</definedName>
    <definedName name="Excel_BuiltIn_Print_Titles_11_1_9_10_11_9_10_11_9">#REF!</definedName>
    <definedName name="Excel_BuiltIn_Print_Titles_11_1_9_10_11_9_10_11_9_10">#REF!</definedName>
    <definedName name="Excel_BuiltIn_Print_Titles_11_1_9_10_11_9_10_11_9_10_11">#REF!</definedName>
    <definedName name="Excel_BuiltIn_Print_Titles_11_1_9_10_11_9_10_11_9_10_11_9">#REF!</definedName>
    <definedName name="Excel_BuiltIn_Print_Titles_11_1_9_10_11_9_10_11_9_10_11_9_10">#REF!</definedName>
    <definedName name="Excel_BuiltIn_Print_Titles_11_1_9_10_11_9_10_11_9_10_11_9_10_11">#REF!</definedName>
    <definedName name="Excel_BuiltIn_Print_Titles_11_1_9_10_11_9_10_11_9_10_11_9_10_11_8">#REF!</definedName>
    <definedName name="Excel_BuiltIn_Print_Titles_11_1_9_10_11_9_10_11_9_10_11_9_10_11_8_9">#REF!</definedName>
    <definedName name="Excel_BuiltIn_Print_Titles_11_1_9_10_11_9_10_11_9_10_11_9_10_11_8_9_10">#REF!</definedName>
    <definedName name="Excel_BuiltIn_Print_Titles_11_1_9_10_11_9_10_11_9_10_11_9_10_11_8_9_10_11">#REF!</definedName>
    <definedName name="Excel_BuiltIn_Print_Titles_11_1_9_10_11_9_10_11_9_10_11_9_10_11_8_9_10_11_9">#REF!</definedName>
    <definedName name="Excel_BuiltIn_Print_Titles_11_1_9_10_11_9_10_11_9_10_11_9_10_11_8_9_10_11_9_10">#REF!</definedName>
    <definedName name="Excel_BuiltIn_Print_Titles_11_1_9_10_11_9_10_11_9_10_11_9_10_11_8_9_10_11_9_10_11_9_10">Период!$A$6:$ED$6</definedName>
    <definedName name="Excel_BuiltIn_Print_Titles_12">#REF!</definedName>
    <definedName name="Excel_BuiltIn_Print_Titles_12_13">#REF!</definedName>
    <definedName name="Excel_BuiltIn_Print_Titles_12_13_9">#REF!</definedName>
    <definedName name="Excel_BuiltIn_Print_Titles_12_13_9_10">#REF!</definedName>
    <definedName name="Excel_BuiltIn_Print_Titles_12_13_9_10_11">#REF!</definedName>
    <definedName name="Excel_BuiltIn_Print_Titles_12_13_9_10_11_9">#REF!</definedName>
    <definedName name="Excel_BuiltIn_Print_Titles_12_13_9_10_11_9_10">#REF!</definedName>
    <definedName name="Excel_BuiltIn_Print_Titles_12_13_9_10_11_9_10_11">#REF!</definedName>
    <definedName name="Excel_BuiltIn_Print_Titles_12_13_9_10_11_9_10_11_9">#REF!</definedName>
    <definedName name="Excel_BuiltIn_Print_Titles_12_13_9_10_11_9_10_11_9_10">#REF!</definedName>
    <definedName name="Excel_BuiltIn_Print_Titles_12_13_9_10_11_9_10_11_9_10_11">#REF!</definedName>
    <definedName name="Excel_BuiltIn_Print_Titles_12_13_9_10_11_9_10_11_9_10_11_9">#REF!</definedName>
    <definedName name="Excel_BuiltIn_Print_Titles_12_13_9_10_11_9_10_11_9_10_11_9_10">#REF!</definedName>
    <definedName name="Excel_BuiltIn_Print_Titles_12_13_9_10_11_9_10_11_9_10_11_9_10_11">#REF!</definedName>
    <definedName name="Excel_BuiltIn_Print_Titles_12_13_9_10_11_9_10_11_9_10_11_9_10_11_8">#REF!</definedName>
    <definedName name="Excel_BuiltIn_Print_Titles_12_13_9_10_11_9_10_11_9_10_11_9_10_11_8_9">#REF!</definedName>
    <definedName name="Excel_BuiltIn_Print_Titles_12_13_9_10_11_9_10_11_9_10_11_9_10_11_8_9_10">#REF!</definedName>
    <definedName name="Excel_BuiltIn_Print_Titles_12_13_9_10_11_9_10_11_9_10_11_9_10_11_8_9_10_11">#REF!</definedName>
    <definedName name="Excel_BuiltIn_Print_Titles_12_13_9_10_11_9_10_11_9_10_11_9_10_11_8_9_10_11_9">#REF!</definedName>
    <definedName name="Excel_BuiltIn_Print_Titles_12_13_9_10_11_9_10_11_9_10_11_9_10_11_8_9_10_11_9_10">#REF!</definedName>
    <definedName name="Excel_BuiltIn_Print_Titles_12_13_9_10_11_9_10_11_9_10_11_9_10_11_8_9_10_11_9_10_11_9_10">Период!$A$1:$ED$6</definedName>
    <definedName name="Excel_BuiltIn_Print_Titles_8">#REF!</definedName>
    <definedName name="Excel_BuiltIn_Print_Titles_8_9">#REF!</definedName>
    <definedName name="Excel_BuiltIn_Print_Titles_8_9_10">#REF!</definedName>
    <definedName name="Excel_BuiltIn_Print_Titles_8_9_10_11">#REF!</definedName>
    <definedName name="Excel_BuiltIn_Print_Titles_8_9_10_11_9">#REF!</definedName>
    <definedName name="Excel_BuiltIn_Print_Titles_8_9_10_11_9_10">#REF!</definedName>
    <definedName name="Excel_BuiltIn_Print_Titles_8_9_10_11_9_10_11">#REF!</definedName>
    <definedName name="Excel_BuiltIn_Print_Titles_8_9_10_11_9_10_11_9">#REF!</definedName>
    <definedName name="Excel_BuiltIn_Print_Titles_8_9_10_11_9_10_11_9_10">#REF!</definedName>
    <definedName name="Excel_BuiltIn_Print_Titles_8_9_10_11_9_10_11_9_10_11">#REF!</definedName>
    <definedName name="Excel_BuiltIn_Print_Titles_8_9_10_11_9_10_11_9_10_11_8">#REF!</definedName>
    <definedName name="Excel_BuiltIn_Print_Titles_8_9_10_11_9_10_11_9_10_11_8_9">#REF!</definedName>
    <definedName name="Excel_BuiltIn_Print_Titles_8_9_10_11_9_10_11_9_10_11_8_9_10">#REF!</definedName>
    <definedName name="Excel_BuiltIn_Print_Titles_8_9_10_11_9_10_11_9_10_11_8_9_10_11">#REF!</definedName>
    <definedName name="Excel_BuiltIn_Print_Titles_8_9_10_11_9_10_11_9_10_11_8_9_10_11_9">#REF!</definedName>
    <definedName name="Excel_BuiltIn_Print_Titles_8_9_10_11_9_10_11_9_10_11_8_9_10_11_9_10">#REF!</definedName>
    <definedName name="Excel_BuiltIn_Print_Titles_8_9_10_11_9_10_11_9_10_11_8_9_10_11_9_10_11_9_10">Период!$A$1:$ED$6</definedName>
    <definedName name="Excel_BuiltIn_Print_Titles_9">#REF!</definedName>
  </definedNames>
  <calcPr calcId="145621" fullCalcOnLoad="1"/>
</workbook>
</file>

<file path=xl/calcChain.xml><?xml version="1.0" encoding="utf-8"?>
<calcChain xmlns="http://schemas.openxmlformats.org/spreadsheetml/2006/main">
  <c r="J8" i="1" l="1"/>
  <c r="N8" i="1" s="1"/>
  <c r="K8" i="1"/>
  <c r="L8" i="1"/>
  <c r="J9" i="1"/>
  <c r="N9" i="1" s="1"/>
  <c r="K9" i="1"/>
  <c r="L9" i="1"/>
  <c r="J10" i="1"/>
  <c r="N10" i="1" s="1"/>
  <c r="K10" i="1"/>
  <c r="L10" i="1"/>
  <c r="J11" i="1"/>
  <c r="N11" i="1" s="1"/>
  <c r="K11" i="1"/>
  <c r="L11" i="1"/>
  <c r="J12" i="1"/>
  <c r="N12" i="1" s="1"/>
  <c r="K12" i="1"/>
  <c r="L12" i="1"/>
  <c r="J13" i="1"/>
  <c r="N13" i="1" s="1"/>
  <c r="K13" i="1"/>
  <c r="L13" i="1"/>
  <c r="J14" i="1"/>
  <c r="N14" i="1" s="1"/>
  <c r="K14" i="1"/>
  <c r="L14" i="1"/>
  <c r="J15" i="1"/>
  <c r="N15" i="1" s="1"/>
  <c r="K15" i="1"/>
  <c r="L15" i="1"/>
  <c r="J16" i="1"/>
  <c r="N16" i="1" s="1"/>
  <c r="K16" i="1"/>
  <c r="L16" i="1"/>
  <c r="J17" i="1"/>
  <c r="N17" i="1" s="1"/>
  <c r="K17" i="1"/>
  <c r="L17" i="1"/>
  <c r="J18" i="1"/>
  <c r="N18" i="1" s="1"/>
  <c r="K18" i="1"/>
  <c r="L18" i="1"/>
  <c r="J19" i="1"/>
  <c r="N19" i="1" s="1"/>
  <c r="K19" i="1"/>
  <c r="L19" i="1"/>
  <c r="J20" i="1"/>
  <c r="N20" i="1" s="1"/>
  <c r="K20" i="1"/>
  <c r="L20" i="1"/>
  <c r="J21" i="1"/>
  <c r="N21" i="1" s="1"/>
  <c r="K21" i="1"/>
  <c r="L21" i="1"/>
  <c r="J22" i="1"/>
  <c r="N22" i="1" s="1"/>
  <c r="K22" i="1"/>
  <c r="L22" i="1"/>
  <c r="J23" i="1"/>
  <c r="N23" i="1" s="1"/>
  <c r="K23" i="1"/>
  <c r="L23" i="1"/>
  <c r="J24" i="1"/>
  <c r="N24" i="1" s="1"/>
  <c r="K24" i="1"/>
  <c r="L24" i="1"/>
  <c r="J25" i="1"/>
  <c r="N25" i="1" s="1"/>
  <c r="K25" i="1"/>
  <c r="L25" i="1"/>
  <c r="J26" i="1"/>
  <c r="N26" i="1" s="1"/>
  <c r="K26" i="1"/>
  <c r="L26" i="1"/>
  <c r="J27" i="1"/>
  <c r="N27" i="1" s="1"/>
  <c r="K27" i="1"/>
  <c r="L27" i="1"/>
  <c r="J28" i="1"/>
  <c r="N28" i="1" s="1"/>
  <c r="K28" i="1"/>
  <c r="L28" i="1"/>
  <c r="J29" i="1"/>
  <c r="N29" i="1" s="1"/>
  <c r="K29" i="1"/>
  <c r="L29" i="1"/>
  <c r="J30" i="1"/>
  <c r="N30" i="1" s="1"/>
  <c r="K30" i="1"/>
  <c r="L30" i="1"/>
  <c r="J31" i="1"/>
  <c r="N31" i="1" s="1"/>
  <c r="K31" i="1"/>
  <c r="L31" i="1"/>
  <c r="J32" i="1"/>
  <c r="N32" i="1" s="1"/>
  <c r="K32" i="1"/>
  <c r="L32" i="1"/>
  <c r="J33" i="1"/>
  <c r="N33" i="1" s="1"/>
  <c r="K33" i="1"/>
  <c r="L33" i="1"/>
  <c r="J34" i="1"/>
  <c r="N34" i="1" s="1"/>
  <c r="K34" i="1"/>
  <c r="L34" i="1"/>
  <c r="J35" i="1"/>
  <c r="N35" i="1" s="1"/>
  <c r="K35" i="1"/>
  <c r="L35" i="1"/>
  <c r="J36" i="1"/>
  <c r="N36" i="1" s="1"/>
  <c r="K36" i="1"/>
  <c r="L36" i="1"/>
  <c r="J37" i="1"/>
  <c r="N37" i="1" s="1"/>
  <c r="K37" i="1"/>
  <c r="L37" i="1"/>
  <c r="J38" i="1"/>
  <c r="N38" i="1" s="1"/>
  <c r="K38" i="1"/>
  <c r="L38" i="1"/>
  <c r="J39" i="1"/>
  <c r="N39" i="1" s="1"/>
  <c r="K39" i="1"/>
  <c r="L39" i="1"/>
  <c r="J40" i="1"/>
  <c r="N40" i="1" s="1"/>
  <c r="K40" i="1"/>
  <c r="L40" i="1"/>
  <c r="J41" i="1"/>
  <c r="N41" i="1" s="1"/>
  <c r="K41" i="1"/>
  <c r="L41" i="1"/>
  <c r="J42" i="1"/>
  <c r="N42" i="1" s="1"/>
  <c r="K42" i="1"/>
  <c r="L42" i="1"/>
  <c r="J43" i="1"/>
  <c r="N43" i="1" s="1"/>
  <c r="K43" i="1"/>
  <c r="L43" i="1"/>
  <c r="J44" i="1"/>
  <c r="N44" i="1" s="1"/>
  <c r="K44" i="1"/>
  <c r="L44" i="1"/>
  <c r="J45" i="1"/>
  <c r="N45" i="1" s="1"/>
  <c r="K45" i="1"/>
  <c r="L45" i="1"/>
  <c r="J46" i="1"/>
  <c r="N46" i="1" s="1"/>
  <c r="K46" i="1"/>
  <c r="L46" i="1"/>
  <c r="J47" i="1"/>
  <c r="N47" i="1" s="1"/>
  <c r="K47" i="1"/>
  <c r="L47" i="1"/>
  <c r="J48" i="1"/>
  <c r="N48" i="1" s="1"/>
  <c r="K48" i="1"/>
  <c r="L48" i="1"/>
  <c r="J49" i="1"/>
  <c r="N49" i="1" s="1"/>
  <c r="K49" i="1"/>
  <c r="L49" i="1"/>
  <c r="J50" i="1"/>
  <c r="N50" i="1" s="1"/>
  <c r="K50" i="1"/>
  <c r="L50" i="1"/>
  <c r="J51" i="1"/>
  <c r="N51" i="1" s="1"/>
  <c r="K51" i="1"/>
  <c r="L51" i="1"/>
  <c r="J7" i="1"/>
  <c r="N7" i="1" s="1"/>
  <c r="N53" i="1" s="1"/>
  <c r="K7" i="1"/>
  <c r="L7" i="1"/>
  <c r="G54" i="1"/>
  <c r="F54" i="1"/>
  <c r="H54" i="1"/>
  <c r="C54" i="1"/>
  <c r="B54" i="1"/>
  <c r="D54" i="1" s="1"/>
  <c r="D56" i="1" s="1"/>
  <c r="L53" i="1"/>
  <c r="D58" i="1" s="1"/>
  <c r="K53" i="1"/>
  <c r="D59" i="1"/>
  <c r="D60" i="1" l="1"/>
  <c r="J53" i="1"/>
  <c r="D57" i="1" s="1"/>
</calcChain>
</file>

<file path=xl/sharedStrings.xml><?xml version="1.0" encoding="utf-8"?>
<sst xmlns="http://schemas.openxmlformats.org/spreadsheetml/2006/main" count="36" uniqueCount="30">
  <si>
    <t>ПЛАН</t>
  </si>
  <si>
    <t>ИТОГО</t>
  </si>
  <si>
    <t>ФАКТ</t>
  </si>
  <si>
    <t>Наименование</t>
  </si>
  <si>
    <t>Материальные затраты</t>
  </si>
  <si>
    <t>Выручка</t>
  </si>
  <si>
    <t>Маржин доход</t>
  </si>
  <si>
    <t>Отклонение в маржинальном доходе</t>
  </si>
  <si>
    <t>в том числе отклонение в мат затратах (-)</t>
  </si>
  <si>
    <t>проверка</t>
  </si>
  <si>
    <t>в том числе отклонение в кол-ве (+)</t>
  </si>
  <si>
    <t>в том числе отклонение в цене (+)</t>
  </si>
  <si>
    <t>Фактор: 
Кол-во</t>
  </si>
  <si>
    <t>Фактор: 
Цена</t>
  </si>
  <si>
    <t>Итого факторы</t>
  </si>
  <si>
    <t>Материальные затраты на ед (руб.)</t>
  </si>
  <si>
    <t>Кол-во (шт.)</t>
  </si>
  <si>
    <t>Средняя цена (руб.)</t>
  </si>
  <si>
    <t>Товар А</t>
  </si>
  <si>
    <t>Товар В1</t>
  </si>
  <si>
    <t>Товар В</t>
  </si>
  <si>
    <t>Товар С2</t>
  </si>
  <si>
    <t>Товар А2</t>
  </si>
  <si>
    <t>Товар С</t>
  </si>
  <si>
    <t>Товар В3</t>
  </si>
  <si>
    <t>Товар А3</t>
  </si>
  <si>
    <t>Товар С1</t>
  </si>
  <si>
    <t>Фактор: 
Мат затраты</t>
  </si>
  <si>
    <t>Факторный анализ отклонений</t>
  </si>
  <si>
    <t>http://exceltable.com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</si>
</sst>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_(* #,##0_);_(* \(#,##0\);_(* \-??_);_(@_)"/>
    <numFmt numFmtId="166" formatCode="_(* #,##0.00_);_(* \(#,##0.00\);_(* \-??_);_(@_)"/>
    <numFmt numFmtId="169" formatCode="_-* #,##0_р_._-;\-* #,##0_р_._-;_-* &quot;-&quot;??_р_._-;_-@_-"/>
  </numFmts>
  <fonts count="11" x14ac:knownFonts="1">
    <font>
      <sz val="10"/>
      <name val="Arial Cyr"/>
      <family val="2"/>
    </font>
    <font>
      <sz val="10"/>
      <name val="Arial Cyr"/>
      <family val="2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u/>
      <sz val="10"/>
      <color theme="10"/>
      <name val="Arial Cyr"/>
      <family val="2"/>
    </font>
    <font>
      <u/>
      <sz val="14"/>
      <color theme="10"/>
      <name val="Arial Cyr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6" fontId="1" fillId="0" borderId="0" applyFill="0" applyBorder="0" applyAlignment="0" applyProtection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Continuous"/>
    </xf>
    <xf numFmtId="0" fontId="3" fillId="0" borderId="1" xfId="0" applyFont="1" applyBorder="1" applyAlignment="1">
      <alignment horizontal="center" vertical="center" wrapText="1"/>
    </xf>
    <xf numFmtId="165" fontId="2" fillId="0" borderId="1" xfId="1" applyNumberFormat="1" applyFont="1" applyBorder="1"/>
    <xf numFmtId="165" fontId="2" fillId="0" borderId="0" xfId="0" applyNumberFormat="1" applyFont="1"/>
    <xf numFmtId="0" fontId="3" fillId="2" borderId="2" xfId="0" applyFont="1" applyFill="1" applyBorder="1"/>
    <xf numFmtId="165" fontId="3" fillId="3" borderId="1" xfId="1" applyNumberFormat="1" applyFont="1" applyFill="1" applyBorder="1"/>
    <xf numFmtId="0" fontId="2" fillId="0" borderId="0" xfId="0" applyFont="1" applyAlignment="1"/>
    <xf numFmtId="165" fontId="2" fillId="0" borderId="3" xfId="1" applyNumberFormat="1" applyFont="1" applyBorder="1"/>
    <xf numFmtId="165" fontId="2" fillId="0" borderId="0" xfId="1" applyNumberFormat="1" applyFont="1" applyBorder="1"/>
    <xf numFmtId="0" fontId="2" fillId="0" borderId="0" xfId="0" applyFont="1" applyFill="1" applyBorder="1"/>
    <xf numFmtId="165" fontId="2" fillId="0" borderId="1" xfId="0" applyNumberFormat="1" applyFont="1" applyBorder="1"/>
    <xf numFmtId="0" fontId="6" fillId="0" borderId="0" xfId="0" applyFont="1"/>
    <xf numFmtId="165" fontId="6" fillId="0" borderId="0" xfId="0" applyNumberFormat="1" applyFont="1"/>
    <xf numFmtId="0" fontId="7" fillId="0" borderId="0" xfId="0" applyFont="1" applyAlignment="1">
      <alignment horizontal="centerContinuous"/>
    </xf>
    <xf numFmtId="165" fontId="2" fillId="0" borderId="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165" fontId="2" fillId="0" borderId="7" xfId="1" applyNumberFormat="1" applyFont="1" applyBorder="1"/>
    <xf numFmtId="165" fontId="2" fillId="0" borderId="8" xfId="1" applyNumberFormat="1" applyFont="1" applyBorder="1"/>
    <xf numFmtId="165" fontId="8" fillId="0" borderId="4" xfId="1" applyNumberFormat="1" applyFont="1" applyBorder="1"/>
    <xf numFmtId="165" fontId="8" fillId="0" borderId="5" xfId="1" applyNumberFormat="1" applyFont="1" applyBorder="1"/>
    <xf numFmtId="165" fontId="8" fillId="0" borderId="6" xfId="1" applyNumberFormat="1" applyFont="1" applyBorder="1"/>
    <xf numFmtId="165" fontId="8" fillId="0" borderId="8" xfId="1" applyNumberFormat="1" applyFont="1" applyBorder="1"/>
    <xf numFmtId="165" fontId="8" fillId="0" borderId="9" xfId="1" applyNumberFormat="1" applyFont="1" applyBorder="1"/>
    <xf numFmtId="165" fontId="8" fillId="0" borderId="10" xfId="1" applyNumberFormat="1" applyFont="1" applyBorder="1"/>
    <xf numFmtId="165" fontId="2" fillId="0" borderId="11" xfId="1" applyNumberFormat="1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69" fontId="2" fillId="0" borderId="4" xfId="1" applyNumberFormat="1" applyFont="1" applyBorder="1"/>
    <xf numFmtId="169" fontId="2" fillId="0" borderId="12" xfId="1" applyNumberFormat="1" applyFont="1" applyBorder="1"/>
    <xf numFmtId="0" fontId="2" fillId="0" borderId="13" xfId="0" applyFont="1" applyFill="1" applyBorder="1"/>
    <xf numFmtId="169" fontId="2" fillId="0" borderId="9" xfId="1" applyNumberFormat="1" applyFont="1" applyBorder="1"/>
    <xf numFmtId="169" fontId="2" fillId="0" borderId="14" xfId="1" applyNumberFormat="1" applyFont="1" applyBorder="1"/>
    <xf numFmtId="0" fontId="2" fillId="0" borderId="9" xfId="0" applyFont="1" applyFill="1" applyBorder="1"/>
    <xf numFmtId="0" fontId="2" fillId="0" borderId="10" xfId="0" applyFont="1" applyFill="1" applyBorder="1"/>
    <xf numFmtId="165" fontId="8" fillId="0" borderId="1" xfId="1" applyNumberFormat="1" applyFont="1" applyBorder="1"/>
    <xf numFmtId="165" fontId="8" fillId="0" borderId="7" xfId="1" applyNumberFormat="1" applyFont="1" applyBorder="1"/>
    <xf numFmtId="0" fontId="5" fillId="0" borderId="1" xfId="0" applyFont="1" applyFill="1" applyBorder="1" applyAlignment="1">
      <alignment horizontal="right"/>
    </xf>
    <xf numFmtId="165" fontId="3" fillId="3" borderId="1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/>
    </xf>
    <xf numFmtId="0" fontId="3" fillId="0" borderId="1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10" fillId="0" borderId="0" xfId="2" applyFont="1"/>
  </cellXfs>
  <cellStyles count="3">
    <cellStyle name="Гиперссылка" xfId="2" builtinId="8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0;&#1057;\&#1055;&#1083;&#1072;&#1085;&#1099;%20&#1085;&#1077;&#1076;\&#1055;&#1083;&#1072;&#1085;%20&#1085;&#1077;&#1076;&#1077;&#1083;&#1100;&#1085;&#1099;&#1081;%20&#1080;&#1102;&#1083;&#110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"/>
      <sheetName val="ост1"/>
      <sheetName val="ост2"/>
      <sheetName val="ост3"/>
      <sheetName val="ост4"/>
      <sheetName val="ост5"/>
      <sheetName val="Деньги"/>
      <sheetName val="30_06"/>
      <sheetName val="07_13"/>
      <sheetName val="14_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Номенклатура</v>
          </cell>
          <cell r="C2" t="str">
            <v>Ост на нач нед</v>
          </cell>
          <cell r="D2" t="str">
            <v>Отгр</v>
          </cell>
          <cell r="E2" t="str">
            <v>Деф</v>
          </cell>
          <cell r="F2" t="str">
            <v>Ост на кон нед</v>
          </cell>
          <cell r="G2" t="str">
            <v>ПСО</v>
          </cell>
          <cell r="H2" t="str">
            <v>з</v>
          </cell>
          <cell r="I2" t="str">
            <v>Справ-но:
 долг пр-ва</v>
          </cell>
          <cell r="J2" t="str">
            <v>ост от плана</v>
          </cell>
          <cell r="K2" t="str">
            <v>Пр-во</v>
          </cell>
          <cell r="L2" t="str">
            <v>План мес</v>
          </cell>
          <cell r="M2" t="str">
            <v>Факт мес</v>
          </cell>
          <cell r="N2" t="str">
            <v>ТД</v>
          </cell>
          <cell r="O2" t="str">
            <v>Зодчий</v>
          </cell>
          <cell r="P2" t="str">
            <v>Шулепов</v>
          </cell>
          <cell r="Q2" t="str">
            <v>Иркутск</v>
          </cell>
          <cell r="R2" t="str">
            <v>Красноярк</v>
          </cell>
          <cell r="S2" t="str">
            <v>Теплофорум</v>
          </cell>
          <cell r="T2" t="str">
            <v>Петропавловск</v>
          </cell>
          <cell r="U2" t="str">
            <v>Красноярск Исток</v>
          </cell>
          <cell r="V2" t="str">
            <v>Магазин Камины</v>
          </cell>
          <cell r="W2" t="str">
            <v>Пермь</v>
          </cell>
          <cell r="X2" t="str">
            <v>Владивосток</v>
          </cell>
          <cell r="Y2" t="str">
            <v>Самара</v>
          </cell>
          <cell r="Z2" t="str">
            <v>Ижевск</v>
          </cell>
          <cell r="AA2" t="str">
            <v>Иркутск</v>
          </cell>
          <cell r="AB2" t="str">
            <v>Куйбышев</v>
          </cell>
          <cell r="AC2" t="str">
            <v>Нижневартовск</v>
          </cell>
          <cell r="AD2" t="str">
            <v>Челябинск</v>
          </cell>
          <cell r="AE2" t="str">
            <v>Екатеринбург</v>
          </cell>
          <cell r="AF2" t="str">
            <v>Красноярск Атлант</v>
          </cell>
          <cell r="AG2" t="str">
            <v>Берлизев</v>
          </cell>
          <cell r="AH2" t="str">
            <v>Ижевск Уральская</v>
          </cell>
          <cell r="AI2" t="str">
            <v>Термооптима</v>
          </cell>
          <cell r="AJ2" t="str">
            <v>Благовещенск</v>
          </cell>
          <cell r="AK2" t="str">
            <v>Ю-Сах</v>
          </cell>
          <cell r="AL2" t="str">
            <v>Кемерово</v>
          </cell>
          <cell r="AM2" t="str">
            <v>Хабаровск</v>
          </cell>
          <cell r="AN2" t="str">
            <v>Н.Тагил</v>
          </cell>
          <cell r="AO2" t="str">
            <v>Омск</v>
          </cell>
          <cell r="AP2" t="str">
            <v>Оренбург</v>
          </cell>
          <cell r="AQ2" t="str">
            <v>Н.Челны</v>
          </cell>
          <cell r="AR2" t="str">
            <v>Н.Новгород</v>
          </cell>
          <cell r="AS2" t="str">
            <v>Каменка</v>
          </cell>
          <cell r="AT2">
            <v>95</v>
          </cell>
          <cell r="AV2">
            <v>39629</v>
          </cell>
          <cell r="AW2">
            <v>39629</v>
          </cell>
          <cell r="AX2" t="str">
            <v>Прич      
откл</v>
          </cell>
          <cell r="AY2">
            <v>39630</v>
          </cell>
          <cell r="AZ2">
            <v>39630</v>
          </cell>
          <cell r="BA2" t="str">
            <v>Прич      
откл</v>
          </cell>
          <cell r="BB2">
            <v>39631</v>
          </cell>
          <cell r="BC2">
            <v>39631</v>
          </cell>
          <cell r="BD2" t="str">
            <v>Прич      
откл</v>
          </cell>
          <cell r="BE2">
            <v>39632</v>
          </cell>
          <cell r="BF2">
            <v>39632</v>
          </cell>
          <cell r="BG2" t="str">
            <v>Прич      
откл</v>
          </cell>
          <cell r="BH2">
            <v>39633</v>
          </cell>
          <cell r="BI2">
            <v>39633</v>
          </cell>
          <cell r="BJ2" t="str">
            <v>Прич      
откл</v>
          </cell>
          <cell r="BK2">
            <v>39634</v>
          </cell>
          <cell r="BL2">
            <v>39634</v>
          </cell>
          <cell r="BM2" t="str">
            <v>Прич      
откл</v>
          </cell>
          <cell r="BN2" t="str">
            <v>итого</v>
          </cell>
          <cell r="BO2" t="str">
            <v>итого</v>
          </cell>
          <cell r="BP2" t="str">
            <v>ф-пл</v>
          </cell>
          <cell r="BQ2" t="str">
            <v>Прич      
откл</v>
          </cell>
          <cell r="BS2">
            <v>39629</v>
          </cell>
          <cell r="BT2">
            <v>39629</v>
          </cell>
          <cell r="BU2">
            <v>39630</v>
          </cell>
          <cell r="BV2">
            <v>39630</v>
          </cell>
          <cell r="BW2">
            <v>39631</v>
          </cell>
          <cell r="BX2">
            <v>39631</v>
          </cell>
          <cell r="BY2">
            <v>39632</v>
          </cell>
          <cell r="BZ2">
            <v>39632</v>
          </cell>
          <cell r="CA2">
            <v>39633</v>
          </cell>
          <cell r="CB2">
            <v>39633</v>
          </cell>
          <cell r="CC2">
            <v>39634</v>
          </cell>
          <cell r="CD2">
            <v>39634</v>
          </cell>
          <cell r="CF2">
            <v>39629</v>
          </cell>
          <cell r="CG2">
            <v>39629</v>
          </cell>
          <cell r="CH2" t="str">
            <v>Прич      
откл</v>
          </cell>
          <cell r="CI2">
            <v>39630</v>
          </cell>
          <cell r="CJ2">
            <v>39630</v>
          </cell>
          <cell r="CK2" t="str">
            <v>Прич      
откл</v>
          </cell>
          <cell r="CL2">
            <v>39631</v>
          </cell>
          <cell r="CM2">
            <v>39631</v>
          </cell>
          <cell r="CN2" t="str">
            <v>Прич      
откл</v>
          </cell>
          <cell r="CO2">
            <v>39632</v>
          </cell>
          <cell r="CP2">
            <v>39632</v>
          </cell>
          <cell r="CQ2" t="str">
            <v>Прич      
откл</v>
          </cell>
          <cell r="CR2">
            <v>39633</v>
          </cell>
          <cell r="CS2">
            <v>39633</v>
          </cell>
          <cell r="CT2" t="str">
            <v>Прич      
откл</v>
          </cell>
          <cell r="CU2">
            <v>39634</v>
          </cell>
          <cell r="CV2">
            <v>39634</v>
          </cell>
          <cell r="CW2" t="str">
            <v>Прич      
откл</v>
          </cell>
          <cell r="CX2" t="str">
            <v>итого</v>
          </cell>
          <cell r="CY2" t="str">
            <v>итого</v>
          </cell>
        </row>
        <row r="3">
          <cell r="B3" t="str">
            <v xml:space="preserve">Бак Парус 55 л  </v>
          </cell>
        </row>
        <row r="4">
          <cell r="B4" t="str">
            <v>Бак Парус 55л.  (2 штуцера)</v>
          </cell>
        </row>
        <row r="5">
          <cell r="B5" t="str">
            <v xml:space="preserve">Бак Парус 60л  д/ рег. </v>
          </cell>
        </row>
        <row r="6">
          <cell r="B6" t="str">
            <v xml:space="preserve">Бак Парус 73л. </v>
          </cell>
        </row>
        <row r="7">
          <cell r="B7" t="str">
            <v>Бак Парус 73л. (2 штуцера)</v>
          </cell>
        </row>
        <row r="8">
          <cell r="B8" t="str">
            <v>Бак Парус 80л  д/ рег.</v>
          </cell>
        </row>
        <row r="9">
          <cell r="B9" t="str">
            <v>Бак Парус 80л  д/ хол. воды.</v>
          </cell>
        </row>
        <row r="10">
          <cell r="B10" t="str">
            <v>ИТОГО Баки</v>
          </cell>
        </row>
        <row r="11">
          <cell r="B11" t="str">
            <v>Регистр универсальный зерк</v>
          </cell>
        </row>
        <row r="12">
          <cell r="B12" t="str">
            <v>Регистр универсальный зерк D=150</v>
          </cell>
        </row>
        <row r="13">
          <cell r="B13" t="str">
            <v>Бак Хамзину</v>
          </cell>
        </row>
        <row r="14">
          <cell r="B14" t="str">
            <v>Дверца со стеклом РОБАКС (больш.)</v>
          </cell>
        </row>
        <row r="15">
          <cell r="B15" t="str">
            <v>Дверца для камина</v>
          </cell>
        </row>
        <row r="16">
          <cell r="B16" t="str">
            <v>Дверца зеркальная</v>
          </cell>
        </row>
        <row r="17">
          <cell r="B17" t="str">
            <v>Дровница</v>
          </cell>
        </row>
        <row r="18">
          <cell r="B18" t="str">
            <v>Лист предтопочный</v>
          </cell>
        </row>
        <row r="19">
          <cell r="B19" t="str">
            <v>Штуцер 3/4 L=300 мм</v>
          </cell>
        </row>
        <row r="20">
          <cell r="B20" t="str">
            <v>Штуцер 3/4 L=500 мм</v>
          </cell>
        </row>
        <row r="21">
          <cell r="B21" t="str">
            <v>Заглушка верх D=115/200 мм</v>
          </cell>
        </row>
        <row r="22">
          <cell r="B22" t="str">
            <v>Заглушка верх D=150/200 мм</v>
          </cell>
        </row>
        <row r="23">
          <cell r="B23" t="str">
            <v>Заглушка низ D=115/200 мм</v>
          </cell>
        </row>
        <row r="24">
          <cell r="B24" t="str">
            <v>Заглушка низ D=150/200 мм</v>
          </cell>
        </row>
        <row r="25">
          <cell r="B25" t="str">
            <v>Зонтик D=115 мм</v>
          </cell>
        </row>
        <row r="26">
          <cell r="B26" t="str">
            <v>Зонтик D=150 мм</v>
          </cell>
        </row>
        <row r="27">
          <cell r="B27" t="str">
            <v>Зонтик D=200 мм</v>
          </cell>
        </row>
        <row r="28">
          <cell r="B28" t="str">
            <v>Колено 45 °, L=100+100, D=115 мм</v>
          </cell>
        </row>
        <row r="29">
          <cell r="B29" t="str">
            <v>Шибер, D=115 мм</v>
          </cell>
        </row>
        <row r="30">
          <cell r="B30" t="str">
            <v>Шибер, D=150 мм</v>
          </cell>
        </row>
        <row r="31">
          <cell r="B31" t="str">
            <v>Шибер, D=200 мм</v>
          </cell>
        </row>
        <row r="32">
          <cell r="B32" t="str">
            <v>Модуль трубы L=1000 мм D=115 мм</v>
          </cell>
        </row>
        <row r="33">
          <cell r="B33" t="str">
            <v>Модуль трубы L=1000 мм D=120 мм</v>
          </cell>
        </row>
        <row r="34">
          <cell r="B34" t="str">
            <v>Труба d 150, L 1000</v>
          </cell>
        </row>
        <row r="35">
          <cell r="B35" t="str">
            <v>Труба d 200, L 1000</v>
          </cell>
        </row>
        <row r="36">
          <cell r="B36" t="str">
            <v>Модуль трубы L=500 мм D=115 мм</v>
          </cell>
        </row>
        <row r="37">
          <cell r="B37" t="str">
            <v>Труба d 150, L 500</v>
          </cell>
        </row>
        <row r="38">
          <cell r="B38" t="str">
            <v>Сэндвич нерж\нерж зерк D=115/200</v>
          </cell>
        </row>
        <row r="39">
          <cell r="B39" t="str">
            <v>Сэндвич нерж\нерж D=115/200</v>
          </cell>
        </row>
        <row r="40">
          <cell r="B40" t="str">
            <v>Сэндвич нерж\оцин D=115/200</v>
          </cell>
        </row>
        <row r="41">
          <cell r="B41" t="str">
            <v>Сэндвич нерж\нерж зерк D=150/200</v>
          </cell>
        </row>
        <row r="42">
          <cell r="B42" t="str">
            <v>Сэндвич нерж\нерж D=150/200</v>
          </cell>
        </row>
        <row r="43">
          <cell r="B43" t="str">
            <v>Сэндвич нерж\оцин D=150/200</v>
          </cell>
        </row>
        <row r="44">
          <cell r="B44" t="str">
            <v>Сэндвич  L=500  D=200 с трубой</v>
          </cell>
        </row>
        <row r="45">
          <cell r="B45" t="str">
            <v>Сетка  L=500  D=200 без трубы</v>
          </cell>
        </row>
        <row r="46">
          <cell r="B46" t="str">
            <v xml:space="preserve">Экран боковой </v>
          </cell>
        </row>
        <row r="47">
          <cell r="B47" t="str">
            <v>Экран напольный</v>
          </cell>
        </row>
        <row r="48">
          <cell r="B48" t="str">
            <v>Экран фронтальный</v>
          </cell>
        </row>
        <row r="49">
          <cell r="B49" t="str">
            <v>Потолочная разделка D=115</v>
          </cell>
        </row>
        <row r="50">
          <cell r="B50" t="str">
            <v>Потолочная разделка D=200</v>
          </cell>
        </row>
        <row r="51">
          <cell r="B51" t="str">
            <v>Полок</v>
          </cell>
        </row>
        <row r="52">
          <cell r="B52" t="str">
            <v>Печь портативная Алтай</v>
          </cell>
        </row>
        <row r="53">
          <cell r="B53" t="str">
            <v>Бак для Алтая</v>
          </cell>
        </row>
        <row r="54">
          <cell r="B54" t="str">
            <v>Тройник</v>
          </cell>
        </row>
        <row r="55">
          <cell r="B55" t="str">
            <v>Камин-печь</v>
          </cell>
        </row>
        <row r="56">
          <cell r="B56" t="str">
            <v>Камин-печь угловой</v>
          </cell>
        </row>
        <row r="57">
          <cell r="B57" t="str">
            <v>Печь отопительная Теплодар 100NEW</v>
          </cell>
        </row>
        <row r="58">
          <cell r="B58" t="str">
            <v>Печь отопительная Теплодар 100</v>
          </cell>
        </row>
        <row r="59">
          <cell r="B59" t="str">
            <v>Печь отопительная Теплодар 200</v>
          </cell>
        </row>
        <row r="60">
          <cell r="B60" t="str">
            <v>Керамика</v>
          </cell>
        </row>
        <row r="61">
          <cell r="B61" t="str">
            <v>Вертикаль-Металлика</v>
          </cell>
        </row>
        <row r="62">
          <cell r="B62" t="str">
            <v>Печь-каменка Русь 9Л</v>
          </cell>
        </row>
        <row r="63">
          <cell r="B63" t="str">
            <v>Печь-каменка Русь 9ЛУ</v>
          </cell>
        </row>
        <row r="64">
          <cell r="B64" t="str">
            <v>Печь-каменка Русь 12Л</v>
          </cell>
        </row>
        <row r="65">
          <cell r="B65" t="str">
            <v>Печь-каменка Русь 12Л ГАЗ</v>
          </cell>
        </row>
        <row r="66">
          <cell r="B66" t="str">
            <v>Печь-каменка Русь 12ЛНЗ</v>
          </cell>
        </row>
        <row r="67">
          <cell r="B67" t="str">
            <v>Печь-каменка Русь 12ЛНЗУ</v>
          </cell>
        </row>
        <row r="68">
          <cell r="B68" t="str">
            <v>Печь-каменка Русь 12ЛУ</v>
          </cell>
        </row>
        <row r="69">
          <cell r="B69" t="str">
            <v>Печь-каменка Русь 18Л</v>
          </cell>
        </row>
        <row r="70">
          <cell r="B70" t="str">
            <v>Печь-каменка Русь 18Л ГАЗ</v>
          </cell>
        </row>
        <row r="71">
          <cell r="B71" t="str">
            <v>Печь-каменка Русь 18ЛНЗ</v>
          </cell>
        </row>
        <row r="72">
          <cell r="B72" t="str">
            <v>Печь-каменка Русь 18ЛУ</v>
          </cell>
        </row>
        <row r="73">
          <cell r="B73" t="str">
            <v>Печь-каменка Русь 27ЛНЗП</v>
          </cell>
        </row>
        <row r="74">
          <cell r="B74" t="str">
            <v>Печь-каменка Русь 22 ЛНЗП</v>
          </cell>
        </row>
        <row r="75">
          <cell r="B75" t="str">
            <v>Печь-каменка САХАРА 10ЛБ</v>
          </cell>
        </row>
        <row r="76">
          <cell r="B76" t="str">
            <v>Печь-каменка САХАРА 10ЛБП</v>
          </cell>
        </row>
        <row r="77">
          <cell r="B77" t="str">
            <v>Печь-каменка САХАРА 10ЛБУ</v>
          </cell>
        </row>
        <row r="78">
          <cell r="B78" t="str">
            <v>Печь-каменка САХАРА 10ЛБПУ</v>
          </cell>
        </row>
        <row r="79">
          <cell r="B79" t="str">
            <v>Печь-каменка САХАРА 16ЛК</v>
          </cell>
        </row>
        <row r="80">
          <cell r="B80" t="str">
            <v>Печь-каменка САХАРА 16ЛКП</v>
          </cell>
        </row>
        <row r="81">
          <cell r="B81" t="str">
            <v>Печь-каменка САХАРА 16ЛКУ</v>
          </cell>
        </row>
        <row r="82">
          <cell r="B82" t="str">
            <v>Печь-каменка САХАРА 16ЛКПУ</v>
          </cell>
        </row>
        <row r="83">
          <cell r="B83" t="str">
            <v>Печь-каменка САХАРА 16ЛНЗ</v>
          </cell>
        </row>
        <row r="84">
          <cell r="B84" t="str">
            <v>Печь-каменка САХАРА 16ЛНЗУ</v>
          </cell>
        </row>
        <row r="85">
          <cell r="B85" t="str">
            <v>Печь-каменка САХАРА 16ЛНЗП</v>
          </cell>
        </row>
        <row r="86">
          <cell r="B86" t="str">
            <v>Печь-каменка САХАРА 16ЛНЗПУ</v>
          </cell>
        </row>
        <row r="87">
          <cell r="B87" t="str">
            <v>Печь-каменка САХАРА 24ЛК</v>
          </cell>
        </row>
        <row r="88">
          <cell r="B88" t="str">
            <v>Печь-каменка САХАРА 24ЛКП</v>
          </cell>
        </row>
        <row r="89">
          <cell r="B89" t="str">
            <v>Печь-каменка САХАРА 24ЛКПУ</v>
          </cell>
        </row>
        <row r="90">
          <cell r="B90" t="str">
            <v>Печь-каменка САХАРА 24ЛКУ</v>
          </cell>
        </row>
        <row r="91">
          <cell r="B91" t="str">
            <v>Печь-каменка САХАРА 24ЛНЗ</v>
          </cell>
        </row>
        <row r="92">
          <cell r="B92" t="str">
            <v>Печь-каменка САХАРА 24ЛНЗП</v>
          </cell>
        </row>
        <row r="93">
          <cell r="B93" t="str">
            <v>Печь-каменка САХАРА 24ЛНЗПУ</v>
          </cell>
        </row>
        <row r="94">
          <cell r="B94" t="str">
            <v>Печь-каменка КЛАССИКА 10Т</v>
          </cell>
        </row>
        <row r="95">
          <cell r="B95" t="str">
            <v>Печь-каменка КЛАССИКА 10ТНЗ</v>
          </cell>
        </row>
        <row r="96">
          <cell r="B96" t="str">
            <v>Печь-каменка КЛАССИКА 10ТУ</v>
          </cell>
        </row>
        <row r="97">
          <cell r="B97" t="str">
            <v>Печь-каменка КЛАССИКА 16ЛК</v>
          </cell>
        </row>
        <row r="98">
          <cell r="B98" t="str">
            <v xml:space="preserve">Печь-каменка КЛАССИКА 16ЛКУ </v>
          </cell>
        </row>
        <row r="99">
          <cell r="B99" t="str">
            <v>Печь-каменка КЛАССИКА 16ЛНЗ</v>
          </cell>
        </row>
        <row r="100">
          <cell r="B100" t="str">
            <v>Печь-каменка КЛАССИКА 16ЛНЗУ</v>
          </cell>
        </row>
        <row r="101">
          <cell r="B101" t="str">
            <v>Печь-каменка КЛАССИКА 16ЛРК лев</v>
          </cell>
        </row>
        <row r="102">
          <cell r="B102" t="str">
            <v>Печь-каменка КЛАССИКА 16ЛРК прав</v>
          </cell>
        </row>
        <row r="103">
          <cell r="B103" t="str">
            <v>Печь-каменка КЛАССИКА 16ЛКУР(лев)</v>
          </cell>
        </row>
        <row r="104">
          <cell r="B104" t="str">
            <v>Печь-каменка КЛАССИКА 16ЛКУР(прав)</v>
          </cell>
        </row>
        <row r="105">
          <cell r="B105" t="str">
            <v>Печь-каменка КЛАССИКА  16ЛРНЗлев</v>
          </cell>
        </row>
        <row r="106">
          <cell r="B106" t="str">
            <v>Печь-каменка КЛАССИКА  16ЛРНЗправ</v>
          </cell>
        </row>
        <row r="107">
          <cell r="B107" t="str">
            <v>Печь-каменка КЛАССИКА  24ЛК</v>
          </cell>
        </row>
        <row r="108">
          <cell r="B108" t="str">
            <v>Печь-каменка КЛАССИКА  24ЛКУ</v>
          </cell>
        </row>
        <row r="109">
          <cell r="B109" t="str">
            <v>Печь-каменка КЛАССИКА  24ЛНЗ</v>
          </cell>
        </row>
        <row r="110">
          <cell r="B110" t="str">
            <v>Печь-каменка КЛАССИКА  24ЛНЗУ</v>
          </cell>
        </row>
        <row r="111">
          <cell r="B111" t="str">
            <v>Печь-каменка КЛАССИКА  24ЛРК лев</v>
          </cell>
        </row>
        <row r="112">
          <cell r="B112" t="str">
            <v>Печь-каменка КЛАССИКА  24ЛРК прав</v>
          </cell>
        </row>
        <row r="113">
          <cell r="B113" t="str">
            <v>Печь-каменка КЛАССИКА  24ЛРНЗлев</v>
          </cell>
        </row>
        <row r="114">
          <cell r="B114" t="str">
            <v>Печь-каменка КЛАССИКА  24ЛРНЗправ</v>
          </cell>
        </row>
        <row r="115">
          <cell r="B115" t="str">
            <v>Печь СИБИРЬ-панорама 20ЛК</v>
          </cell>
        </row>
        <row r="116">
          <cell r="B116" t="str">
            <v>Печь СИБИРЬ-панорама 20ЛНЗ</v>
          </cell>
        </row>
        <row r="117">
          <cell r="B117" t="str">
            <v>Печь-каменка СИБИРЬ 20ЛРК лев</v>
          </cell>
        </row>
        <row r="118">
          <cell r="B118" t="str">
            <v>Печь-каменка СИБИРЬ 20ЛРК прав</v>
          </cell>
        </row>
        <row r="119">
          <cell r="B119" t="str">
            <v>Печь-каменка СИБИРЬ 20ЛРНЗ лев</v>
          </cell>
        </row>
        <row r="120">
          <cell r="B120" t="str">
            <v>Печь-каменка СИБИРЬ 20ЛРНЗ прав</v>
          </cell>
        </row>
        <row r="121">
          <cell r="B121" t="str">
            <v>Печь-каменка СИБИРЬ 30ЛК</v>
          </cell>
        </row>
        <row r="122">
          <cell r="B122" t="str">
            <v>Печь-каменка СИБИРЬ 30ЛНЗ</v>
          </cell>
        </row>
        <row r="123">
          <cell r="B123" t="str">
            <v>Печь-каменка СИБИРЬ 30ЛРК лев</v>
          </cell>
        </row>
        <row r="124">
          <cell r="B124" t="str">
            <v>Печь-каменка СИБИРЬ 30ЛРК прав</v>
          </cell>
        </row>
        <row r="125">
          <cell r="B125" t="str">
            <v>Печь-каменка СИБИРЬ 30ЛРНЗ лев</v>
          </cell>
        </row>
        <row r="126">
          <cell r="B126" t="str">
            <v>Печь-каменка СИБИРЬ 30ЛРНЗ прав</v>
          </cell>
        </row>
        <row r="127">
          <cell r="B127" t="str">
            <v>Печь-каменка САХАРА 16ЛКП в разрезе</v>
          </cell>
        </row>
        <row r="128">
          <cell r="B128" t="str">
            <v>Печь-каменка Русь 18Л в разрезе</v>
          </cell>
        </row>
        <row r="129">
          <cell r="B129" t="str">
            <v>Дверной блок 880х2050, L</v>
          </cell>
        </row>
        <row r="130">
          <cell r="B130" t="str">
            <v>Дверной блок 880х2050, R</v>
          </cell>
        </row>
        <row r="131">
          <cell r="B131" t="str">
            <v>Дверной блок 980х2050, L</v>
          </cell>
        </row>
        <row r="132">
          <cell r="B132" t="str">
            <v>Дверной блок 980х2050, R</v>
          </cell>
        </row>
        <row r="133">
          <cell r="B133" t="str">
            <v>ИТОГО Печи</v>
          </cell>
        </row>
        <row r="134">
          <cell r="B134" t="str">
            <v>Итого за день</v>
          </cell>
        </row>
        <row r="135">
          <cell r="B135" t="str">
            <v>Дата отгрузки</v>
          </cell>
        </row>
        <row r="138">
          <cell r="B138" t="str">
            <v>План по производству топок</v>
          </cell>
        </row>
        <row r="139">
          <cell r="B139" t="str">
            <v>Номенклатура</v>
          </cell>
        </row>
        <row r="140">
          <cell r="B140" t="str">
            <v>Топка 10Т</v>
          </cell>
        </row>
        <row r="141">
          <cell r="B141" t="str">
            <v>Топка 10ТУ</v>
          </cell>
        </row>
        <row r="142">
          <cell r="B142" t="str">
            <v>Топка 16Л</v>
          </cell>
        </row>
        <row r="143">
          <cell r="B143" t="str">
            <v>Топка 16ЛУ</v>
          </cell>
        </row>
        <row r="144">
          <cell r="B144" t="str">
            <v>Топка 24Л</v>
          </cell>
        </row>
        <row r="145">
          <cell r="B145" t="str">
            <v>Топка 24ЛУ</v>
          </cell>
        </row>
        <row r="146">
          <cell r="B146" t="str">
            <v>Топка Сахара 10Л</v>
          </cell>
        </row>
        <row r="147">
          <cell r="B147" t="str">
            <v>Топка Сахара 10ЛУ</v>
          </cell>
        </row>
        <row r="148">
          <cell r="B148" t="str">
            <v>Топка Сахара 10ЛКП</v>
          </cell>
        </row>
        <row r="149">
          <cell r="B149" t="str">
            <v>Топка Сахара 16Л</v>
          </cell>
        </row>
        <row r="150">
          <cell r="B150" t="str">
            <v>Топка Сахара 16ЛУ</v>
          </cell>
        </row>
        <row r="151">
          <cell r="B151" t="str">
            <v>Топка Сахара 16ЛКП</v>
          </cell>
        </row>
        <row r="152">
          <cell r="B152" t="str">
            <v>Топка Сахара 16ЛКПУ</v>
          </cell>
        </row>
        <row r="153">
          <cell r="B153" t="str">
            <v>Топка Сахара 24Л</v>
          </cell>
        </row>
        <row r="154">
          <cell r="B154" t="str">
            <v>Топка Сахара 24ЛУ</v>
          </cell>
        </row>
        <row r="155">
          <cell r="B155" t="str">
            <v>Топка Сахара 24ЛКП</v>
          </cell>
        </row>
        <row r="156">
          <cell r="B156" t="str">
            <v>Топка Сахара 24ЛКПУ</v>
          </cell>
        </row>
        <row r="157">
          <cell r="B157" t="str">
            <v>Топка Русь 12Л</v>
          </cell>
        </row>
        <row r="158">
          <cell r="B158" t="str">
            <v>Топка Русь 12Л ГАЗ</v>
          </cell>
        </row>
        <row r="159">
          <cell r="B159" t="str">
            <v>Топка Русь 12ЛУ</v>
          </cell>
        </row>
        <row r="160">
          <cell r="B160" t="str">
            <v>Топка Русь 18Л</v>
          </cell>
        </row>
        <row r="161">
          <cell r="B161" t="str">
            <v>Топка Русь 18Л ГАЗ</v>
          </cell>
        </row>
        <row r="162">
          <cell r="B162" t="str">
            <v>Топка Русь 18ЛУ</v>
          </cell>
        </row>
        <row r="163">
          <cell r="B163" t="str">
            <v>Топка Русь 27</v>
          </cell>
        </row>
        <row r="164">
          <cell r="B164" t="str">
            <v>Топка Русь 22</v>
          </cell>
        </row>
        <row r="165">
          <cell r="B165" t="str">
            <v>Топка Т-100NEW</v>
          </cell>
        </row>
        <row r="166">
          <cell r="B166" t="str">
            <v>Топка Т-100</v>
          </cell>
        </row>
        <row r="167">
          <cell r="B167" t="str">
            <v>Топка Т-200</v>
          </cell>
        </row>
        <row r="168">
          <cell r="B168" t="str">
            <v>Алтай</v>
          </cell>
        </row>
        <row r="169">
          <cell r="B169" t="str">
            <v>Камин-печь</v>
          </cell>
        </row>
        <row r="170">
          <cell r="B170" t="str">
            <v>Камин-печь угловой</v>
          </cell>
        </row>
        <row r="171">
          <cell r="B171" t="str">
            <v>Итого без каминов и алтаев</v>
          </cell>
        </row>
      </sheetData>
      <sheetData sheetId="8">
        <row r="2">
          <cell r="B2" t="str">
            <v>Номенклатура</v>
          </cell>
          <cell r="C2" t="str">
            <v>Ост на нач нед</v>
          </cell>
          <cell r="D2" t="str">
            <v>Отгр</v>
          </cell>
          <cell r="E2" t="str">
            <v>Деф</v>
          </cell>
          <cell r="F2" t="str">
            <v>Ост на кон нед</v>
          </cell>
          <cell r="G2" t="str">
            <v>ПСО</v>
          </cell>
          <cell r="H2" t="str">
            <v>з</v>
          </cell>
          <cell r="I2" t="str">
            <v>Справ-но:
 долг пр-ва</v>
          </cell>
          <cell r="J2" t="str">
            <v>ост от плана</v>
          </cell>
          <cell r="K2" t="str">
            <v>Пр-во</v>
          </cell>
          <cell r="L2" t="str">
            <v>План мес</v>
          </cell>
          <cell r="M2" t="str">
            <v>Факт мес</v>
          </cell>
          <cell r="N2" t="str">
            <v>ТД</v>
          </cell>
          <cell r="O2" t="str">
            <v>Нижневартовск</v>
          </cell>
          <cell r="P2" t="str">
            <v>Шулепов</v>
          </cell>
          <cell r="Q2" t="str">
            <v>Красноярск</v>
          </cell>
          <cell r="R2" t="str">
            <v>Омск</v>
          </cell>
          <cell r="S2" t="str">
            <v>Томск</v>
          </cell>
          <cell r="T2" t="str">
            <v>Иркутск</v>
          </cell>
          <cell r="U2" t="str">
            <v>Пермь</v>
          </cell>
          <cell r="V2" t="str">
            <v>Н.Новгород</v>
          </cell>
          <cell r="W2" t="str">
            <v>Казань</v>
          </cell>
          <cell r="X2" t="str">
            <v>Абакан</v>
          </cell>
          <cell r="Y2" t="str">
            <v>Н.Челны</v>
          </cell>
          <cell r="Z2" t="str">
            <v>У-У</v>
          </cell>
          <cell r="AA2" t="str">
            <v>Ярославль</v>
          </cell>
          <cell r="AB2" t="str">
            <v>Магнитогорск</v>
          </cell>
          <cell r="AC2" t="str">
            <v>Омск</v>
          </cell>
          <cell r="AD2" t="str">
            <v>Термооптима</v>
          </cell>
          <cell r="AE2" t="str">
            <v>Черногорск</v>
          </cell>
          <cell r="AF2" t="str">
            <v>Ижевск</v>
          </cell>
          <cell r="AG2" t="str">
            <v>Самара</v>
          </cell>
          <cell r="AH2" t="str">
            <v>Оренбург</v>
          </cell>
          <cell r="AI2" t="str">
            <v>Шулепов</v>
          </cell>
          <cell r="AJ2" t="str">
            <v>Иркутск Лео</v>
          </cell>
          <cell r="AK2" t="str">
            <v>Благовещенск</v>
          </cell>
          <cell r="AL2" t="str">
            <v>Ю-Сах</v>
          </cell>
          <cell r="AM2" t="str">
            <v>Н.Тагил</v>
          </cell>
          <cell r="AN2" t="str">
            <v>Каменка</v>
          </cell>
          <cell r="AO2">
            <v>95</v>
          </cell>
          <cell r="AQ2">
            <v>39636</v>
          </cell>
          <cell r="AR2">
            <v>39636</v>
          </cell>
          <cell r="AS2" t="str">
            <v>Прич      
откл</v>
          </cell>
          <cell r="AT2">
            <v>39637</v>
          </cell>
          <cell r="AU2">
            <v>39637</v>
          </cell>
          <cell r="AV2" t="str">
            <v>Прич      
откл</v>
          </cell>
          <cell r="AW2">
            <v>39638</v>
          </cell>
          <cell r="AX2">
            <v>39638</v>
          </cell>
          <cell r="AY2" t="str">
            <v>Прич      
откл</v>
          </cell>
          <cell r="AZ2">
            <v>39639</v>
          </cell>
          <cell r="BA2">
            <v>39639</v>
          </cell>
          <cell r="BB2" t="str">
            <v>Прич      
откл</v>
          </cell>
          <cell r="BC2">
            <v>39640</v>
          </cell>
          <cell r="BD2">
            <v>39640</v>
          </cell>
          <cell r="BE2" t="str">
            <v>Прич      
откл</v>
          </cell>
          <cell r="BF2">
            <v>39641</v>
          </cell>
          <cell r="BG2">
            <v>39641</v>
          </cell>
          <cell r="BH2" t="str">
            <v>Прич      
откл</v>
          </cell>
          <cell r="BI2" t="str">
            <v>итого</v>
          </cell>
          <cell r="BJ2" t="str">
            <v>итого</v>
          </cell>
          <cell r="BK2" t="str">
            <v>ф-пл</v>
          </cell>
          <cell r="BL2" t="str">
            <v>Прич      
откл</v>
          </cell>
          <cell r="BN2">
            <v>39636</v>
          </cell>
          <cell r="BO2">
            <v>39636</v>
          </cell>
          <cell r="BP2">
            <v>39637</v>
          </cell>
          <cell r="BQ2">
            <v>39637</v>
          </cell>
          <cell r="BR2">
            <v>39638</v>
          </cell>
          <cell r="BS2">
            <v>39638</v>
          </cell>
          <cell r="BT2">
            <v>39639</v>
          </cell>
          <cell r="BU2">
            <v>39639</v>
          </cell>
          <cell r="BV2">
            <v>39640</v>
          </cell>
          <cell r="BW2">
            <v>39640</v>
          </cell>
          <cell r="BX2">
            <v>39641</v>
          </cell>
          <cell r="BY2">
            <v>39641</v>
          </cell>
          <cell r="CA2">
            <v>39636</v>
          </cell>
          <cell r="CB2">
            <v>39636</v>
          </cell>
          <cell r="CC2" t="str">
            <v>Прич      
откл</v>
          </cell>
          <cell r="CD2">
            <v>39637</v>
          </cell>
          <cell r="CE2">
            <v>39637</v>
          </cell>
          <cell r="CF2" t="str">
            <v>Прич      
откл</v>
          </cell>
          <cell r="CG2">
            <v>39638</v>
          </cell>
          <cell r="CH2">
            <v>39638</v>
          </cell>
          <cell r="CI2" t="str">
            <v>Прич      
откл</v>
          </cell>
          <cell r="CJ2">
            <v>39639</v>
          </cell>
          <cell r="CK2">
            <v>39639</v>
          </cell>
          <cell r="CL2" t="str">
            <v>Прич      
откл</v>
          </cell>
          <cell r="CM2">
            <v>39640</v>
          </cell>
          <cell r="CN2">
            <v>39640</v>
          </cell>
          <cell r="CO2" t="str">
            <v>Прич      
откл</v>
          </cell>
          <cell r="CP2">
            <v>39641</v>
          </cell>
          <cell r="CQ2">
            <v>39641</v>
          </cell>
          <cell r="CR2" t="str">
            <v>Прич      
откл</v>
          </cell>
          <cell r="CS2" t="str">
            <v>итого</v>
          </cell>
          <cell r="CT2" t="str">
            <v>итого</v>
          </cell>
        </row>
        <row r="3">
          <cell r="B3" t="str">
            <v xml:space="preserve">Бак Парус 55 л  </v>
          </cell>
        </row>
        <row r="4">
          <cell r="B4" t="str">
            <v>Бак Парус 55л.  (2 штуцера)</v>
          </cell>
        </row>
        <row r="5">
          <cell r="B5" t="str">
            <v xml:space="preserve">Бак Парус 60л  д/ рег. </v>
          </cell>
        </row>
        <row r="6">
          <cell r="B6" t="str">
            <v xml:space="preserve">Бак Парус 73л. </v>
          </cell>
        </row>
        <row r="7">
          <cell r="B7" t="str">
            <v>Бак Парус 73л. (2 штуцера)</v>
          </cell>
        </row>
        <row r="8">
          <cell r="B8" t="str">
            <v>Бак Парус 80л  д/ рег.</v>
          </cell>
        </row>
        <row r="9">
          <cell r="B9" t="str">
            <v>Бак Парус 80л  д/ хол. воды.</v>
          </cell>
        </row>
        <row r="10">
          <cell r="B10" t="str">
            <v>ИТОГО Баки</v>
          </cell>
        </row>
        <row r="11">
          <cell r="B11" t="str">
            <v>Регистр универсальный зерк</v>
          </cell>
        </row>
        <row r="12">
          <cell r="B12" t="str">
            <v>Регистр универсальный зерк D=150</v>
          </cell>
        </row>
        <row r="13">
          <cell r="B13" t="str">
            <v>Бак Хамзину</v>
          </cell>
        </row>
        <row r="14">
          <cell r="B14" t="str">
            <v>Дверца со стеклом РОБАКС (больш.)</v>
          </cell>
        </row>
        <row r="15">
          <cell r="B15" t="str">
            <v>Дверца для камина</v>
          </cell>
        </row>
        <row r="16">
          <cell r="B16" t="str">
            <v>Дверца зеркальная</v>
          </cell>
        </row>
        <row r="17">
          <cell r="B17" t="str">
            <v>Дровница</v>
          </cell>
        </row>
        <row r="18">
          <cell r="B18" t="str">
            <v>Лист предтопочный</v>
          </cell>
        </row>
        <row r="19">
          <cell r="B19" t="str">
            <v>Штуцер 3/4 L=300 мм</v>
          </cell>
        </row>
        <row r="20">
          <cell r="B20" t="str">
            <v>Штуцер 3/4 L=500 мм</v>
          </cell>
        </row>
        <row r="21">
          <cell r="B21" t="str">
            <v>Заглушка верх D=115/200 мм</v>
          </cell>
        </row>
        <row r="22">
          <cell r="B22" t="str">
            <v>Заглушка верх D=150/200 мм</v>
          </cell>
        </row>
        <row r="23">
          <cell r="B23" t="str">
            <v>Заглушка низ D=115/200 мм</v>
          </cell>
        </row>
        <row r="24">
          <cell r="B24" t="str">
            <v>Заглушка низ D=150/200 мм</v>
          </cell>
        </row>
        <row r="25">
          <cell r="B25" t="str">
            <v>Зонтик D=115 мм</v>
          </cell>
        </row>
        <row r="26">
          <cell r="B26" t="str">
            <v>Зонтик D=150 мм</v>
          </cell>
        </row>
        <row r="27">
          <cell r="B27" t="str">
            <v>Зонтик D=200 мм</v>
          </cell>
        </row>
        <row r="28">
          <cell r="B28" t="str">
            <v>Колено 45 °, L=100+100, D=115 мм</v>
          </cell>
        </row>
        <row r="29">
          <cell r="B29" t="str">
            <v>Шибер, D=115 мм</v>
          </cell>
        </row>
        <row r="30">
          <cell r="B30" t="str">
            <v>Шибер, D=150 мм</v>
          </cell>
        </row>
        <row r="31">
          <cell r="B31" t="str">
            <v>Шибер, D=200 мм</v>
          </cell>
        </row>
        <row r="32">
          <cell r="B32" t="str">
            <v>Модуль трубы L=1000 мм D=115 мм</v>
          </cell>
        </row>
        <row r="33">
          <cell r="B33" t="str">
            <v>Модуль трубы L=1000 мм D=120 мм</v>
          </cell>
        </row>
        <row r="34">
          <cell r="B34" t="str">
            <v>Труба d 150, L 1000</v>
          </cell>
        </row>
        <row r="35">
          <cell r="B35" t="str">
            <v>Труба d 200, L 1000</v>
          </cell>
        </row>
        <row r="36">
          <cell r="B36" t="str">
            <v>Модуль трубы L=500 мм D=115 мм</v>
          </cell>
        </row>
        <row r="37">
          <cell r="B37" t="str">
            <v>Труба d 150, L 500</v>
          </cell>
        </row>
        <row r="38">
          <cell r="B38" t="str">
            <v>Сэндвич нерж\нерж зерк D=115/200</v>
          </cell>
        </row>
        <row r="39">
          <cell r="B39" t="str">
            <v>Сэндвич нерж\нерж D=115/200</v>
          </cell>
        </row>
        <row r="40">
          <cell r="B40" t="str">
            <v>Сэндвич нерж\оцин D=115/200</v>
          </cell>
        </row>
        <row r="41">
          <cell r="B41" t="str">
            <v>Сэндвич нерж\нерж зерк D=150/200</v>
          </cell>
        </row>
        <row r="42">
          <cell r="B42" t="str">
            <v>Сэндвич нерж\нерж D=150/200</v>
          </cell>
        </row>
        <row r="43">
          <cell r="B43" t="str">
            <v>Сэндвич нерж\оцин D=150/200</v>
          </cell>
        </row>
        <row r="44">
          <cell r="B44" t="str">
            <v>Сэндвич  L=500  D=200 с трубой</v>
          </cell>
        </row>
        <row r="45">
          <cell r="B45" t="str">
            <v>Сетка  L=500  D=200 без трубы</v>
          </cell>
        </row>
        <row r="46">
          <cell r="B46" t="str">
            <v xml:space="preserve">Экран боковой </v>
          </cell>
        </row>
        <row r="47">
          <cell r="B47" t="str">
            <v>Экран напольный</v>
          </cell>
        </row>
        <row r="48">
          <cell r="B48" t="str">
            <v>Экран фронтальный</v>
          </cell>
        </row>
        <row r="49">
          <cell r="B49" t="str">
            <v>Потолочная разделка D=115</v>
          </cell>
        </row>
        <row r="50">
          <cell r="B50" t="str">
            <v>Потолочная разделка D=200</v>
          </cell>
        </row>
        <row r="51">
          <cell r="B51" t="str">
            <v>Полок</v>
          </cell>
        </row>
        <row r="52">
          <cell r="B52" t="str">
            <v>Печь портативная Алтай</v>
          </cell>
        </row>
        <row r="53">
          <cell r="B53" t="str">
            <v>Бак для Алтая</v>
          </cell>
        </row>
        <row r="54">
          <cell r="B54" t="str">
            <v>Тройник</v>
          </cell>
        </row>
        <row r="55">
          <cell r="B55" t="str">
            <v>Камин-печь</v>
          </cell>
        </row>
        <row r="56">
          <cell r="B56" t="str">
            <v>Камин-печь угловой</v>
          </cell>
        </row>
        <row r="57">
          <cell r="B57" t="str">
            <v>Печь отопительная Теплодар 100NEW</v>
          </cell>
        </row>
        <row r="58">
          <cell r="B58" t="str">
            <v>Печь отопительная Теплодар 100</v>
          </cell>
        </row>
        <row r="59">
          <cell r="B59" t="str">
            <v>Печь отопительная Теплодар 200</v>
          </cell>
        </row>
        <row r="60">
          <cell r="B60" t="str">
            <v>Керамика</v>
          </cell>
        </row>
        <row r="61">
          <cell r="B61" t="str">
            <v>Вертикаль-Металлика</v>
          </cell>
        </row>
        <row r="62">
          <cell r="B62" t="str">
            <v>Печь-каменка Русь 9Л</v>
          </cell>
        </row>
        <row r="63">
          <cell r="B63" t="str">
            <v>Печь-каменка Русь 9ЛУ</v>
          </cell>
        </row>
        <row r="64">
          <cell r="B64" t="str">
            <v>Печь-каменка Русь 12Л</v>
          </cell>
        </row>
        <row r="65">
          <cell r="B65" t="str">
            <v>Печь-каменка Русь 12Л ГАЗ</v>
          </cell>
        </row>
        <row r="66">
          <cell r="B66" t="str">
            <v>Печь-каменка Русь 12ЛНЗ</v>
          </cell>
        </row>
        <row r="67">
          <cell r="B67" t="str">
            <v>Печь-каменка Русь 12ЛНЗУ</v>
          </cell>
        </row>
        <row r="68">
          <cell r="B68" t="str">
            <v>Печь-каменка Русь 12ЛУ</v>
          </cell>
        </row>
        <row r="69">
          <cell r="B69" t="str">
            <v>Печь-каменка Русь 18Л</v>
          </cell>
        </row>
        <row r="70">
          <cell r="B70" t="str">
            <v>Печь-каменка Русь 18Л ГАЗ</v>
          </cell>
        </row>
        <row r="71">
          <cell r="B71" t="str">
            <v>Печь-каменка Русь 18ЛНЗ</v>
          </cell>
        </row>
        <row r="72">
          <cell r="B72" t="str">
            <v>Печь-каменка Русь 18ЛУ</v>
          </cell>
        </row>
        <row r="73">
          <cell r="B73" t="str">
            <v>Печь-каменка Русь 27ЛНЗП</v>
          </cell>
        </row>
        <row r="74">
          <cell r="B74" t="str">
            <v>Печь-каменка Русь 22 ЛНЗП</v>
          </cell>
        </row>
        <row r="75">
          <cell r="B75" t="str">
            <v>Печь-каменка САХАРА 10ЛБ</v>
          </cell>
        </row>
        <row r="76">
          <cell r="B76" t="str">
            <v>Печь-каменка САХАРА 10ЛБП</v>
          </cell>
        </row>
        <row r="77">
          <cell r="B77" t="str">
            <v>Печь-каменка САХАРА 10ЛБУ</v>
          </cell>
        </row>
        <row r="78">
          <cell r="B78" t="str">
            <v>Печь-каменка САХАРА 10ЛБПУ</v>
          </cell>
        </row>
        <row r="79">
          <cell r="B79" t="str">
            <v>Печь-каменка САХАРА 16ЛК</v>
          </cell>
        </row>
        <row r="80">
          <cell r="B80" t="str">
            <v>Печь-каменка САХАРА 16ЛКП</v>
          </cell>
        </row>
        <row r="81">
          <cell r="B81" t="str">
            <v>Печь-каменка САХАРА 16ЛКУ</v>
          </cell>
        </row>
        <row r="82">
          <cell r="B82" t="str">
            <v>Печь-каменка САХАРА 16ЛКПУ</v>
          </cell>
        </row>
        <row r="83">
          <cell r="B83" t="str">
            <v>Печь-каменка САХАРА 16ЛНЗ</v>
          </cell>
        </row>
        <row r="84">
          <cell r="B84" t="str">
            <v>Печь-каменка САХАРА 16ЛНЗУ</v>
          </cell>
        </row>
        <row r="85">
          <cell r="B85" t="str">
            <v>Печь-каменка САХАРА 16ЛНЗП</v>
          </cell>
        </row>
        <row r="86">
          <cell r="B86" t="str">
            <v>Печь-каменка САХАРА 16ЛНЗПУ</v>
          </cell>
        </row>
        <row r="87">
          <cell r="B87" t="str">
            <v>Печь-каменка САХАРА 24ЛК</v>
          </cell>
        </row>
        <row r="88">
          <cell r="B88" t="str">
            <v>Печь-каменка САХАРА 24ЛКП</v>
          </cell>
        </row>
        <row r="89">
          <cell r="B89" t="str">
            <v>Печь-каменка САХАРА 24ЛКПУ</v>
          </cell>
        </row>
        <row r="90">
          <cell r="B90" t="str">
            <v>Печь-каменка САХАРА 24ЛКУ</v>
          </cell>
        </row>
        <row r="91">
          <cell r="B91" t="str">
            <v>Печь-каменка САХАРА 24ЛНЗ</v>
          </cell>
        </row>
        <row r="92">
          <cell r="B92" t="str">
            <v>Печь-каменка САХАРА 24ЛНЗП</v>
          </cell>
        </row>
        <row r="93">
          <cell r="B93" t="str">
            <v>Печь-каменка САХАРА 24ЛНЗПУ</v>
          </cell>
        </row>
        <row r="94">
          <cell r="B94" t="str">
            <v>Печь-каменка КЛАССИКА 10Т</v>
          </cell>
        </row>
        <row r="95">
          <cell r="B95" t="str">
            <v>Печь-каменка КЛАССИКА 10ТНЗ</v>
          </cell>
        </row>
        <row r="96">
          <cell r="B96" t="str">
            <v>Печь-каменка КЛАССИКА 10ТУ</v>
          </cell>
        </row>
        <row r="97">
          <cell r="B97" t="str">
            <v>Печь-каменка КЛАССИКА 16ЛК</v>
          </cell>
        </row>
        <row r="98">
          <cell r="B98" t="str">
            <v xml:space="preserve">Печь-каменка КЛАССИКА 16ЛКУ </v>
          </cell>
        </row>
        <row r="99">
          <cell r="B99" t="str">
            <v>Печь-каменка КЛАССИКА 16ЛНЗ</v>
          </cell>
        </row>
        <row r="100">
          <cell r="B100" t="str">
            <v>Печь-каменка КЛАССИКА 16ЛНЗУ</v>
          </cell>
        </row>
        <row r="101">
          <cell r="B101" t="str">
            <v>Печь-каменка КЛАССИКА 16ЛРК лев</v>
          </cell>
        </row>
        <row r="102">
          <cell r="B102" t="str">
            <v>Печь-каменка КЛАССИКА 16ЛРК прав</v>
          </cell>
        </row>
        <row r="103">
          <cell r="B103" t="str">
            <v>Печь-каменка КЛАССИКА 16ЛКУР(лев)</v>
          </cell>
        </row>
        <row r="104">
          <cell r="B104" t="str">
            <v>Печь-каменка КЛАССИКА 16ЛКУР(прав)</v>
          </cell>
        </row>
        <row r="105">
          <cell r="B105" t="str">
            <v>Печь-каменка КЛАССИКА  16ЛРНЗлев</v>
          </cell>
        </row>
        <row r="106">
          <cell r="B106" t="str">
            <v>Печь-каменка КЛАССИКА  16ЛРНЗправ</v>
          </cell>
        </row>
        <row r="107">
          <cell r="B107" t="str">
            <v>Печь-каменка КЛАССИКА  24ЛК</v>
          </cell>
        </row>
        <row r="108">
          <cell r="B108" t="str">
            <v>Печь-каменка КЛАССИКА  24ЛКУ</v>
          </cell>
        </row>
        <row r="109">
          <cell r="B109" t="str">
            <v>Печь-каменка КЛАССИКА  24ЛНЗ</v>
          </cell>
        </row>
        <row r="110">
          <cell r="B110" t="str">
            <v>Печь-каменка КЛАССИКА  24ЛНЗУ</v>
          </cell>
        </row>
        <row r="111">
          <cell r="B111" t="str">
            <v>Печь-каменка КЛАССИКА  24ЛРК лев</v>
          </cell>
        </row>
        <row r="112">
          <cell r="B112" t="str">
            <v>Печь-каменка КЛАССИКА  24ЛРК прав</v>
          </cell>
        </row>
        <row r="113">
          <cell r="B113" t="str">
            <v>Печь-каменка КЛАССИКА  24ЛРНЗлев</v>
          </cell>
        </row>
        <row r="114">
          <cell r="B114" t="str">
            <v>Печь-каменка КЛАССИКА  24ЛРНЗправ</v>
          </cell>
        </row>
        <row r="115">
          <cell r="B115" t="str">
            <v>Печь СИБИРЬ-панорама 20ЛК</v>
          </cell>
        </row>
        <row r="116">
          <cell r="B116" t="str">
            <v>Печь СИБИРЬ-панорама 20ЛНЗ</v>
          </cell>
        </row>
        <row r="117">
          <cell r="B117" t="str">
            <v>Печь-каменка СИБИРЬ 20ЛРК лев</v>
          </cell>
        </row>
        <row r="118">
          <cell r="B118" t="str">
            <v>Печь-каменка СИБИРЬ 20ЛРК прав</v>
          </cell>
        </row>
        <row r="119">
          <cell r="B119" t="str">
            <v>Печь-каменка СИБИРЬ 20ЛРНЗ лев</v>
          </cell>
        </row>
        <row r="120">
          <cell r="B120" t="str">
            <v>Печь-каменка СИБИРЬ 20ЛРНЗ прав</v>
          </cell>
        </row>
        <row r="121">
          <cell r="B121" t="str">
            <v>Печь-каменка СИБИРЬ 30ЛК</v>
          </cell>
        </row>
        <row r="122">
          <cell r="B122" t="str">
            <v>Печь-каменка СИБИРЬ 30ЛНЗ</v>
          </cell>
        </row>
        <row r="123">
          <cell r="B123" t="str">
            <v>Печь-каменка СИБИРЬ 30ЛРК лев</v>
          </cell>
        </row>
        <row r="124">
          <cell r="B124" t="str">
            <v>Печь-каменка СИБИРЬ 30ЛРК прав</v>
          </cell>
        </row>
        <row r="125">
          <cell r="B125" t="str">
            <v>Печь-каменка СИБИРЬ 30ЛРНЗ лев</v>
          </cell>
        </row>
        <row r="126">
          <cell r="B126" t="str">
            <v>Печь-каменка СИБИРЬ 30ЛРНЗ прав</v>
          </cell>
        </row>
        <row r="127">
          <cell r="B127" t="str">
            <v>Печь-каменка САХАРА 16ЛКП в разрезе</v>
          </cell>
        </row>
        <row r="128">
          <cell r="B128" t="str">
            <v>Печь-каменка Русь 18Л в разрезе</v>
          </cell>
        </row>
        <row r="129">
          <cell r="B129" t="str">
            <v>Дверной блок 880х2050, L</v>
          </cell>
        </row>
        <row r="130">
          <cell r="B130" t="str">
            <v>Дверной блок 880х2050, R</v>
          </cell>
        </row>
        <row r="131">
          <cell r="B131" t="str">
            <v>Дверной блок 980х2050, L</v>
          </cell>
        </row>
        <row r="132">
          <cell r="B132" t="str">
            <v>Дверной блок 980х2050, R</v>
          </cell>
        </row>
        <row r="133">
          <cell r="B133" t="str">
            <v>ИТОГО Печи</v>
          </cell>
        </row>
        <row r="134">
          <cell r="B134" t="str">
            <v>Итого за день</v>
          </cell>
        </row>
        <row r="135">
          <cell r="B135" t="str">
            <v>Дата отгрузки</v>
          </cell>
        </row>
        <row r="138">
          <cell r="B138" t="str">
            <v>План по производству топок</v>
          </cell>
        </row>
        <row r="139">
          <cell r="B139" t="str">
            <v>Номенклатура</v>
          </cell>
        </row>
        <row r="140">
          <cell r="B140" t="str">
            <v>Топка 10Т</v>
          </cell>
        </row>
        <row r="141">
          <cell r="B141" t="str">
            <v>Топка 10ТУ</v>
          </cell>
        </row>
        <row r="142">
          <cell r="B142" t="str">
            <v>Топка 16Л</v>
          </cell>
        </row>
        <row r="143">
          <cell r="B143" t="str">
            <v>Топка 16ЛУ</v>
          </cell>
        </row>
        <row r="144">
          <cell r="B144" t="str">
            <v>Топка 24Л</v>
          </cell>
        </row>
        <row r="145">
          <cell r="B145" t="str">
            <v>Топка 24ЛУ</v>
          </cell>
        </row>
        <row r="146">
          <cell r="B146" t="str">
            <v>Топка Сахара 10Л</v>
          </cell>
        </row>
        <row r="147">
          <cell r="B147" t="str">
            <v>Топка Сахара 10ЛУ</v>
          </cell>
        </row>
        <row r="148">
          <cell r="B148" t="str">
            <v>Топка Сахара 10ЛКП</v>
          </cell>
        </row>
        <row r="149">
          <cell r="B149" t="str">
            <v>Топка Сахара 16Л</v>
          </cell>
        </row>
        <row r="150">
          <cell r="B150" t="str">
            <v>Топка Сахара 16ЛУ</v>
          </cell>
        </row>
        <row r="151">
          <cell r="B151" t="str">
            <v>Топка Сахара 16ЛКП</v>
          </cell>
        </row>
        <row r="152">
          <cell r="B152" t="str">
            <v>Топка Сахара 16ЛКПУ</v>
          </cell>
        </row>
        <row r="153">
          <cell r="B153" t="str">
            <v>Топка Сахара 24Л</v>
          </cell>
        </row>
        <row r="154">
          <cell r="B154" t="str">
            <v>Топка Сахара 24ЛУ</v>
          </cell>
        </row>
        <row r="155">
          <cell r="B155" t="str">
            <v>Топка Сахара 24ЛКП</v>
          </cell>
        </row>
        <row r="156">
          <cell r="B156" t="str">
            <v>Топка Сахара 24ЛКПУ</v>
          </cell>
        </row>
        <row r="157">
          <cell r="B157" t="str">
            <v>Топка Русь 12Л</v>
          </cell>
        </row>
        <row r="158">
          <cell r="B158" t="str">
            <v>Топка Русь 12Л ГАЗ</v>
          </cell>
        </row>
        <row r="159">
          <cell r="B159" t="str">
            <v>Топка Русь 12ЛУ</v>
          </cell>
        </row>
        <row r="160">
          <cell r="B160" t="str">
            <v>Топка Русь 18Л</v>
          </cell>
        </row>
        <row r="161">
          <cell r="B161" t="str">
            <v>Топка Русь 18Л ГАЗ</v>
          </cell>
        </row>
        <row r="162">
          <cell r="B162" t="str">
            <v>Топка Русь 18ЛУ</v>
          </cell>
        </row>
        <row r="163">
          <cell r="B163" t="str">
            <v>Топка Русь 27</v>
          </cell>
        </row>
        <row r="164">
          <cell r="B164" t="str">
            <v>Топка Русь 22</v>
          </cell>
        </row>
        <row r="165">
          <cell r="B165" t="str">
            <v>Топка Т-100NEW</v>
          </cell>
        </row>
        <row r="166">
          <cell r="B166" t="str">
            <v>Топка Т-100</v>
          </cell>
        </row>
        <row r="167">
          <cell r="B167" t="str">
            <v>Топка Т-200</v>
          </cell>
        </row>
        <row r="168">
          <cell r="B168" t="str">
            <v>Алтай</v>
          </cell>
        </row>
        <row r="169">
          <cell r="B169" t="str">
            <v>Камин-печь</v>
          </cell>
        </row>
        <row r="170">
          <cell r="B170" t="str">
            <v>Камин-печь угловой</v>
          </cell>
        </row>
        <row r="171">
          <cell r="B171" t="str">
            <v>Итого без каминов и алтаев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tab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90" zoomScaleNormal="90" zoomScaleSheetLayoutView="75" workbookViewId="0">
      <pane xSplit="1" ySplit="6" topLeftCell="B42" activePane="bottomRight" state="frozen"/>
      <selection pane="topRight" activeCell="AF1" sqref="AF1"/>
      <selection pane="bottomLeft" activeCell="A3" sqref="A3"/>
      <selection pane="bottomRight" activeCell="B53" sqref="B53"/>
    </sheetView>
  </sheetViews>
  <sheetFormatPr defaultRowHeight="12.75" x14ac:dyDescent="0.2"/>
  <cols>
    <col min="1" max="1" width="39.5703125" style="1" customWidth="1"/>
    <col min="2" max="2" width="15.28515625" style="1" customWidth="1"/>
    <col min="3" max="3" width="16.28515625" style="1" customWidth="1"/>
    <col min="4" max="4" width="17.28515625" style="1" customWidth="1"/>
    <col min="5" max="5" width="1.7109375" style="1" customWidth="1"/>
    <col min="6" max="6" width="15.5703125" style="1" customWidth="1"/>
    <col min="7" max="7" width="13.5703125" style="1" customWidth="1"/>
    <col min="8" max="8" width="14.85546875" style="1" customWidth="1"/>
    <col min="9" max="9" width="2.140625" style="1" customWidth="1"/>
    <col min="10" max="10" width="14.85546875" style="1" customWidth="1"/>
    <col min="11" max="11" width="16.7109375" style="1" customWidth="1"/>
    <col min="12" max="12" width="14.85546875" style="1" customWidth="1"/>
    <col min="13" max="13" width="1.140625" style="1" customWidth="1"/>
    <col min="14" max="14" width="14.5703125" style="1" customWidth="1"/>
    <col min="15" max="15" width="9.140625" style="1"/>
    <col min="16" max="16" width="11.28515625" style="1" bestFit="1" customWidth="1"/>
    <col min="17" max="17" width="10.28515625" style="1" customWidth="1"/>
    <col min="18" max="18" width="11.140625" style="1" customWidth="1"/>
    <col min="19" max="16384" width="9.140625" style="1"/>
  </cols>
  <sheetData>
    <row r="1" spans="1:14" ht="35.25" customHeight="1" x14ac:dyDescent="0.25">
      <c r="A1" s="56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4" ht="20.25" x14ac:dyDescent="0.3">
      <c r="A2" s="15" t="s">
        <v>28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"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4" ht="13.5" thickBot="1" x14ac:dyDescent="0.25">
      <c r="B4" s="8"/>
      <c r="C4" s="8"/>
      <c r="D4" s="8"/>
      <c r="E4" s="8"/>
      <c r="F4" s="8"/>
      <c r="G4" s="8"/>
      <c r="H4" s="8"/>
      <c r="J4" s="2"/>
      <c r="K4" s="2"/>
      <c r="L4" s="2"/>
    </row>
    <row r="5" spans="1:14" ht="15.75" x14ac:dyDescent="0.25">
      <c r="A5" s="51" t="s">
        <v>3</v>
      </c>
      <c r="B5" s="53" t="s">
        <v>0</v>
      </c>
      <c r="C5" s="54"/>
      <c r="D5" s="55"/>
      <c r="E5" s="8"/>
      <c r="F5" s="53" t="s">
        <v>2</v>
      </c>
      <c r="G5" s="54"/>
      <c r="H5" s="55"/>
      <c r="J5" s="45" t="s">
        <v>12</v>
      </c>
      <c r="K5" s="47" t="s">
        <v>27</v>
      </c>
      <c r="L5" s="49" t="s">
        <v>13</v>
      </c>
      <c r="N5" s="43" t="s">
        <v>14</v>
      </c>
    </row>
    <row r="6" spans="1:14" ht="47.25" customHeight="1" thickBot="1" x14ac:dyDescent="0.25">
      <c r="A6" s="52"/>
      <c r="B6" s="28" t="s">
        <v>16</v>
      </c>
      <c r="C6" s="29" t="s">
        <v>15</v>
      </c>
      <c r="D6" s="30" t="s">
        <v>17</v>
      </c>
      <c r="E6" s="8"/>
      <c r="F6" s="28" t="s">
        <v>16</v>
      </c>
      <c r="G6" s="29" t="s">
        <v>15</v>
      </c>
      <c r="H6" s="30" t="s">
        <v>17</v>
      </c>
      <c r="J6" s="46"/>
      <c r="K6" s="48"/>
      <c r="L6" s="50"/>
      <c r="N6" s="44"/>
    </row>
    <row r="7" spans="1:14" ht="12.6" customHeight="1" x14ac:dyDescent="0.2">
      <c r="A7" s="34" t="s">
        <v>18</v>
      </c>
      <c r="B7" s="31">
        <v>3000</v>
      </c>
      <c r="C7" s="9">
        <v>2790</v>
      </c>
      <c r="D7" s="27">
        <v>4200</v>
      </c>
      <c r="E7" s="8"/>
      <c r="F7" s="31">
        <v>3874</v>
      </c>
      <c r="G7" s="9">
        <v>2760.5144553433101</v>
      </c>
      <c r="H7" s="27">
        <v>4208</v>
      </c>
      <c r="J7" s="21">
        <f>H7*(F7-B7)-G7*(F7-B7)</f>
        <v>1265102.3660299471</v>
      </c>
      <c r="K7" s="38">
        <f>B7*(G7-C7)</f>
        <v>-88456.633970069553</v>
      </c>
      <c r="L7" s="22">
        <f>B7*(H7-D7)</f>
        <v>24000</v>
      </c>
      <c r="N7" s="25">
        <f>J7+L7-K7</f>
        <v>1377559.0000000165</v>
      </c>
    </row>
    <row r="8" spans="1:14" ht="12.6" customHeight="1" x14ac:dyDescent="0.2">
      <c r="A8" s="35" t="s">
        <v>19</v>
      </c>
      <c r="B8" s="32">
        <v>3500</v>
      </c>
      <c r="C8" s="4">
        <v>3005</v>
      </c>
      <c r="D8" s="17">
        <v>4700</v>
      </c>
      <c r="E8" s="8"/>
      <c r="F8" s="32">
        <v>3189</v>
      </c>
      <c r="G8" s="4">
        <v>2997.3751238632799</v>
      </c>
      <c r="H8" s="17">
        <v>4685</v>
      </c>
      <c r="J8" s="21">
        <f t="shared" ref="J8:J51" si="0">H8*(F8-B8)-G8*(F8-B8)</f>
        <v>-524851.33647851995</v>
      </c>
      <c r="K8" s="38">
        <f t="shared" ref="K8:K51" si="1">B8*(G8-C8)</f>
        <v>-26687.066478520363</v>
      </c>
      <c r="L8" s="22">
        <f t="shared" ref="L8:L51" si="2">B8*(H8-D8)</f>
        <v>-52500</v>
      </c>
      <c r="N8" s="25">
        <f t="shared" ref="N8:N51" si="3">J8+L8-K8</f>
        <v>-550664.26999999955</v>
      </c>
    </row>
    <row r="9" spans="1:14" ht="12.6" customHeight="1" x14ac:dyDescent="0.2">
      <c r="A9" s="35" t="s">
        <v>20</v>
      </c>
      <c r="B9" s="32">
        <v>3500</v>
      </c>
      <c r="C9" s="4">
        <v>3420</v>
      </c>
      <c r="D9" s="17">
        <v>4800</v>
      </c>
      <c r="E9" s="8"/>
      <c r="F9" s="32">
        <v>3759</v>
      </c>
      <c r="G9" s="4">
        <v>3474.303099228518</v>
      </c>
      <c r="H9" s="17">
        <v>4831</v>
      </c>
      <c r="J9" s="21">
        <f t="shared" si="0"/>
        <v>351384.49729981378</v>
      </c>
      <c r="K9" s="38">
        <f t="shared" si="1"/>
        <v>190060.84729981309</v>
      </c>
      <c r="L9" s="22">
        <f t="shared" si="2"/>
        <v>108500</v>
      </c>
      <c r="N9" s="25">
        <f t="shared" si="3"/>
        <v>269823.65000000072</v>
      </c>
    </row>
    <row r="10" spans="1:14" ht="12.6" customHeight="1" x14ac:dyDescent="0.2">
      <c r="A10" s="34" t="s">
        <v>21</v>
      </c>
      <c r="B10" s="32">
        <v>5000</v>
      </c>
      <c r="C10" s="4">
        <v>1305</v>
      </c>
      <c r="D10" s="17">
        <v>1800</v>
      </c>
      <c r="E10" s="8"/>
      <c r="F10" s="32">
        <v>6217</v>
      </c>
      <c r="G10" s="4">
        <v>1210.1555493003057</v>
      </c>
      <c r="H10" s="17">
        <v>1759</v>
      </c>
      <c r="J10" s="21">
        <f t="shared" si="0"/>
        <v>667943.69650152791</v>
      </c>
      <c r="K10" s="38">
        <f t="shared" si="1"/>
        <v>-474222.25349847169</v>
      </c>
      <c r="L10" s="22">
        <f t="shared" si="2"/>
        <v>-205000</v>
      </c>
      <c r="N10" s="25">
        <f t="shared" si="3"/>
        <v>937165.9499999996</v>
      </c>
    </row>
    <row r="11" spans="1:14" ht="12.6" customHeight="1" x14ac:dyDescent="0.2">
      <c r="A11" s="34" t="s">
        <v>22</v>
      </c>
      <c r="B11" s="32">
        <v>1500</v>
      </c>
      <c r="C11" s="4">
        <v>7089</v>
      </c>
      <c r="D11" s="17">
        <v>10000</v>
      </c>
      <c r="E11" s="8"/>
      <c r="F11" s="32">
        <v>1368</v>
      </c>
      <c r="G11" s="4">
        <v>7179.9943932748538</v>
      </c>
      <c r="H11" s="17">
        <v>9638</v>
      </c>
      <c r="J11" s="21">
        <f t="shared" si="0"/>
        <v>-324456.74008771928</v>
      </c>
      <c r="K11" s="38">
        <f t="shared" si="1"/>
        <v>136491.58991228067</v>
      </c>
      <c r="L11" s="22">
        <f t="shared" si="2"/>
        <v>-543000</v>
      </c>
      <c r="N11" s="25">
        <f t="shared" si="3"/>
        <v>-1003948.33</v>
      </c>
    </row>
    <row r="12" spans="1:14" ht="12.6" customHeight="1" x14ac:dyDescent="0.2">
      <c r="A12" s="35" t="s">
        <v>23</v>
      </c>
      <c r="B12" s="32">
        <v>1500</v>
      </c>
      <c r="C12" s="4">
        <v>3800</v>
      </c>
      <c r="D12" s="17">
        <v>5600</v>
      </c>
      <c r="E12" s="8"/>
      <c r="F12" s="32">
        <v>1852</v>
      </c>
      <c r="G12" s="4">
        <v>3963.236198704104</v>
      </c>
      <c r="H12" s="17">
        <v>5615</v>
      </c>
      <c r="J12" s="21">
        <f t="shared" si="0"/>
        <v>581420.8580561555</v>
      </c>
      <c r="K12" s="38">
        <f t="shared" si="1"/>
        <v>244854.29805615603</v>
      </c>
      <c r="L12" s="22">
        <f t="shared" si="2"/>
        <v>22500</v>
      </c>
      <c r="N12" s="25">
        <f t="shared" si="3"/>
        <v>359066.55999999947</v>
      </c>
    </row>
    <row r="13" spans="1:14" ht="12.6" customHeight="1" x14ac:dyDescent="0.2">
      <c r="A13" s="35" t="s">
        <v>24</v>
      </c>
      <c r="B13" s="32">
        <v>1100</v>
      </c>
      <c r="C13" s="4">
        <v>4558</v>
      </c>
      <c r="D13" s="17">
        <v>6000</v>
      </c>
      <c r="E13" s="8"/>
      <c r="F13" s="32">
        <v>1386</v>
      </c>
      <c r="G13" s="4">
        <v>4448.4882323232323</v>
      </c>
      <c r="H13" s="17">
        <v>5989</v>
      </c>
      <c r="J13" s="21">
        <f t="shared" si="0"/>
        <v>440586.36555555556</v>
      </c>
      <c r="K13" s="38">
        <f t="shared" si="1"/>
        <v>-120462.94444444447</v>
      </c>
      <c r="L13" s="22">
        <f t="shared" si="2"/>
        <v>-12100</v>
      </c>
      <c r="N13" s="25">
        <f t="shared" si="3"/>
        <v>548949.31000000006</v>
      </c>
    </row>
    <row r="14" spans="1:14" ht="12.6" customHeight="1" x14ac:dyDescent="0.2">
      <c r="A14" s="35" t="s">
        <v>25</v>
      </c>
      <c r="B14" s="32">
        <v>1400</v>
      </c>
      <c r="C14" s="4">
        <v>4469</v>
      </c>
      <c r="D14" s="17">
        <v>5750</v>
      </c>
      <c r="E14" s="8"/>
      <c r="F14" s="32">
        <v>1421</v>
      </c>
      <c r="G14" s="4">
        <v>4423.2253905700209</v>
      </c>
      <c r="H14" s="17">
        <v>5738</v>
      </c>
      <c r="J14" s="21">
        <f t="shared" si="0"/>
        <v>27610.266798029566</v>
      </c>
      <c r="K14" s="38">
        <f t="shared" si="1"/>
        <v>-64084.453201970791</v>
      </c>
      <c r="L14" s="22">
        <f t="shared" si="2"/>
        <v>-16800</v>
      </c>
      <c r="N14" s="25">
        <f t="shared" si="3"/>
        <v>74894.72000000035</v>
      </c>
    </row>
    <row r="15" spans="1:14" ht="12.6" customHeight="1" x14ac:dyDescent="0.2">
      <c r="A15" s="35" t="s">
        <v>26</v>
      </c>
      <c r="B15" s="32">
        <v>800</v>
      </c>
      <c r="C15" s="4">
        <v>7603</v>
      </c>
      <c r="D15" s="17">
        <v>9350</v>
      </c>
      <c r="E15" s="8"/>
      <c r="F15" s="32">
        <v>729</v>
      </c>
      <c r="G15" s="4">
        <v>7651.5072427983541</v>
      </c>
      <c r="H15" s="17">
        <v>9362</v>
      </c>
      <c r="J15" s="21">
        <f t="shared" si="0"/>
        <v>-121444.98576131684</v>
      </c>
      <c r="K15" s="38">
        <f t="shared" si="1"/>
        <v>38805.794238683302</v>
      </c>
      <c r="L15" s="22">
        <f t="shared" si="2"/>
        <v>9600</v>
      </c>
      <c r="N15" s="25">
        <f t="shared" si="3"/>
        <v>-150650.78000000014</v>
      </c>
    </row>
    <row r="16" spans="1:14" ht="12.6" customHeight="1" x14ac:dyDescent="0.2">
      <c r="A16" s="36"/>
      <c r="B16" s="16"/>
      <c r="C16" s="4"/>
      <c r="D16" s="17"/>
      <c r="E16" s="8"/>
      <c r="F16" s="16"/>
      <c r="G16" s="4"/>
      <c r="H16" s="17"/>
      <c r="J16" s="21">
        <f t="shared" si="0"/>
        <v>0</v>
      </c>
      <c r="K16" s="38">
        <f t="shared" si="1"/>
        <v>0</v>
      </c>
      <c r="L16" s="22">
        <f t="shared" si="2"/>
        <v>0</v>
      </c>
      <c r="N16" s="25">
        <f t="shared" si="3"/>
        <v>0</v>
      </c>
    </row>
    <row r="17" spans="1:14" ht="12.6" customHeight="1" x14ac:dyDescent="0.2">
      <c r="A17" s="36"/>
      <c r="B17" s="16"/>
      <c r="C17" s="4"/>
      <c r="D17" s="17"/>
      <c r="E17" s="8"/>
      <c r="F17" s="16"/>
      <c r="G17" s="4"/>
      <c r="H17" s="17"/>
      <c r="J17" s="21">
        <f t="shared" si="0"/>
        <v>0</v>
      </c>
      <c r="K17" s="38">
        <f t="shared" si="1"/>
        <v>0</v>
      </c>
      <c r="L17" s="22">
        <f t="shared" si="2"/>
        <v>0</v>
      </c>
      <c r="N17" s="25">
        <f t="shared" si="3"/>
        <v>0</v>
      </c>
    </row>
    <row r="18" spans="1:14" ht="12.6" customHeight="1" x14ac:dyDescent="0.2">
      <c r="A18" s="36"/>
      <c r="B18" s="16"/>
      <c r="C18" s="4"/>
      <c r="D18" s="17"/>
      <c r="E18" s="8"/>
      <c r="F18" s="16"/>
      <c r="G18" s="4"/>
      <c r="H18" s="17"/>
      <c r="J18" s="21">
        <f t="shared" si="0"/>
        <v>0</v>
      </c>
      <c r="K18" s="38">
        <f t="shared" si="1"/>
        <v>0</v>
      </c>
      <c r="L18" s="22">
        <f t="shared" si="2"/>
        <v>0</v>
      </c>
      <c r="N18" s="25">
        <f t="shared" si="3"/>
        <v>0</v>
      </c>
    </row>
    <row r="19" spans="1:14" ht="12.6" customHeight="1" x14ac:dyDescent="0.2">
      <c r="A19" s="36"/>
      <c r="B19" s="16"/>
      <c r="C19" s="4"/>
      <c r="D19" s="17"/>
      <c r="E19" s="8"/>
      <c r="F19" s="16"/>
      <c r="G19" s="4"/>
      <c r="H19" s="17"/>
      <c r="J19" s="21">
        <f t="shared" si="0"/>
        <v>0</v>
      </c>
      <c r="K19" s="38">
        <f t="shared" si="1"/>
        <v>0</v>
      </c>
      <c r="L19" s="22">
        <f t="shared" si="2"/>
        <v>0</v>
      </c>
      <c r="N19" s="25">
        <f t="shared" si="3"/>
        <v>0</v>
      </c>
    </row>
    <row r="20" spans="1:14" ht="12.6" customHeight="1" x14ac:dyDescent="0.2">
      <c r="A20" s="36"/>
      <c r="B20" s="16"/>
      <c r="C20" s="4"/>
      <c r="D20" s="17"/>
      <c r="E20" s="8"/>
      <c r="F20" s="16"/>
      <c r="G20" s="4"/>
      <c r="H20" s="17"/>
      <c r="J20" s="21">
        <f t="shared" si="0"/>
        <v>0</v>
      </c>
      <c r="K20" s="38">
        <f t="shared" si="1"/>
        <v>0</v>
      </c>
      <c r="L20" s="22">
        <f t="shared" si="2"/>
        <v>0</v>
      </c>
      <c r="N20" s="25">
        <f t="shared" si="3"/>
        <v>0</v>
      </c>
    </row>
    <row r="21" spans="1:14" ht="12.6" customHeight="1" x14ac:dyDescent="0.2">
      <c r="A21" s="36"/>
      <c r="B21" s="16"/>
      <c r="C21" s="4"/>
      <c r="D21" s="17"/>
      <c r="E21" s="8"/>
      <c r="F21" s="16"/>
      <c r="G21" s="4"/>
      <c r="H21" s="17"/>
      <c r="J21" s="21">
        <f t="shared" si="0"/>
        <v>0</v>
      </c>
      <c r="K21" s="38">
        <f t="shared" si="1"/>
        <v>0</v>
      </c>
      <c r="L21" s="22">
        <f t="shared" si="2"/>
        <v>0</v>
      </c>
      <c r="N21" s="25">
        <f t="shared" si="3"/>
        <v>0</v>
      </c>
    </row>
    <row r="22" spans="1:14" ht="12.6" customHeight="1" x14ac:dyDescent="0.2">
      <c r="A22" s="36"/>
      <c r="B22" s="16"/>
      <c r="C22" s="4"/>
      <c r="D22" s="17"/>
      <c r="E22" s="8"/>
      <c r="F22" s="16"/>
      <c r="G22" s="4"/>
      <c r="H22" s="17"/>
      <c r="J22" s="21">
        <f t="shared" si="0"/>
        <v>0</v>
      </c>
      <c r="K22" s="38">
        <f t="shared" si="1"/>
        <v>0</v>
      </c>
      <c r="L22" s="22">
        <f t="shared" si="2"/>
        <v>0</v>
      </c>
      <c r="N22" s="25">
        <f t="shared" si="3"/>
        <v>0</v>
      </c>
    </row>
    <row r="23" spans="1:14" ht="12.6" customHeight="1" x14ac:dyDescent="0.2">
      <c r="A23" s="36"/>
      <c r="B23" s="16"/>
      <c r="C23" s="4"/>
      <c r="D23" s="17"/>
      <c r="E23" s="8"/>
      <c r="F23" s="16"/>
      <c r="G23" s="4"/>
      <c r="H23" s="17"/>
      <c r="J23" s="21">
        <f t="shared" si="0"/>
        <v>0</v>
      </c>
      <c r="K23" s="38">
        <f t="shared" si="1"/>
        <v>0</v>
      </c>
      <c r="L23" s="22">
        <f t="shared" si="2"/>
        <v>0</v>
      </c>
      <c r="N23" s="25">
        <f t="shared" si="3"/>
        <v>0</v>
      </c>
    </row>
    <row r="24" spans="1:14" ht="12.6" customHeight="1" x14ac:dyDescent="0.2">
      <c r="A24" s="36"/>
      <c r="B24" s="16"/>
      <c r="C24" s="4"/>
      <c r="D24" s="17"/>
      <c r="E24" s="8"/>
      <c r="F24" s="16"/>
      <c r="G24" s="4"/>
      <c r="H24" s="17"/>
      <c r="J24" s="21">
        <f t="shared" si="0"/>
        <v>0</v>
      </c>
      <c r="K24" s="38">
        <f t="shared" si="1"/>
        <v>0</v>
      </c>
      <c r="L24" s="22">
        <f t="shared" si="2"/>
        <v>0</v>
      </c>
      <c r="N24" s="25">
        <f t="shared" si="3"/>
        <v>0</v>
      </c>
    </row>
    <row r="25" spans="1:14" ht="12.6" customHeight="1" x14ac:dyDescent="0.2">
      <c r="A25" s="36"/>
      <c r="B25" s="16"/>
      <c r="C25" s="4"/>
      <c r="D25" s="17"/>
      <c r="E25" s="8"/>
      <c r="F25" s="16"/>
      <c r="G25" s="4"/>
      <c r="H25" s="17"/>
      <c r="J25" s="21">
        <f t="shared" si="0"/>
        <v>0</v>
      </c>
      <c r="K25" s="38">
        <f t="shared" si="1"/>
        <v>0</v>
      </c>
      <c r="L25" s="22">
        <f t="shared" si="2"/>
        <v>0</v>
      </c>
      <c r="N25" s="25">
        <f t="shared" si="3"/>
        <v>0</v>
      </c>
    </row>
    <row r="26" spans="1:14" ht="12.6" customHeight="1" x14ac:dyDescent="0.2">
      <c r="A26" s="36"/>
      <c r="B26" s="16"/>
      <c r="C26" s="4"/>
      <c r="D26" s="17"/>
      <c r="E26" s="8"/>
      <c r="F26" s="16"/>
      <c r="G26" s="4"/>
      <c r="H26" s="17"/>
      <c r="J26" s="21">
        <f t="shared" si="0"/>
        <v>0</v>
      </c>
      <c r="K26" s="38">
        <f t="shared" si="1"/>
        <v>0</v>
      </c>
      <c r="L26" s="22">
        <f t="shared" si="2"/>
        <v>0</v>
      </c>
      <c r="N26" s="25">
        <f t="shared" si="3"/>
        <v>0</v>
      </c>
    </row>
    <row r="27" spans="1:14" ht="12.6" customHeight="1" x14ac:dyDescent="0.2">
      <c r="A27" s="36"/>
      <c r="B27" s="16"/>
      <c r="C27" s="4"/>
      <c r="D27" s="17"/>
      <c r="E27" s="8"/>
      <c r="F27" s="16"/>
      <c r="G27" s="4"/>
      <c r="H27" s="17"/>
      <c r="J27" s="21">
        <f t="shared" si="0"/>
        <v>0</v>
      </c>
      <c r="K27" s="38">
        <f t="shared" si="1"/>
        <v>0</v>
      </c>
      <c r="L27" s="22">
        <f t="shared" si="2"/>
        <v>0</v>
      </c>
      <c r="N27" s="25">
        <f t="shared" si="3"/>
        <v>0</v>
      </c>
    </row>
    <row r="28" spans="1:14" ht="12.6" customHeight="1" x14ac:dyDescent="0.2">
      <c r="A28" s="36"/>
      <c r="B28" s="16"/>
      <c r="C28" s="4"/>
      <c r="D28" s="17"/>
      <c r="E28" s="8"/>
      <c r="F28" s="16"/>
      <c r="G28" s="4"/>
      <c r="H28" s="17"/>
      <c r="J28" s="21">
        <f t="shared" si="0"/>
        <v>0</v>
      </c>
      <c r="K28" s="38">
        <f t="shared" si="1"/>
        <v>0</v>
      </c>
      <c r="L28" s="22">
        <f t="shared" si="2"/>
        <v>0</v>
      </c>
      <c r="N28" s="25">
        <f t="shared" si="3"/>
        <v>0</v>
      </c>
    </row>
    <row r="29" spans="1:14" ht="12.6" customHeight="1" x14ac:dyDescent="0.2">
      <c r="A29" s="36"/>
      <c r="B29" s="16"/>
      <c r="C29" s="4"/>
      <c r="D29" s="17"/>
      <c r="E29" s="8"/>
      <c r="F29" s="16"/>
      <c r="G29" s="4"/>
      <c r="H29" s="17"/>
      <c r="J29" s="21">
        <f t="shared" si="0"/>
        <v>0</v>
      </c>
      <c r="K29" s="38">
        <f t="shared" si="1"/>
        <v>0</v>
      </c>
      <c r="L29" s="22">
        <f t="shared" si="2"/>
        <v>0</v>
      </c>
      <c r="N29" s="25">
        <f t="shared" si="3"/>
        <v>0</v>
      </c>
    </row>
    <row r="30" spans="1:14" ht="12.6" customHeight="1" x14ac:dyDescent="0.2">
      <c r="A30" s="36"/>
      <c r="B30" s="16"/>
      <c r="C30" s="4"/>
      <c r="D30" s="17"/>
      <c r="E30" s="8"/>
      <c r="F30" s="16"/>
      <c r="G30" s="4"/>
      <c r="H30" s="17"/>
      <c r="J30" s="21">
        <f t="shared" si="0"/>
        <v>0</v>
      </c>
      <c r="K30" s="38">
        <f t="shared" si="1"/>
        <v>0</v>
      </c>
      <c r="L30" s="22">
        <f t="shared" si="2"/>
        <v>0</v>
      </c>
      <c r="N30" s="25">
        <f t="shared" si="3"/>
        <v>0</v>
      </c>
    </row>
    <row r="31" spans="1:14" ht="12.6" customHeight="1" x14ac:dyDescent="0.2">
      <c r="A31" s="36"/>
      <c r="B31" s="16"/>
      <c r="C31" s="4"/>
      <c r="D31" s="17"/>
      <c r="E31" s="8"/>
      <c r="F31" s="16"/>
      <c r="G31" s="4"/>
      <c r="H31" s="17"/>
      <c r="J31" s="21">
        <f t="shared" si="0"/>
        <v>0</v>
      </c>
      <c r="K31" s="38">
        <f t="shared" si="1"/>
        <v>0</v>
      </c>
      <c r="L31" s="22">
        <f t="shared" si="2"/>
        <v>0</v>
      </c>
      <c r="N31" s="25">
        <f t="shared" si="3"/>
        <v>0</v>
      </c>
    </row>
    <row r="32" spans="1:14" ht="12.6" customHeight="1" x14ac:dyDescent="0.2">
      <c r="A32" s="36"/>
      <c r="B32" s="16"/>
      <c r="C32" s="4"/>
      <c r="D32" s="17"/>
      <c r="E32" s="8"/>
      <c r="F32" s="16"/>
      <c r="G32" s="4"/>
      <c r="H32" s="17"/>
      <c r="J32" s="21">
        <f t="shared" si="0"/>
        <v>0</v>
      </c>
      <c r="K32" s="38">
        <f t="shared" si="1"/>
        <v>0</v>
      </c>
      <c r="L32" s="22">
        <f t="shared" si="2"/>
        <v>0</v>
      </c>
      <c r="N32" s="25">
        <f t="shared" si="3"/>
        <v>0</v>
      </c>
    </row>
    <row r="33" spans="1:14" ht="12.6" customHeight="1" x14ac:dyDescent="0.2">
      <c r="A33" s="36"/>
      <c r="B33" s="16"/>
      <c r="C33" s="4"/>
      <c r="D33" s="17"/>
      <c r="E33" s="8"/>
      <c r="F33" s="16"/>
      <c r="G33" s="4"/>
      <c r="H33" s="17"/>
      <c r="J33" s="21">
        <f t="shared" si="0"/>
        <v>0</v>
      </c>
      <c r="K33" s="38">
        <f t="shared" si="1"/>
        <v>0</v>
      </c>
      <c r="L33" s="22">
        <f t="shared" si="2"/>
        <v>0</v>
      </c>
      <c r="N33" s="25">
        <f t="shared" si="3"/>
        <v>0</v>
      </c>
    </row>
    <row r="34" spans="1:14" ht="12.6" customHeight="1" x14ac:dyDescent="0.2">
      <c r="A34" s="36"/>
      <c r="B34" s="16"/>
      <c r="C34" s="4"/>
      <c r="D34" s="17"/>
      <c r="E34" s="8"/>
      <c r="F34" s="16"/>
      <c r="G34" s="4"/>
      <c r="H34" s="17"/>
      <c r="J34" s="21">
        <f t="shared" si="0"/>
        <v>0</v>
      </c>
      <c r="K34" s="38">
        <f t="shared" si="1"/>
        <v>0</v>
      </c>
      <c r="L34" s="22">
        <f t="shared" si="2"/>
        <v>0</v>
      </c>
      <c r="N34" s="25">
        <f t="shared" si="3"/>
        <v>0</v>
      </c>
    </row>
    <row r="35" spans="1:14" ht="12.6" customHeight="1" x14ac:dyDescent="0.2">
      <c r="A35" s="36"/>
      <c r="B35" s="16"/>
      <c r="C35" s="4"/>
      <c r="D35" s="17"/>
      <c r="E35" s="8"/>
      <c r="F35" s="16"/>
      <c r="G35" s="4"/>
      <c r="H35" s="17"/>
      <c r="J35" s="21">
        <f t="shared" si="0"/>
        <v>0</v>
      </c>
      <c r="K35" s="38">
        <f t="shared" si="1"/>
        <v>0</v>
      </c>
      <c r="L35" s="22">
        <f t="shared" si="2"/>
        <v>0</v>
      </c>
      <c r="N35" s="25">
        <f t="shared" si="3"/>
        <v>0</v>
      </c>
    </row>
    <row r="36" spans="1:14" ht="12.6" customHeight="1" x14ac:dyDescent="0.2">
      <c r="A36" s="36"/>
      <c r="B36" s="16"/>
      <c r="C36" s="4"/>
      <c r="D36" s="17"/>
      <c r="E36" s="8"/>
      <c r="F36" s="16"/>
      <c r="G36" s="4"/>
      <c r="H36" s="17"/>
      <c r="J36" s="21">
        <f t="shared" si="0"/>
        <v>0</v>
      </c>
      <c r="K36" s="38">
        <f t="shared" si="1"/>
        <v>0</v>
      </c>
      <c r="L36" s="22">
        <f t="shared" si="2"/>
        <v>0</v>
      </c>
      <c r="N36" s="25">
        <f t="shared" si="3"/>
        <v>0</v>
      </c>
    </row>
    <row r="37" spans="1:14" ht="12.6" customHeight="1" x14ac:dyDescent="0.2">
      <c r="A37" s="36"/>
      <c r="B37" s="16"/>
      <c r="C37" s="4"/>
      <c r="D37" s="17"/>
      <c r="E37" s="8"/>
      <c r="F37" s="16"/>
      <c r="G37" s="4"/>
      <c r="H37" s="17"/>
      <c r="J37" s="21">
        <f t="shared" si="0"/>
        <v>0</v>
      </c>
      <c r="K37" s="38">
        <f t="shared" si="1"/>
        <v>0</v>
      </c>
      <c r="L37" s="22">
        <f t="shared" si="2"/>
        <v>0</v>
      </c>
      <c r="N37" s="25">
        <f t="shared" si="3"/>
        <v>0</v>
      </c>
    </row>
    <row r="38" spans="1:14" ht="12.6" customHeight="1" x14ac:dyDescent="0.2">
      <c r="A38" s="36"/>
      <c r="B38" s="16"/>
      <c r="C38" s="4"/>
      <c r="D38" s="17"/>
      <c r="E38" s="8"/>
      <c r="F38" s="16"/>
      <c r="G38" s="4"/>
      <c r="H38" s="17"/>
      <c r="J38" s="21">
        <f t="shared" si="0"/>
        <v>0</v>
      </c>
      <c r="K38" s="38">
        <f t="shared" si="1"/>
        <v>0</v>
      </c>
      <c r="L38" s="22">
        <f t="shared" si="2"/>
        <v>0</v>
      </c>
      <c r="N38" s="25">
        <f t="shared" si="3"/>
        <v>0</v>
      </c>
    </row>
    <row r="39" spans="1:14" ht="12.6" customHeight="1" x14ac:dyDescent="0.2">
      <c r="A39" s="36"/>
      <c r="B39" s="16"/>
      <c r="C39" s="4"/>
      <c r="D39" s="17"/>
      <c r="E39" s="8"/>
      <c r="F39" s="16"/>
      <c r="G39" s="4"/>
      <c r="H39" s="17"/>
      <c r="J39" s="21">
        <f t="shared" si="0"/>
        <v>0</v>
      </c>
      <c r="K39" s="38">
        <f t="shared" si="1"/>
        <v>0</v>
      </c>
      <c r="L39" s="22">
        <f t="shared" si="2"/>
        <v>0</v>
      </c>
      <c r="N39" s="25">
        <f t="shared" si="3"/>
        <v>0</v>
      </c>
    </row>
    <row r="40" spans="1:14" ht="12.6" customHeight="1" x14ac:dyDescent="0.2">
      <c r="A40" s="36"/>
      <c r="B40" s="16"/>
      <c r="C40" s="4"/>
      <c r="D40" s="17"/>
      <c r="E40" s="8"/>
      <c r="F40" s="16"/>
      <c r="G40" s="4"/>
      <c r="H40" s="17"/>
      <c r="J40" s="21">
        <f t="shared" si="0"/>
        <v>0</v>
      </c>
      <c r="K40" s="38">
        <f t="shared" si="1"/>
        <v>0</v>
      </c>
      <c r="L40" s="22">
        <f t="shared" si="2"/>
        <v>0</v>
      </c>
      <c r="N40" s="25">
        <f t="shared" si="3"/>
        <v>0</v>
      </c>
    </row>
    <row r="41" spans="1:14" ht="12.6" customHeight="1" x14ac:dyDescent="0.2">
      <c r="A41" s="36"/>
      <c r="B41" s="16"/>
      <c r="C41" s="4"/>
      <c r="D41" s="17"/>
      <c r="E41" s="8"/>
      <c r="F41" s="16"/>
      <c r="G41" s="4"/>
      <c r="H41" s="17"/>
      <c r="J41" s="21">
        <f t="shared" si="0"/>
        <v>0</v>
      </c>
      <c r="K41" s="38">
        <f t="shared" si="1"/>
        <v>0</v>
      </c>
      <c r="L41" s="22">
        <f t="shared" si="2"/>
        <v>0</v>
      </c>
      <c r="N41" s="25">
        <f t="shared" si="3"/>
        <v>0</v>
      </c>
    </row>
    <row r="42" spans="1:14" ht="12.6" customHeight="1" x14ac:dyDescent="0.2">
      <c r="A42" s="36"/>
      <c r="B42" s="16"/>
      <c r="C42" s="4"/>
      <c r="D42" s="17"/>
      <c r="E42" s="8"/>
      <c r="F42" s="16"/>
      <c r="G42" s="4"/>
      <c r="H42" s="17"/>
      <c r="J42" s="21">
        <f t="shared" si="0"/>
        <v>0</v>
      </c>
      <c r="K42" s="38">
        <f t="shared" si="1"/>
        <v>0</v>
      </c>
      <c r="L42" s="22">
        <f t="shared" si="2"/>
        <v>0</v>
      </c>
      <c r="N42" s="25">
        <f t="shared" si="3"/>
        <v>0</v>
      </c>
    </row>
    <row r="43" spans="1:14" ht="12.6" customHeight="1" x14ac:dyDescent="0.2">
      <c r="A43" s="36"/>
      <c r="B43" s="16"/>
      <c r="C43" s="4"/>
      <c r="D43" s="17"/>
      <c r="E43" s="8"/>
      <c r="F43" s="16"/>
      <c r="G43" s="4"/>
      <c r="H43" s="17"/>
      <c r="J43" s="21">
        <f t="shared" si="0"/>
        <v>0</v>
      </c>
      <c r="K43" s="38">
        <f t="shared" si="1"/>
        <v>0</v>
      </c>
      <c r="L43" s="22">
        <f t="shared" si="2"/>
        <v>0</v>
      </c>
      <c r="N43" s="25">
        <f t="shared" si="3"/>
        <v>0</v>
      </c>
    </row>
    <row r="44" spans="1:14" ht="12.6" customHeight="1" x14ac:dyDescent="0.2">
      <c r="A44" s="36"/>
      <c r="B44" s="16"/>
      <c r="C44" s="4"/>
      <c r="D44" s="17"/>
      <c r="E44" s="8"/>
      <c r="F44" s="16"/>
      <c r="G44" s="4"/>
      <c r="H44" s="17"/>
      <c r="J44" s="21">
        <f t="shared" si="0"/>
        <v>0</v>
      </c>
      <c r="K44" s="38">
        <f t="shared" si="1"/>
        <v>0</v>
      </c>
      <c r="L44" s="22">
        <f t="shared" si="2"/>
        <v>0</v>
      </c>
      <c r="N44" s="25">
        <f t="shared" si="3"/>
        <v>0</v>
      </c>
    </row>
    <row r="45" spans="1:14" ht="12.6" customHeight="1" x14ac:dyDescent="0.2">
      <c r="A45" s="36"/>
      <c r="B45" s="16"/>
      <c r="C45" s="4"/>
      <c r="D45" s="17"/>
      <c r="E45" s="8"/>
      <c r="F45" s="16"/>
      <c r="G45" s="4"/>
      <c r="H45" s="17"/>
      <c r="J45" s="21">
        <f t="shared" si="0"/>
        <v>0</v>
      </c>
      <c r="K45" s="38">
        <f t="shared" si="1"/>
        <v>0</v>
      </c>
      <c r="L45" s="22">
        <f t="shared" si="2"/>
        <v>0</v>
      </c>
      <c r="N45" s="25">
        <f t="shared" si="3"/>
        <v>0</v>
      </c>
    </row>
    <row r="46" spans="1:14" ht="12.6" customHeight="1" x14ac:dyDescent="0.2">
      <c r="A46" s="36"/>
      <c r="B46" s="16"/>
      <c r="C46" s="4"/>
      <c r="D46" s="17"/>
      <c r="E46" s="8"/>
      <c r="F46" s="16"/>
      <c r="G46" s="4"/>
      <c r="H46" s="17"/>
      <c r="J46" s="21">
        <f t="shared" si="0"/>
        <v>0</v>
      </c>
      <c r="K46" s="38">
        <f t="shared" si="1"/>
        <v>0</v>
      </c>
      <c r="L46" s="22">
        <f t="shared" si="2"/>
        <v>0</v>
      </c>
      <c r="N46" s="25">
        <f t="shared" si="3"/>
        <v>0</v>
      </c>
    </row>
    <row r="47" spans="1:14" ht="12.6" customHeight="1" x14ac:dyDescent="0.2">
      <c r="A47" s="36"/>
      <c r="B47" s="16"/>
      <c r="C47" s="4"/>
      <c r="D47" s="17"/>
      <c r="E47" s="8"/>
      <c r="F47" s="16"/>
      <c r="G47" s="4"/>
      <c r="H47" s="17"/>
      <c r="J47" s="21">
        <f t="shared" si="0"/>
        <v>0</v>
      </c>
      <c r="K47" s="38">
        <f t="shared" si="1"/>
        <v>0</v>
      </c>
      <c r="L47" s="22">
        <f t="shared" si="2"/>
        <v>0</v>
      </c>
      <c r="N47" s="25">
        <f t="shared" si="3"/>
        <v>0</v>
      </c>
    </row>
    <row r="48" spans="1:14" ht="12.6" customHeight="1" x14ac:dyDescent="0.2">
      <c r="A48" s="36"/>
      <c r="B48" s="16"/>
      <c r="C48" s="4"/>
      <c r="D48" s="17"/>
      <c r="E48" s="8"/>
      <c r="F48" s="16"/>
      <c r="G48" s="4"/>
      <c r="H48" s="17"/>
      <c r="J48" s="21">
        <f t="shared" si="0"/>
        <v>0</v>
      </c>
      <c r="K48" s="38">
        <f t="shared" si="1"/>
        <v>0</v>
      </c>
      <c r="L48" s="22">
        <f t="shared" si="2"/>
        <v>0</v>
      </c>
      <c r="N48" s="25">
        <f t="shared" si="3"/>
        <v>0</v>
      </c>
    </row>
    <row r="49" spans="1:14" ht="12.6" customHeight="1" x14ac:dyDescent="0.2">
      <c r="A49" s="36"/>
      <c r="B49" s="16"/>
      <c r="C49" s="4"/>
      <c r="D49" s="17"/>
      <c r="E49" s="8"/>
      <c r="F49" s="16"/>
      <c r="G49" s="4"/>
      <c r="H49" s="17"/>
      <c r="J49" s="21">
        <f t="shared" si="0"/>
        <v>0</v>
      </c>
      <c r="K49" s="38">
        <f t="shared" si="1"/>
        <v>0</v>
      </c>
      <c r="L49" s="22">
        <f t="shared" si="2"/>
        <v>0</v>
      </c>
      <c r="N49" s="25">
        <f t="shared" si="3"/>
        <v>0</v>
      </c>
    </row>
    <row r="50" spans="1:14" ht="12.6" customHeight="1" thickBot="1" x14ac:dyDescent="0.25">
      <c r="A50" s="37"/>
      <c r="B50" s="16"/>
      <c r="C50" s="4"/>
      <c r="D50" s="17"/>
      <c r="E50" s="8"/>
      <c r="F50" s="16"/>
      <c r="G50" s="4"/>
      <c r="H50" s="17"/>
      <c r="J50" s="21">
        <f t="shared" si="0"/>
        <v>0</v>
      </c>
      <c r="K50" s="38">
        <f t="shared" si="1"/>
        <v>0</v>
      </c>
      <c r="L50" s="22">
        <f t="shared" si="2"/>
        <v>0</v>
      </c>
      <c r="N50" s="25">
        <f t="shared" si="3"/>
        <v>0</v>
      </c>
    </row>
    <row r="51" spans="1:14" ht="12.6" customHeight="1" thickBot="1" x14ac:dyDescent="0.25">
      <c r="A51" s="33"/>
      <c r="B51" s="18"/>
      <c r="C51" s="19"/>
      <c r="D51" s="20"/>
      <c r="E51" s="8"/>
      <c r="F51" s="18"/>
      <c r="G51" s="19"/>
      <c r="H51" s="20"/>
      <c r="J51" s="23">
        <f t="shared" si="0"/>
        <v>0</v>
      </c>
      <c r="K51" s="39">
        <f t="shared" si="1"/>
        <v>0</v>
      </c>
      <c r="L51" s="24">
        <f t="shared" si="2"/>
        <v>0</v>
      </c>
      <c r="N51" s="26">
        <f t="shared" si="3"/>
        <v>0</v>
      </c>
    </row>
    <row r="52" spans="1:14" ht="12.6" customHeight="1" x14ac:dyDescent="0.2">
      <c r="A52" s="11"/>
      <c r="B52" s="10"/>
      <c r="C52" s="10"/>
      <c r="D52" s="10"/>
      <c r="E52" s="8"/>
      <c r="F52" s="10"/>
      <c r="G52" s="10"/>
      <c r="H52" s="10"/>
      <c r="J52" s="10"/>
      <c r="K52" s="10"/>
      <c r="L52" s="10"/>
      <c r="N52" s="5"/>
    </row>
    <row r="53" spans="1:14" ht="25.5" x14ac:dyDescent="0.2">
      <c r="B53" s="3" t="s">
        <v>4</v>
      </c>
      <c r="C53" s="3" t="s">
        <v>5</v>
      </c>
      <c r="D53" s="3" t="s">
        <v>6</v>
      </c>
      <c r="E53" s="8"/>
      <c r="F53" s="3" t="s">
        <v>4</v>
      </c>
      <c r="G53" s="3" t="s">
        <v>5</v>
      </c>
      <c r="H53" s="3" t="s">
        <v>6</v>
      </c>
      <c r="J53" s="41">
        <f>SUM(J7:J51)</f>
        <v>2363294.9879134735</v>
      </c>
      <c r="K53" s="41">
        <f>SUM(K7:K51)</f>
        <v>-163700.82208654375</v>
      </c>
      <c r="L53" s="41">
        <f>SUM(L7:L51)</f>
        <v>-664800</v>
      </c>
      <c r="N53" s="41">
        <f>SUM(N7:N51)</f>
        <v>1862195.8100000173</v>
      </c>
    </row>
    <row r="54" spans="1:14" x14ac:dyDescent="0.2">
      <c r="A54" s="6" t="s">
        <v>1</v>
      </c>
      <c r="B54" s="7">
        <f>SUMPRODUCT(C7:C51,B7:B51)</f>
        <v>71068800</v>
      </c>
      <c r="C54" s="7">
        <f>SUMPRODUCT(D7:D51,B7:B51)</f>
        <v>100380000</v>
      </c>
      <c r="D54" s="7">
        <f>C54-B54</f>
        <v>29311200</v>
      </c>
      <c r="E54" s="8"/>
      <c r="F54" s="7">
        <f>SUMPRODUCT(G7:G51,F7:F51)</f>
        <v>76027407.189999983</v>
      </c>
      <c r="G54" s="7">
        <f>SUMPRODUCT(H7:H51,F7:F51)</f>
        <v>107200803</v>
      </c>
      <c r="H54" s="7">
        <f>G54-F54</f>
        <v>31173395.810000017</v>
      </c>
      <c r="J54" s="41"/>
      <c r="K54" s="41"/>
      <c r="L54" s="41"/>
      <c r="N54" s="41"/>
    </row>
    <row r="55" spans="1:14" x14ac:dyDescent="0.2">
      <c r="E55" s="8"/>
      <c r="G55" s="5"/>
      <c r="H55" s="5"/>
      <c r="J55" s="5"/>
      <c r="K55" s="5"/>
      <c r="L55" s="5"/>
    </row>
    <row r="56" spans="1:14" ht="15.75" x14ac:dyDescent="0.25">
      <c r="A56" s="42" t="s">
        <v>7</v>
      </c>
      <c r="B56" s="42"/>
      <c r="C56" s="42"/>
      <c r="D56" s="7">
        <f>H54-D54</f>
        <v>1862195.8100000173</v>
      </c>
      <c r="E56" s="8"/>
      <c r="J56" s="5"/>
    </row>
    <row r="57" spans="1:14" ht="15.75" x14ac:dyDescent="0.25">
      <c r="A57" s="40" t="s">
        <v>10</v>
      </c>
      <c r="B57" s="40"/>
      <c r="C57" s="40"/>
      <c r="D57" s="12">
        <f>J53</f>
        <v>2363294.9879134735</v>
      </c>
      <c r="E57" s="8"/>
    </row>
    <row r="58" spans="1:14" ht="15.75" x14ac:dyDescent="0.25">
      <c r="A58" s="40" t="s">
        <v>11</v>
      </c>
      <c r="B58" s="40"/>
      <c r="C58" s="40"/>
      <c r="D58" s="12">
        <f>L53</f>
        <v>-664800</v>
      </c>
      <c r="E58" s="8"/>
    </row>
    <row r="59" spans="1:14" ht="15.75" x14ac:dyDescent="0.25">
      <c r="A59" s="40" t="s">
        <v>8</v>
      </c>
      <c r="B59" s="40"/>
      <c r="C59" s="40"/>
      <c r="D59" s="12">
        <f>K53</f>
        <v>-163700.82208654375</v>
      </c>
      <c r="E59" s="8"/>
    </row>
    <row r="60" spans="1:14" x14ac:dyDescent="0.2">
      <c r="C60" s="13" t="s">
        <v>9</v>
      </c>
      <c r="D60" s="14">
        <f>D56-D57-D58+D59</f>
        <v>0</v>
      </c>
      <c r="E60" s="8"/>
    </row>
    <row r="61" spans="1:14" x14ac:dyDescent="0.2">
      <c r="E61" s="8"/>
    </row>
    <row r="62" spans="1:14" x14ac:dyDescent="0.2">
      <c r="E62" s="8"/>
    </row>
    <row r="63" spans="1:14" x14ac:dyDescent="0.2">
      <c r="E63" s="8"/>
    </row>
    <row r="64" spans="1:14" x14ac:dyDescent="0.2">
      <c r="E64" s="8"/>
    </row>
    <row r="65" spans="5:5" x14ac:dyDescent="0.2">
      <c r="E65" s="8"/>
    </row>
    <row r="66" spans="5:5" x14ac:dyDescent="0.2">
      <c r="E66" s="8"/>
    </row>
    <row r="67" spans="5:5" x14ac:dyDescent="0.2">
      <c r="E67" s="8"/>
    </row>
  </sheetData>
  <mergeCells count="15">
    <mergeCell ref="A5:A6"/>
    <mergeCell ref="B5:D5"/>
    <mergeCell ref="F5:H5"/>
    <mergeCell ref="N53:N54"/>
    <mergeCell ref="N5:N6"/>
    <mergeCell ref="L53:L54"/>
    <mergeCell ref="J5:J6"/>
    <mergeCell ref="K5:K6"/>
    <mergeCell ref="L5:L6"/>
    <mergeCell ref="A58:C58"/>
    <mergeCell ref="A59:C59"/>
    <mergeCell ref="J53:J54"/>
    <mergeCell ref="K53:K54"/>
    <mergeCell ref="A57:C57"/>
    <mergeCell ref="A56:C56"/>
  </mergeCells>
  <phoneticPr fontId="0" type="noConversion"/>
  <hyperlinks>
    <hyperlink ref="A1" r:id="rId1"/>
  </hyperlinks>
  <pageMargins left="0.74791666666666667" right="0.19652777777777777" top="0.59027777777777779" bottom="0.19652777777777777" header="0.51180555555555562" footer="0.51180555555555562"/>
  <pageSetup paperSize="9" scale="67" firstPageNumber="0" orientation="landscape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8" baseType="lpstr">
      <vt:lpstr>Период</vt:lpstr>
      <vt:lpstr>Excel_BuiltIn_Print_Area_8_9_10_11_9_10_11_9_10_11_8_9_10_11_9_10_11_9_10</vt:lpstr>
      <vt:lpstr>Excel_BuiltIn_Print_Titles_10_1_1</vt:lpstr>
      <vt:lpstr>Excel_BuiltIn_Print_Titles_10_1_11_9_10_11_9_10_11_8_9_10_11_9_10_11_9_10</vt:lpstr>
      <vt:lpstr>Excel_BuiltIn_Print_Titles_10_11_9_10_11_9_10_11_8_9_10_11_9_10_11_9_10</vt:lpstr>
      <vt:lpstr>Excel_BuiltIn_Print_Titles_11_1_9_10_11_9_10_11_9_10_11_9_10_11_8_9_10_11_9_10_11_9_10</vt:lpstr>
      <vt:lpstr>Excel_BuiltIn_Print_Titles_12_13_9_10_11_9_10_11_9_10_11_9_10_11_8_9_10_11_9_10_11_9_10</vt:lpstr>
      <vt:lpstr>Excel_BuiltIn_Print_Titles_8_9_10_11_9_10_11_9_10_11_8_9_10_11_9_10_11_9_10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kazantsev</dc:creator>
  <cp:lastModifiedBy>webmaster</cp:lastModifiedBy>
  <cp:lastPrinted>2011-06-15T08:24:13Z</cp:lastPrinted>
  <dcterms:created xsi:type="dcterms:W3CDTF">2008-07-17T01:10:18Z</dcterms:created>
  <dcterms:modified xsi:type="dcterms:W3CDTF">2015-12-26T11:23:22Z</dcterms:modified>
</cp:coreProperties>
</file>