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"/>
    </mc:Choice>
  </mc:AlternateContent>
  <xr:revisionPtr revIDLastSave="0" documentId="8_{36FE2EFC-0548-3F40-A881-1D2C75EAF3AD}" xr6:coauthVersionLast="47" xr6:coauthVersionMax="47" xr10:uidLastSave="{00000000-0000-0000-0000-000000000000}"/>
  <bookViews>
    <workbookView xWindow="0" yWindow="760" windowWidth="28800" windowHeight="159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64" i="4" l="1"/>
  <c r="AU265" i="4"/>
  <c r="AU267" i="4"/>
  <c r="AU268" i="4"/>
  <c r="AU269" i="4"/>
  <c r="AU270" i="4"/>
  <c r="AU271" i="4"/>
  <c r="AU272" i="4"/>
  <c r="AU273" i="4"/>
  <c r="AU274" i="4"/>
  <c r="AU275" i="4"/>
  <c r="AU276" i="4"/>
  <c r="AU277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173" i="4"/>
  <c r="AU174" i="4"/>
  <c r="AU177" i="4"/>
  <c r="AU178" i="4"/>
  <c r="AU179" i="4"/>
  <c r="AU180" i="4"/>
  <c r="AU181" i="4"/>
  <c r="AU182" i="4"/>
  <c r="AU183" i="4"/>
  <c r="AU184" i="4"/>
  <c r="AU185" i="4"/>
  <c r="AU186" i="4"/>
  <c r="AU172" i="4"/>
  <c r="AU155" i="4" l="1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41" i="4"/>
  <c r="AU142" i="4"/>
  <c r="AU144" i="4"/>
  <c r="AU145" i="4"/>
  <c r="AU146" i="4"/>
  <c r="AU147" i="4"/>
  <c r="AU148" i="4"/>
  <c r="AU149" i="4"/>
  <c r="AU150" i="4"/>
  <c r="AU151" i="4"/>
  <c r="AU152" i="4"/>
  <c r="AU153" i="4"/>
  <c r="AU154" i="4"/>
  <c r="AU122" i="4" l="1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09" i="4"/>
  <c r="AU112" i="4"/>
  <c r="AU113" i="4"/>
  <c r="AU114" i="4"/>
  <c r="AU115" i="4"/>
  <c r="AU116" i="4"/>
  <c r="AU117" i="4"/>
  <c r="AU118" i="4"/>
  <c r="AU119" i="4"/>
  <c r="AU120" i="4"/>
  <c r="AU121" i="4"/>
  <c r="AU108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94" i="4"/>
  <c r="AU78" i="4"/>
  <c r="AU79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32" i="4"/>
  <c r="AU33" i="4"/>
  <c r="AU34" i="4"/>
  <c r="AU35" i="4"/>
  <c r="AU36" i="4"/>
  <c r="AU38" i="4"/>
  <c r="AU39" i="4"/>
  <c r="AU40" i="4"/>
  <c r="AU41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BD33" i="4"/>
  <c r="BD34" i="4"/>
  <c r="BD35" i="4"/>
  <c r="BD36" i="4"/>
  <c r="BD37" i="4"/>
  <c r="BD40" i="4"/>
  <c r="BD42" i="4"/>
  <c r="BD44" i="4"/>
  <c r="BD32" i="4"/>
  <c r="AU19" i="4"/>
  <c r="AU20" i="4"/>
  <c r="AU24" i="4"/>
  <c r="AU25" i="4"/>
  <c r="AU26" i="4"/>
  <c r="AU27" i="4"/>
  <c r="AU28" i="4"/>
  <c r="AU29" i="4"/>
  <c r="AU30" i="4"/>
  <c r="AU31" i="4"/>
  <c r="AU5" i="4" l="1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4" i="4"/>
  <c r="N3" i="6" l="1"/>
  <c r="M3" i="6"/>
  <c r="L3" i="6"/>
</calcChain>
</file>

<file path=xl/sharedStrings.xml><?xml version="1.0" encoding="utf-8"?>
<sst xmlns="http://schemas.openxmlformats.org/spreadsheetml/2006/main" count="3726" uniqueCount="1267">
  <si>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</si>
  <si>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</si>
  <si>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</si>
  <si>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</si>
  <si>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</si>
  <si>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</si>
  <si>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</si>
  <si>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</si>
  <si>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</si>
  <si>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</si>
  <si>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</si>
  <si>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</si>
  <si>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</si>
  <si>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</si>
  <si>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</si>
  <si>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</si>
  <si>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</si>
  <si>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</si>
  <si>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</si>
  <si>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</si>
  <si>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</si>
  <si>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</si>
  <si>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</si>
  <si>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</si>
  <si>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</si>
  <si>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</si>
  <si>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</si>
  <si>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</si>
  <si>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</si>
  <si>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</si>
  <si>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</si>
  <si>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</si>
  <si>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</si>
  <si>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</si>
  <si>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</si>
  <si>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</si>
  <si>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</si>
  <si>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</si>
  <si>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</si>
  <si>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</si>
  <si>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</si>
  <si>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</si>
  <si>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</si>
  <si>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</si>
  <si>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</si>
  <si>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</si>
  <si>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</si>
  <si>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</si>
  <si>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</si>
  <si>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</si>
  <si>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</si>
  <si>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</si>
  <si>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</si>
  <si>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</si>
  <si>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</si>
  <si>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</si>
  <si>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</si>
  <si>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</si>
  <si>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</si>
  <si>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</si>
  <si>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</si>
  <si>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</si>
  <si>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</si>
  <si>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</si>
  <si>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</si>
  <si>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</si>
  <si>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</si>
  <si>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</si>
  <si>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</si>
  <si>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</si>
  <si>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</si>
  <si>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</si>
  <si>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</si>
  <si>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</si>
  <si>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</si>
  <si>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</si>
  <si>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</si>
  <si>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</si>
  <si>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</si>
  <si>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</si>
  <si>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</si>
  <si>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</si>
  <si>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</si>
  <si>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</si>
  <si>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</si>
  <si>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</si>
  <si>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</si>
  <si>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</si>
  <si>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</si>
  <si>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</si>
  <si>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</si>
  <si>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</si>
  <si>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</si>
  <si>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</si>
  <si>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</si>
  <si>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</si>
  <si>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</si>
  <si>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</si>
  <si>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</si>
  <si>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</si>
  <si>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</si>
  <si>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</si>
  <si>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</si>
  <si>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</si>
  <si>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</si>
  <si>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</si>
  <si>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</si>
  <si>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</si>
  <si>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</si>
  <si>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</si>
  <si>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</si>
  <si>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</si>
  <si>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</si>
  <si>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</si>
  <si>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</si>
  <si>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</si>
  <si>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</si>
  <si>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</si>
  <si>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</si>
  <si>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</si>
  <si>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</si>
  <si>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</si>
  <si>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</si>
  <si>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</si>
  <si>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</si>
  <si>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</si>
  <si>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</si>
  <si>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</si>
  <si>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</si>
  <si>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</si>
  <si>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</si>
  <si>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</si>
  <si>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</si>
  <si>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</si>
  <si>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</si>
  <si>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</si>
  <si>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</si>
  <si>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</si>
  <si>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</si>
  <si>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</si>
  <si>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</si>
  <si>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</si>
  <si>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</si>
  <si>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</si>
  <si>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</si>
  <si>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</si>
  <si>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</si>
  <si>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</si>
  <si>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</si>
  <si>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</si>
  <si>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</si>
  <si>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</si>
  <si>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</si>
  <si>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</si>
  <si>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</si>
  <si>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</si>
  <si>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</si>
  <si>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</si>
  <si>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</si>
  <si>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</si>
  <si>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</si>
  <si>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</si>
  <si>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</si>
  <si>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</si>
  <si>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</si>
  <si>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</si>
  <si>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</si>
  <si>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</si>
  <si>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</si>
  <si>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</si>
  <si>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</si>
  <si>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</si>
  <si>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</si>
  <si>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</si>
  <si>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</si>
  <si>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</si>
  <si>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</si>
  <si>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</si>
  <si>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</si>
  <si>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</si>
  <si>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</si>
  <si>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</si>
  <si>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</si>
  <si>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</si>
  <si>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</si>
  <si>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</si>
  <si>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</si>
  <si>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</si>
  <si>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</si>
  <si>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</si>
  <si>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</si>
  <si>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</si>
  <si>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</si>
  <si>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</si>
  <si>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</si>
  <si>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</si>
  <si>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</si>
  <si>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</si>
  <si>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</si>
  <si>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</si>
  <si>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</si>
  <si>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</si>
  <si>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</si>
  <si>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</si>
  <si>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</si>
  <si>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</si>
  <si>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</si>
  <si>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</si>
  <si>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</si>
  <si>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</si>
  <si>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</si>
  <si>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</si>
  <si>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</si>
  <si>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</si>
  <si>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</si>
  <si>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</si>
  <si>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</si>
  <si>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</si>
  <si>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</si>
  <si>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</si>
  <si>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</si>
  <si>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</si>
  <si>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</si>
  <si>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</si>
  <si>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</si>
  <si>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</si>
  <si>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</si>
  <si>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</si>
  <si>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</si>
  <si>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</si>
  <si>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</si>
  <si>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</si>
  <si>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</si>
  <si>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</si>
  <si>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</si>
  <si>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</si>
  <si>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</si>
  <si>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</si>
  <si>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</si>
  <si>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</si>
  <si>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</si>
  <si>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</si>
  <si>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</si>
  <si>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</si>
  <si>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</si>
  <si>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</si>
  <si>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</si>
  <si>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</si>
  <si>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</si>
  <si>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</si>
  <si>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</si>
  <si>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</si>
  <si>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</si>
  <si>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</si>
  <si>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</si>
  <si>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</si>
  <si>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</si>
  <si>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</si>
  <si>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</si>
  <si>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</si>
  <si>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</si>
  <si>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</si>
  <si>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</si>
  <si>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</si>
  <si>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</si>
  <si>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</si>
  <si>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</si>
  <si>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</si>
  <si>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</si>
  <si>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</si>
  <si>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</si>
  <si>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</si>
  <si>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</si>
  <si>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</si>
  <si>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</si>
  <si>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</si>
  <si>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</si>
  <si>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</si>
  <si>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</si>
  <si>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</si>
  <si>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</si>
  <si>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</si>
  <si>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</si>
  <si>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</si>
  <si>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</si>
  <si>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</si>
  <si>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</si>
  <si>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</si>
  <si>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</si>
  <si>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</si>
  <si>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</si>
  <si>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</si>
  <si>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</si>
  <si>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</si>
  <si>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</si>
  <si>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</si>
  <si>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</si>
  <si>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</si>
  <si>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</si>
  <si>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</si>
  <si>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</si>
  <si>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</si>
  <si>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</si>
  <si>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</si>
  <si>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</si>
  <si>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</si>
  <si>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</si>
  <si>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</si>
  <si>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</si>
  <si>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</si>
  <si>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</si>
  <si>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</si>
  <si>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</si>
  <si>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</si>
  <si>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</si>
  <si>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</si>
  <si>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</si>
  <si>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</si>
  <si>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</si>
  <si>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</si>
  <si>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</si>
  <si>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</si>
  <si>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</si>
  <si>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</si>
  <si>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</si>
  <si>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</si>
  <si>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</si>
  <si>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</si>
  <si>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</si>
  <si>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</si>
  <si>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</si>
  <si>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</si>
  <si>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</si>
  <si>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</si>
  <si>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</si>
  <si>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</si>
  <si>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</si>
  <si>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</si>
  <si>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</si>
  <si>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</si>
  <si>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</si>
  <si>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</si>
  <si>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</si>
  <si>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</si>
  <si>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</si>
  <si>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</si>
  <si>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</si>
  <si>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</si>
  <si>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</si>
  <si>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</si>
  <si>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</si>
  <si>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</si>
  <si>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</si>
  <si>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</si>
  <si>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</si>
  <si>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</si>
  <si>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</si>
  <si>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</si>
  <si>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</si>
  <si>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</si>
  <si>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</si>
  <si>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</si>
  <si>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</si>
  <si>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</si>
  <si>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</si>
  <si>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</si>
  <si>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</si>
  <si>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</si>
  <si>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</si>
  <si>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</si>
  <si>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</si>
  <si>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</si>
  <si>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</si>
  <si>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</si>
  <si>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</si>
  <si>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</si>
  <si>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</si>
  <si>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</si>
  <si>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</si>
  <si>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</si>
  <si>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</si>
  <si>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</si>
  <si>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</si>
  <si>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</si>
  <si>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</si>
  <si>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</si>
  <si>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</si>
  <si>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</si>
  <si>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</si>
  <si>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</si>
  <si>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</si>
  <si>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</si>
  <si>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</si>
  <si>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</si>
  <si>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</si>
  <si>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</si>
  <si>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</si>
  <si>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</si>
  <si>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</si>
  <si>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</si>
  <si>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</si>
  <si>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</si>
  <si>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</si>
  <si>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</si>
  <si>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</si>
  <si>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</si>
  <si>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</si>
  <si>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</si>
  <si>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</si>
  <si>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</si>
  <si>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</si>
  <si>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</si>
  <si>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</si>
  <si>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</si>
  <si>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</si>
  <si>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</si>
  <si>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</si>
  <si>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</si>
  <si>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</si>
  <si>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</si>
  <si>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</si>
  <si>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</si>
  <si>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</si>
  <si>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</si>
  <si>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</si>
  <si>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</si>
  <si>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</si>
  <si>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</si>
  <si>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</si>
  <si>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</si>
  <si>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</si>
  <si>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</si>
  <si>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</si>
  <si>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</si>
  <si>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</si>
  <si>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</si>
  <si>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</si>
  <si>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</si>
  <si>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</si>
  <si>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</si>
  <si>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</si>
  <si>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</si>
  <si>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</si>
  <si>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</si>
  <si>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</si>
  <si>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</si>
  <si>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</si>
  <si>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</si>
  <si>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</si>
  <si>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</si>
  <si>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</si>
  <si>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</si>
  <si>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</si>
  <si>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</si>
  <si>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</si>
  <si>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</si>
  <si>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</si>
  <si>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</si>
  <si>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</si>
  <si>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</si>
  <si>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</si>
  <si>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</si>
  <si>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</si>
  <si>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</si>
  <si>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</si>
  <si>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</si>
  <si>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</si>
  <si>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</si>
  <si>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</si>
  <si>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</si>
  <si>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</si>
  <si>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</si>
  <si>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</si>
  <si>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</si>
  <si>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</si>
  <si>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</si>
  <si>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</si>
  <si>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</si>
  <si>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</si>
  <si>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</si>
  <si>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</si>
  <si>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</si>
  <si>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</si>
  <si>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</si>
  <si>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</si>
  <si>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</si>
  <si>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</si>
  <si>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</si>
  <si>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</si>
  <si>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</si>
  <si>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</si>
  <si>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</si>
  <si>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</si>
  <si>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</si>
  <si>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</si>
  <si>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</si>
  <si>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</si>
  <si>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</si>
  <si>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</si>
  <si>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</si>
  <si>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</si>
  <si>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</si>
  <si>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</si>
  <si>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</si>
  <si>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</si>
  <si>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</si>
  <si>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</si>
  <si>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</si>
  <si>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</si>
  <si>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</si>
  <si>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</si>
  <si>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</si>
  <si>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</si>
  <si>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</si>
  <si>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</si>
  <si>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</si>
  <si>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</si>
  <si>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</si>
  <si>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</si>
  <si>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</si>
  <si>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</si>
  <si>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</si>
  <si>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</si>
  <si>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</si>
  <si>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</si>
  <si>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</si>
  <si>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</si>
  <si>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</si>
  <si>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</si>
  <si>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</si>
  <si>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</si>
  <si>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</si>
  <si>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</si>
  <si>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</si>
  <si>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</si>
  <si>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</si>
  <si>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</si>
  <si>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</si>
  <si>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</si>
  <si>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</si>
  <si>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</si>
  <si>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</si>
  <si>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</si>
  <si>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</si>
  <si>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</si>
  <si>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</si>
  <si>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</si>
  <si>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</si>
  <si>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</si>
  <si>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</si>
  <si>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</si>
  <si>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</si>
  <si>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</si>
  <si>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</si>
  <si>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</si>
  <si>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</si>
  <si>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</si>
  <si>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</si>
  <si>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</si>
  <si>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</si>
  <si>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</si>
  <si>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</si>
  <si>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</si>
  <si>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</si>
  <si>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</si>
  <si>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</si>
  <si>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</si>
  <si>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</si>
  <si>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</si>
  <si>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</si>
  <si>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</si>
  <si>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</si>
  <si>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</si>
  <si>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</si>
  <si>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</si>
  <si>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</si>
  <si>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</si>
  <si>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</si>
  <si>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</si>
  <si>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</si>
  <si>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</si>
  <si>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</si>
  <si>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</si>
  <si>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</si>
  <si>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</si>
  <si>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</si>
  <si>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</si>
  <si>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</si>
  <si>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</si>
  <si>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</si>
  <si>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</si>
  <si>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</si>
  <si>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</si>
  <si>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</si>
  <si>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</si>
  <si>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</si>
  <si>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</si>
  <si>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</si>
  <si>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</si>
  <si>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</si>
  <si>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</si>
  <si>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</si>
  <si>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</si>
  <si>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</si>
  <si>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</si>
  <si>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</si>
  <si>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</si>
  <si>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</si>
  <si>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</si>
  <si>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</si>
  <si>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</si>
  <si>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</si>
  <si>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</si>
  <si>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</si>
  <si>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</si>
  <si>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</si>
  <si>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</si>
  <si>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</si>
  <si>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</si>
  <si>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</si>
  <si>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</si>
  <si>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</si>
  <si>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</si>
  <si>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</si>
  <si>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</si>
  <si>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</si>
  <si>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</si>
  <si>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</si>
  <si>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</si>
  <si>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</si>
  <si>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</si>
  <si>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</si>
  <si>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</si>
  <si>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</si>
  <si>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</si>
  <si>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</si>
  <si>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</si>
  <si>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</si>
  <si>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</si>
  <si>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</si>
  <si>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</si>
  <si>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</si>
  <si>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</si>
  <si>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</si>
  <si>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</si>
  <si>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</si>
  <si>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</si>
  <si>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</si>
  <si>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</si>
  <si>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</si>
  <si>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</si>
  <si>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</si>
  <si>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</si>
  <si>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</si>
  <si>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</si>
  <si>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</si>
  <si>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</si>
  <si>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</si>
  <si>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</si>
  <si>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</si>
  <si>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</si>
  <si>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</si>
  <si>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</si>
  <si>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</si>
  <si>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</si>
  <si>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</si>
  <si>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</si>
  <si>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</si>
  <si>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</si>
  <si>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</si>
  <si>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</si>
  <si>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</si>
  <si>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</si>
  <si>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</si>
  <si>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</si>
  <si>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</si>
  <si>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</si>
  <si>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</si>
  <si>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</si>
  <si>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</si>
  <si>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</si>
  <si>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</si>
  <si>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</si>
  <si>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</si>
  <si>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</si>
  <si>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</si>
  <si>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</si>
  <si>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</si>
  <si>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</si>
  <si>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</si>
  <si>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</si>
  <si>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</si>
  <si>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</si>
  <si>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</si>
  <si>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</si>
  <si>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</si>
  <si>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</si>
  <si>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</si>
  <si>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</si>
  <si>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</si>
  <si>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</si>
  <si>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</si>
  <si>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</si>
  <si>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</si>
  <si>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</si>
  <si>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</si>
  <si>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</si>
  <si>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</si>
  <si>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</si>
  <si>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</si>
  <si>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</si>
  <si>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</si>
  <si>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</si>
  <si>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</si>
  <si>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</si>
  <si>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</si>
  <si>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</si>
  <si>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</si>
  <si>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</si>
  <si>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</si>
  <si>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</si>
  <si>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</si>
  <si>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</si>
  <si>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</si>
  <si>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</si>
  <si>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</si>
  <si>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</si>
  <si>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</si>
  <si>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</si>
  <si>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</si>
  <si>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</si>
  <si>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</si>
  <si>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</si>
  <si>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</si>
  <si>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</si>
  <si>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</si>
  <si>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</si>
  <si>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</si>
  <si>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</si>
  <si>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</si>
  <si>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</si>
  <si>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</si>
  <si>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</si>
  <si>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</si>
  <si>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</si>
  <si>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</si>
  <si>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</si>
  <si>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</si>
  <si>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</si>
  <si>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</si>
  <si>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</si>
  <si>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</si>
  <si>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</si>
  <si>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</si>
  <si>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</si>
  <si>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</si>
  <si>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</si>
  <si>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</si>
  <si>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</si>
  <si>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</si>
  <si>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</si>
  <si>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</si>
  <si>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</si>
  <si>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</si>
  <si>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</si>
  <si>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</si>
  <si>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</si>
  <si>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</si>
  <si>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</si>
  <si>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</si>
  <si>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</si>
  <si>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</si>
  <si>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</si>
  <si>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</si>
  <si>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</si>
  <si>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</si>
  <si>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</si>
  <si>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</si>
  <si>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</si>
  <si>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</si>
  <si>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</si>
  <si>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</si>
  <si>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</si>
  <si>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</si>
  <si>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</si>
  <si>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</si>
  <si>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</si>
  <si>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</si>
  <si>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</si>
  <si>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</si>
  <si>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</si>
  <si>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</si>
  <si>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</si>
  <si>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</si>
  <si>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</si>
  <si>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</si>
  <si>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</si>
  <si>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</si>
  <si>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</si>
  <si>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</si>
  <si>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</si>
  <si>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</si>
  <si>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</si>
  <si>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</si>
  <si>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</si>
  <si>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</si>
  <si>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</si>
  <si>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</si>
  <si>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</si>
  <si>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</si>
  <si>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</si>
  <si>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</si>
  <si>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</si>
  <si>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</si>
  <si>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</si>
  <si>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</si>
  <si>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</si>
  <si>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</si>
  <si>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</si>
  <si>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</si>
  <si>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</si>
  <si>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</si>
  <si>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</si>
  <si>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</si>
  <si>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</si>
  <si>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</si>
  <si>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</si>
  <si>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</si>
  <si>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</si>
  <si>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</si>
  <si>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</si>
  <si>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</si>
  <si>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</si>
  <si>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</si>
  <si>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</si>
  <si>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</si>
  <si>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</si>
  <si>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</si>
  <si>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</si>
  <si>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</si>
  <si>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</si>
  <si>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</si>
  <si>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</si>
  <si>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</si>
  <si>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</si>
  <si>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</si>
  <si>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</si>
  <si>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</si>
  <si>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</si>
  <si>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</si>
  <si>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</si>
  <si>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</si>
  <si>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</si>
  <si>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</si>
  <si>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</si>
  <si>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</si>
  <si>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</si>
  <si>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</si>
  <si>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</si>
  <si>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</si>
  <si>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</si>
  <si>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</si>
  <si>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</si>
  <si>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</si>
  <si>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</si>
  <si>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</si>
  <si>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</si>
  <si>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</si>
  <si>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</si>
  <si>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</si>
  <si>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</si>
  <si>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</si>
  <si>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</si>
  <si>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</si>
  <si>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</si>
  <si>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</si>
  <si>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</si>
  <si>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</si>
  <si>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</si>
  <si>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</si>
  <si>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</si>
  <si>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</si>
  <si>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</si>
  <si>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</si>
  <si>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</si>
  <si>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</si>
  <si>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</si>
  <si>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</si>
  <si>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</si>
  <si>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</si>
  <si>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</si>
  <si>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</si>
  <si>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</si>
  <si>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</si>
  <si>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</si>
  <si>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</si>
  <si>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</si>
  <si>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</si>
  <si>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</si>
  <si>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</si>
  <si>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</si>
  <si>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</si>
  <si>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</si>
  <si>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</si>
  <si>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</si>
  <si>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</si>
  <si>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</si>
  <si>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</si>
  <si>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</si>
  <si>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McFarlane_2018</t>
  </si>
  <si>
    <t>10.1017/RDC.2018.37</t>
  </si>
  <si>
    <t>Karis McFarlane</t>
  </si>
  <si>
    <t>LLNL</t>
  </si>
  <si>
    <t>mcfarlane3@llnl.gov</t>
  </si>
  <si>
    <t>Paul Hanson</t>
  </si>
  <si>
    <t>hansonpj@ornl.gov</t>
  </si>
  <si>
    <t>0000-0001-6390-7863</t>
  </si>
  <si>
    <r>
      <t xml:space="preserve">McFarlane, K. J., Hanson, P.J., Iversen, C.M., Phillips, J.R., Brice, D.J., 2018,  Local Spatial Heterogeneity of Holocene Carbon Accumulation Throughout the Peat Profile of an Ombrotrophic Northern Minnesota Bog, </t>
    </r>
    <r>
      <rPr>
        <u/>
        <sz val="12"/>
        <color rgb="FF000000"/>
        <rFont val="Helvetica"/>
        <family val="2"/>
      </rPr>
      <t>Radiocarbon,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000000"/>
        <rFont val="Helvetica"/>
        <family val="2"/>
      </rPr>
      <t>60,</t>
    </r>
    <r>
      <rPr>
        <sz val="12"/>
        <color rgb="FF000000"/>
        <rFont val="Helvetica"/>
        <family val="2"/>
      </rPr>
      <t xml:space="preserve"> 941-962.</t>
    </r>
  </si>
  <si>
    <t>Site is location of SPRUCE experiment, in southern portion of the S1 Bog at Marcell Experimental Forest in Minnesota</t>
  </si>
  <si>
    <t>S1_Bog_MEF</t>
  </si>
  <si>
    <t>Plot_4</t>
  </si>
  <si>
    <t>P4NT</t>
  </si>
  <si>
    <t xml:space="preserve">Picea mariana, Larix laricina, Sphagnum, Chamaedaphne calyculata, Rhododendron groenlandicum </t>
  </si>
  <si>
    <t>P4T</t>
  </si>
  <si>
    <t>treed location</t>
  </si>
  <si>
    <t>Plot_5</t>
  </si>
  <si>
    <t>P5T</t>
  </si>
  <si>
    <t>Plot_6</t>
  </si>
  <si>
    <t>Plot_7</t>
  </si>
  <si>
    <t>Plot_8</t>
  </si>
  <si>
    <t>Plot_9</t>
  </si>
  <si>
    <t>Plot_10</t>
  </si>
  <si>
    <t>Plot_11</t>
  </si>
  <si>
    <t>Plot_13</t>
  </si>
  <si>
    <t>Plot_14</t>
  </si>
  <si>
    <t>Plot_15</t>
  </si>
  <si>
    <t>Plot_16</t>
  </si>
  <si>
    <t>Plot_17</t>
  </si>
  <si>
    <t>Plot_19</t>
  </si>
  <si>
    <t>Plot_20</t>
  </si>
  <si>
    <t>Plot_21</t>
  </si>
  <si>
    <t>P6T</t>
  </si>
  <si>
    <t>P7T</t>
  </si>
  <si>
    <t>P8T</t>
  </si>
  <si>
    <t>P9T</t>
  </si>
  <si>
    <t>P10T</t>
  </si>
  <si>
    <t>P11T</t>
  </si>
  <si>
    <t>P13T</t>
  </si>
  <si>
    <t>P14T</t>
  </si>
  <si>
    <t>P15T</t>
  </si>
  <si>
    <t>P16T</t>
  </si>
  <si>
    <t>P17T</t>
  </si>
  <si>
    <t>P19T</t>
  </si>
  <si>
    <t>P20T</t>
  </si>
  <si>
    <t>P21T</t>
  </si>
  <si>
    <t>P5NT</t>
  </si>
  <si>
    <t>non-treed location</t>
  </si>
  <si>
    <t>peat approximate basal age from radiocarbon calibrated dates</t>
  </si>
  <si>
    <t>P4T_0_10</t>
  </si>
  <si>
    <t>P4T_10_20</t>
  </si>
  <si>
    <t>P4T_20_30</t>
  </si>
  <si>
    <t>P4T_30_40</t>
  </si>
  <si>
    <t>P4T_40_50</t>
  </si>
  <si>
    <t>P4T_50_60</t>
  </si>
  <si>
    <t>P4T_60_70</t>
  </si>
  <si>
    <t>P4T_70_80</t>
  </si>
  <si>
    <t>P4T_90_100</t>
  </si>
  <si>
    <t>CAMS</t>
  </si>
  <si>
    <t>P4T_100_125</t>
  </si>
  <si>
    <t>P4T_80_90</t>
  </si>
  <si>
    <t>P4T_150_175</t>
  </si>
  <si>
    <t>P4T_125_150</t>
  </si>
  <si>
    <t>P4T_175_200</t>
  </si>
  <si>
    <t>P4T_200_250</t>
  </si>
  <si>
    <t>P4NT_0_10</t>
  </si>
  <si>
    <t>P4NT_10_20</t>
  </si>
  <si>
    <t>P4NT_20_30</t>
  </si>
  <si>
    <t>P4NT_30_40</t>
  </si>
  <si>
    <t>P4NT_40_50</t>
  </si>
  <si>
    <t>P4NT_50_60</t>
  </si>
  <si>
    <t>P4NT_60_70</t>
  </si>
  <si>
    <t>P4NT_70_80</t>
  </si>
  <si>
    <t>P4NT_80_90</t>
  </si>
  <si>
    <t>P4NT_90_100</t>
  </si>
  <si>
    <t>P4NT_100_125</t>
  </si>
  <si>
    <t>P4NT_125_150</t>
  </si>
  <si>
    <t>P4NT_150_175</t>
  </si>
  <si>
    <t>P4NT_175_200</t>
  </si>
  <si>
    <t>P5NT_10_20</t>
  </si>
  <si>
    <t>P5NT_20_30</t>
  </si>
  <si>
    <t>P5NT_30_40</t>
  </si>
  <si>
    <t>P5NT_40_50</t>
  </si>
  <si>
    <t>P5NT_50_60</t>
  </si>
  <si>
    <t>P5NT_60_70</t>
  </si>
  <si>
    <t>P5NT_70_80</t>
  </si>
  <si>
    <t>P5NT_80_90</t>
  </si>
  <si>
    <t>P5NT_90_100</t>
  </si>
  <si>
    <t>P5NT_100_125</t>
  </si>
  <si>
    <t>P5NT_125_150</t>
  </si>
  <si>
    <t>P5NT_150_175</t>
  </si>
  <si>
    <t>P5NT_175_200</t>
  </si>
  <si>
    <t>P5T_0_10</t>
  </si>
  <si>
    <t>P5T_10_20</t>
  </si>
  <si>
    <t>P5T_20_30</t>
  </si>
  <si>
    <t>P5T_30_40</t>
  </si>
  <si>
    <t>P5T_40_50</t>
  </si>
  <si>
    <t>P5T_50_60</t>
  </si>
  <si>
    <t>P5T_60_70</t>
  </si>
  <si>
    <t>P5T_70_80</t>
  </si>
  <si>
    <t>P5T_80_90</t>
  </si>
  <si>
    <t>P5T_90_100</t>
  </si>
  <si>
    <t>P5T_100_125</t>
  </si>
  <si>
    <t>P5T_125_150</t>
  </si>
  <si>
    <t>P5T_150_175</t>
  </si>
  <si>
    <t>P5T_175_200</t>
  </si>
  <si>
    <t>P5T_200_250</t>
  </si>
  <si>
    <t>P6T_10_20</t>
  </si>
  <si>
    <t>P6T_20_30</t>
  </si>
  <si>
    <t>P6T_30_40</t>
  </si>
  <si>
    <t>P6T_40_50</t>
  </si>
  <si>
    <t>P6T_50_60</t>
  </si>
  <si>
    <t>P6T_60_70</t>
  </si>
  <si>
    <t>P6T_70_80</t>
  </si>
  <si>
    <t>P6T_80_90</t>
  </si>
  <si>
    <t>P6T_90_100</t>
  </si>
  <si>
    <t>P6T_100_125</t>
  </si>
  <si>
    <t>P6T_125_150</t>
  </si>
  <si>
    <t>P6T_150_175</t>
  </si>
  <si>
    <t>P6T_175_200</t>
  </si>
  <si>
    <t>P6T_200_250</t>
  </si>
  <si>
    <t>P6T_0_10</t>
  </si>
  <si>
    <t>P7T_0_10</t>
  </si>
  <si>
    <t>P7T_10_20</t>
  </si>
  <si>
    <t>P7T_20_30</t>
  </si>
  <si>
    <t>P7T_30_40</t>
  </si>
  <si>
    <t>P7T_40_50</t>
  </si>
  <si>
    <t>P7T_50_60</t>
  </si>
  <si>
    <t>P7T_60_70</t>
  </si>
  <si>
    <t>P7T_70_80</t>
  </si>
  <si>
    <t>P7T_80_90</t>
  </si>
  <si>
    <t>P7T_90_100</t>
  </si>
  <si>
    <t>P7T_100_125</t>
  </si>
  <si>
    <t>P7T_125_150</t>
  </si>
  <si>
    <t>P7T_150_175</t>
  </si>
  <si>
    <t>P7T_175_200</t>
  </si>
  <si>
    <t>P7T_200_250</t>
  </si>
  <si>
    <t>P7T_250_300</t>
  </si>
  <si>
    <t>P8T_0_10</t>
  </si>
  <si>
    <t>P8T_10_20</t>
  </si>
  <si>
    <t>P8T_20_30</t>
  </si>
  <si>
    <t>P8T_30_40</t>
  </si>
  <si>
    <t>P8T_40_50</t>
  </si>
  <si>
    <t>P8T_50_60</t>
  </si>
  <si>
    <t>P8T_60_70</t>
  </si>
  <si>
    <t>P8T_70_80</t>
  </si>
  <si>
    <t>P8T_80_90</t>
  </si>
  <si>
    <t>P8T_90_100</t>
  </si>
  <si>
    <t>P8T_100_125</t>
  </si>
  <si>
    <t>P8T_125_150</t>
  </si>
  <si>
    <t>P8T_150_175</t>
  </si>
  <si>
    <t>P8T_175_200</t>
  </si>
  <si>
    <t>P9T_0_10</t>
  </si>
  <si>
    <t>P9T_10_20</t>
  </si>
  <si>
    <t>P9T_20_30</t>
  </si>
  <si>
    <t>P9T_30_40</t>
  </si>
  <si>
    <t>P9T_40_50</t>
  </si>
  <si>
    <t>P9T_50_60</t>
  </si>
  <si>
    <t>P9T_60_70</t>
  </si>
  <si>
    <t>P9T_70_80</t>
  </si>
  <si>
    <t>P9T_80_90</t>
  </si>
  <si>
    <t>P9T_90_100</t>
  </si>
  <si>
    <t>P9T_100_125</t>
  </si>
  <si>
    <t>P9T_125_150</t>
  </si>
  <si>
    <t>P9T_150_175</t>
  </si>
  <si>
    <t>P9T_175_200</t>
  </si>
  <si>
    <t>P9T_200_250</t>
  </si>
  <si>
    <t>P9T_250_300</t>
  </si>
  <si>
    <t>P10T_0_10</t>
  </si>
  <si>
    <t>P10T_10_20</t>
  </si>
  <si>
    <t>P10T_20_30</t>
  </si>
  <si>
    <t>P10T_30_40</t>
  </si>
  <si>
    <t>P10T_40_50</t>
  </si>
  <si>
    <t>P10T_50_60</t>
  </si>
  <si>
    <t>P10T_60_70</t>
  </si>
  <si>
    <t>P10T_70_80</t>
  </si>
  <si>
    <t>P10T_80_90</t>
  </si>
  <si>
    <t>P10T_90_100</t>
  </si>
  <si>
    <t>P10T_100_125</t>
  </si>
  <si>
    <t>P10T_125_150</t>
  </si>
  <si>
    <t>P10T_150_175</t>
  </si>
  <si>
    <t>P10T_175_200</t>
  </si>
  <si>
    <t>P10T_200_225</t>
  </si>
  <si>
    <t>P10T_225_255</t>
  </si>
  <si>
    <t>P10T_255_275</t>
  </si>
  <si>
    <t>P11T_0_10</t>
  </si>
  <si>
    <t>P11T_10_20</t>
  </si>
  <si>
    <t>P11T_20_30</t>
  </si>
  <si>
    <t>P11T_30_40</t>
  </si>
  <si>
    <t>P11T_40_50</t>
  </si>
  <si>
    <t>P11T_50_60</t>
  </si>
  <si>
    <t>P11T_60_70</t>
  </si>
  <si>
    <t>P11T_70_80</t>
  </si>
  <si>
    <t>P11T_80_90</t>
  </si>
  <si>
    <t>P11T_90_100</t>
  </si>
  <si>
    <t>P11T_100_125</t>
  </si>
  <si>
    <t>P11T_125_150</t>
  </si>
  <si>
    <t>P11T_150_175</t>
  </si>
  <si>
    <t>P11T_175_200</t>
  </si>
  <si>
    <t>P11T_200_250</t>
  </si>
  <si>
    <t>plot peat samples from before SPRUCE treatments began. Radiocarbon values indicated occurred in 50-60 cm depths because of changing corer at this depth during sampling and the 14C values are omitted for these layers.  Additional data for peat taken from/available here: https://doi.org/10.3334/CDIAC/spruce.005</t>
  </si>
  <si>
    <t>P13T_0_10</t>
  </si>
  <si>
    <t>P13T_10_20</t>
  </si>
  <si>
    <t>P13T_20_30</t>
  </si>
  <si>
    <t>P13T_30_40</t>
  </si>
  <si>
    <t>P13T_40_50</t>
  </si>
  <si>
    <t>P13T_50_60</t>
  </si>
  <si>
    <t>P13T_60_70</t>
  </si>
  <si>
    <t>P13T_70_80</t>
  </si>
  <si>
    <t>P13T_80_90</t>
  </si>
  <si>
    <t>P13T_90_100</t>
  </si>
  <si>
    <t>P13T_100_125</t>
  </si>
  <si>
    <t>P13T_125_150</t>
  </si>
  <si>
    <t>P13T_150_175</t>
  </si>
  <si>
    <t>P13T_175_200</t>
  </si>
  <si>
    <t>P13T_200_250</t>
  </si>
  <si>
    <t>P13T_250_270</t>
  </si>
  <si>
    <t>P13T_270_300</t>
  </si>
  <si>
    <t>P14T_0_10</t>
  </si>
  <si>
    <t>P14T_10_20</t>
  </si>
  <si>
    <t>P14T_20_30</t>
  </si>
  <si>
    <t>P14T_30_40</t>
  </si>
  <si>
    <t>P14T_40_50</t>
  </si>
  <si>
    <t>P14T_50_60</t>
  </si>
  <si>
    <t>P14T_60_70</t>
  </si>
  <si>
    <t>P14T_70_80</t>
  </si>
  <si>
    <t>P14T_80_90</t>
  </si>
  <si>
    <t>P14T_90_100</t>
  </si>
  <si>
    <t>P14T_100_125</t>
  </si>
  <si>
    <t>P14T_125_150</t>
  </si>
  <si>
    <t>P14T_150_175</t>
  </si>
  <si>
    <t>P14T_175_200</t>
  </si>
  <si>
    <t>P14T_200_215</t>
  </si>
  <si>
    <t>P14T_215_220</t>
  </si>
  <si>
    <t>P15T_0_10</t>
  </si>
  <si>
    <t>P15T_10_20</t>
  </si>
  <si>
    <t>P15T_20_30</t>
  </si>
  <si>
    <t>P15T_30_40</t>
  </si>
  <si>
    <t>P15T_40_50</t>
  </si>
  <si>
    <t>P15T_50_60</t>
  </si>
  <si>
    <t>P15T_60_70</t>
  </si>
  <si>
    <t>P15T_70_80</t>
  </si>
  <si>
    <t>P15T_80_90</t>
  </si>
  <si>
    <t>P15T_90_100</t>
  </si>
  <si>
    <t>P15T_100_125</t>
  </si>
  <si>
    <t>P15T_125_150</t>
  </si>
  <si>
    <t>P16T_0_10</t>
  </si>
  <si>
    <t>P16T_10_20</t>
  </si>
  <si>
    <t>P16T_20_30</t>
  </si>
  <si>
    <t>P16T_30_40</t>
  </si>
  <si>
    <t>P16T_40_50</t>
  </si>
  <si>
    <t>P16T_50_60</t>
  </si>
  <si>
    <t>P16T_60_70</t>
  </si>
  <si>
    <t>P16T_70_80</t>
  </si>
  <si>
    <t>P16T_80_90</t>
  </si>
  <si>
    <t>P16T_90_100</t>
  </si>
  <si>
    <t>P16T_100_125</t>
  </si>
  <si>
    <t>P16T_125_150</t>
  </si>
  <si>
    <t>P16T_150_175</t>
  </si>
  <si>
    <t>P16T_175_200</t>
  </si>
  <si>
    <t>P17T_200_250</t>
  </si>
  <si>
    <t>P17T_0_10</t>
  </si>
  <si>
    <t>P17T_10_20</t>
  </si>
  <si>
    <t>P17T_20_30</t>
  </si>
  <si>
    <t>P17T_30_40</t>
  </si>
  <si>
    <t>P17T_40_50</t>
  </si>
  <si>
    <t>P17T_50_60</t>
  </si>
  <si>
    <t>P17T_60_70</t>
  </si>
  <si>
    <t>P17T_70_80</t>
  </si>
  <si>
    <t>P17T_80_90</t>
  </si>
  <si>
    <t>P17T_90_100</t>
  </si>
  <si>
    <t>P17T_100_125</t>
  </si>
  <si>
    <t>P17T_125_150</t>
  </si>
  <si>
    <t>P17T_150_175</t>
  </si>
  <si>
    <t>P17T_175_200</t>
  </si>
  <si>
    <t>P17T_200_239</t>
  </si>
  <si>
    <t>P19T_0_10</t>
  </si>
  <si>
    <t>P19T_10_20</t>
  </si>
  <si>
    <t>P19T_20_30</t>
  </si>
  <si>
    <t>P19T_30_40</t>
  </si>
  <si>
    <t>P19T_40_50</t>
  </si>
  <si>
    <t>P19T_50_60</t>
  </si>
  <si>
    <t>P19T_60_70</t>
  </si>
  <si>
    <t>P19T_70_80</t>
  </si>
  <si>
    <t>P19T_80_90</t>
  </si>
  <si>
    <t>P19T_90_100</t>
  </si>
  <si>
    <t>P19T_100_125</t>
  </si>
  <si>
    <t>P19T_125_150</t>
  </si>
  <si>
    <t>P19T_150_175</t>
  </si>
  <si>
    <t>P19T_175_200</t>
  </si>
  <si>
    <t>P19T_200_250</t>
  </si>
  <si>
    <t>P20T_0_10</t>
  </si>
  <si>
    <t>P20T_10_20</t>
  </si>
  <si>
    <t>P20T_20_30</t>
  </si>
  <si>
    <t>P20T_30_40</t>
  </si>
  <si>
    <t>P20T_40_50</t>
  </si>
  <si>
    <t>P20T_50_60</t>
  </si>
  <si>
    <t>P20T_60_70</t>
  </si>
  <si>
    <t>P20T_70_80</t>
  </si>
  <si>
    <t>P20T_80_90</t>
  </si>
  <si>
    <t>P20T_90_100</t>
  </si>
  <si>
    <t>P20T_100_125</t>
  </si>
  <si>
    <t>P20T_125_150</t>
  </si>
  <si>
    <t>P20T_150_175</t>
  </si>
  <si>
    <t>P20T_175_200</t>
  </si>
  <si>
    <t>P19T_250-300</t>
  </si>
  <si>
    <t>P20T_250-300</t>
  </si>
  <si>
    <t>P20T_200_250</t>
  </si>
  <si>
    <t>P21T_0_10</t>
  </si>
  <si>
    <t>P21T_10_20</t>
  </si>
  <si>
    <t>P21T_20_30</t>
  </si>
  <si>
    <t>P21T_30_40</t>
  </si>
  <si>
    <t>P21T_40_50</t>
  </si>
  <si>
    <t>P21T_50_60</t>
  </si>
  <si>
    <t>P21T_60_70</t>
  </si>
  <si>
    <t>P21T_70_80</t>
  </si>
  <si>
    <t>P21T_80_90</t>
  </si>
  <si>
    <t>P21T_90_100</t>
  </si>
  <si>
    <t>P21T_100_125</t>
  </si>
  <si>
    <t>P21T_125_150</t>
  </si>
  <si>
    <t>P21T_150_175</t>
  </si>
  <si>
    <t>P21T_175_200</t>
  </si>
  <si>
    <t>P21T_200_250</t>
  </si>
  <si>
    <t>ABA pretreatment for radiocarbon. taken from separate cores than layer data</t>
  </si>
  <si>
    <t>P9T_Sphagnum_20_21</t>
  </si>
  <si>
    <t>P7T_ConiferNeedle_79_80</t>
  </si>
  <si>
    <t>P7T_Leaf_79_80</t>
  </si>
  <si>
    <t>P7T_Sphagnum_17_18</t>
  </si>
  <si>
    <t>P7T_Sphagnum_28_29</t>
  </si>
  <si>
    <t>P7T_Sphagnum_27_28</t>
  </si>
  <si>
    <t>P7T_Sphagnum_26_27</t>
  </si>
  <si>
    <t>P9T_Sphagnum_27_28</t>
  </si>
  <si>
    <t>P9T_Sphagnum_32_34</t>
  </si>
  <si>
    <t>P9T_Wood_40_42</t>
  </si>
  <si>
    <t>P9T_Sphagnum_40_42</t>
  </si>
  <si>
    <t>P9T_Wood_49_50</t>
  </si>
  <si>
    <t>P9T_Seeds_49_50</t>
  </si>
  <si>
    <t>P9T_Seeds_40_42</t>
  </si>
  <si>
    <t>P7T_Leaf_99_100</t>
  </si>
  <si>
    <t>P21T_Sphagnum_26_28</t>
  </si>
  <si>
    <t>P21T_Sphagnum_32_33</t>
  </si>
  <si>
    <t>P21T_Needles_49_50</t>
  </si>
  <si>
    <t>P21T_Seeds_49_50</t>
  </si>
  <si>
    <t>P21T_Wood_49_50</t>
  </si>
  <si>
    <t>P17T_Charcoal_55</t>
  </si>
  <si>
    <t>P17T_Leaf_55</t>
  </si>
  <si>
    <t>P17T_Bark_55</t>
  </si>
  <si>
    <t>P19T_Charcoal_68-69</t>
  </si>
  <si>
    <t>P19T_Leaf_68-69</t>
  </si>
  <si>
    <t>P19T_Needle_142</t>
  </si>
  <si>
    <t>P21T_Sphagnum_20_21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</si>
  <si>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</si>
  <si>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</si>
  <si>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</si>
  <si>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</si>
  <si>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</si>
  <si>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physical (other)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</si>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</sst>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8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2"/>
      <color rgb="FF000000"/>
      <name val="Helvetica"/>
      <family val="2"/>
    </font>
    <font>
      <u/>
      <sz val="12"/>
      <color rgb="FF000000"/>
      <name val="Helvetica"/>
      <family val="2"/>
    </font>
    <font>
      <b/>
      <sz val="12"/>
      <color rgb="FF000000"/>
      <name val="Helvetica"/>
      <family val="2"/>
    </font>
    <font>
      <sz val="10"/>
      <color rgb="FF000000"/>
      <name val="AdvOT5cf73554.I"/>
    </font>
    <font>
      <sz val="8"/>
      <name val="Calibri"/>
      <family val="2"/>
    </font>
    <font>
      <sz val="11"/>
      <color rgb="FF000000"/>
      <name val="Calibri"/>
      <family val="2"/>
    </font>
    <font>
      <sz val="9"/>
      <name val="Geneva"/>
      <family val="2"/>
    </font>
    <font>
      <sz val="12"/>
      <color rgb="FF000000"/>
      <name val="Calibri"/>
      <family val="2"/>
    </font>
    <font>
      <sz val="9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6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34" fillId="0" borderId="0" applyFont="0" applyFill="0" applyBorder="0" applyAlignment="0" applyProtection="0"/>
    <xf numFmtId="0" fontId="35" fillId="0" borderId="0"/>
  </cellStyleXfs>
  <cellXfs count="228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5" borderId="0" xfId="252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0" fontId="16" fillId="5" borderId="0" xfId="189" applyFill="1" applyAlignment="1"/>
    <xf numFmtId="0" fontId="21" fillId="0" borderId="0" xfId="0" applyFont="1" applyAlignment="1"/>
    <xf numFmtId="0" fontId="29" fillId="0" borderId="0" xfId="0" applyFont="1" applyAlignment="1"/>
    <xf numFmtId="0" fontId="32" fillId="0" borderId="0" xfId="0" applyFont="1" applyAlignment="1"/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1" xfId="0" applyBorder="1"/>
    <xf numFmtId="0" fontId="13" fillId="0" borderId="1" xfId="0" applyFont="1" applyFill="1" applyBorder="1" applyAlignment="1">
      <alignment horizontal="center" vertical="top" wrapText="1" readingOrder="1"/>
    </xf>
    <xf numFmtId="0" fontId="13" fillId="0" borderId="1" xfId="0" applyFont="1" applyFill="1" applyBorder="1" applyAlignment="1">
      <alignment horizontal="center" vertical="center" wrapText="1" readingOrder="1"/>
    </xf>
    <xf numFmtId="2" fontId="5" fillId="0" borderId="1" xfId="0" applyNumberFormat="1" applyFont="1" applyBorder="1" applyAlignment="1">
      <alignment wrapText="1"/>
    </xf>
    <xf numFmtId="2" fontId="2" fillId="21" borderId="1" xfId="0" applyNumberFormat="1" applyFont="1" applyFill="1" applyBorder="1" applyAlignment="1">
      <alignment horizontal="center" vertical="center" wrapText="1" readingOrder="1"/>
    </xf>
    <xf numFmtId="2" fontId="4" fillId="22" borderId="1" xfId="0" applyNumberFormat="1" applyFont="1" applyFill="1" applyBorder="1" applyAlignment="1">
      <alignment horizontal="center" vertical="top" wrapText="1" readingOrder="1"/>
    </xf>
    <xf numFmtId="2" fontId="4" fillId="23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164" fontId="2" fillId="21" borderId="1" xfId="0" applyNumberFormat="1" applyFont="1" applyFill="1" applyBorder="1" applyAlignment="1">
      <alignment horizontal="center" vertical="center" wrapText="1" readingOrder="1"/>
    </xf>
    <xf numFmtId="164" fontId="4" fillId="22" borderId="1" xfId="0" applyNumberFormat="1" applyFont="1" applyFill="1" applyBorder="1" applyAlignment="1">
      <alignment horizontal="center" vertical="top" wrapText="1" readingOrder="1"/>
    </xf>
    <xf numFmtId="164" fontId="4" fillId="23" borderId="1" xfId="0" applyNumberFormat="1" applyFont="1" applyFill="1" applyBorder="1" applyAlignment="1">
      <alignment horizontal="center" vertical="center" wrapText="1" readingOrder="1"/>
    </xf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applyNumberFormat="1" applyFont="1" applyBorder="1" applyAlignment="1"/>
    <xf numFmtId="165" fontId="2" fillId="21" borderId="1" xfId="0" applyNumberFormat="1" applyFont="1" applyFill="1" applyBorder="1" applyAlignment="1">
      <alignment horizontal="center" vertical="center" wrapText="1" readingOrder="1"/>
    </xf>
    <xf numFmtId="165" fontId="4" fillId="22" borderId="1" xfId="0" applyNumberFormat="1" applyFont="1" applyFill="1" applyBorder="1" applyAlignment="1">
      <alignment horizontal="center" vertical="top" wrapText="1" readingOrder="1"/>
    </xf>
    <xf numFmtId="165" fontId="4" fillId="23" borderId="1" xfId="0" applyNumberFormat="1" applyFont="1" applyFill="1" applyBorder="1" applyAlignment="1">
      <alignment horizontal="center" vertical="center" wrapText="1" readingOrder="1"/>
    </xf>
    <xf numFmtId="165" fontId="0" fillId="0" borderId="1" xfId="0" applyNumberFormat="1" applyFont="1" applyBorder="1"/>
    <xf numFmtId="165" fontId="0" fillId="0" borderId="1" xfId="0" applyNumberFormat="1" applyFont="1" applyBorder="1" applyAlignment="1"/>
    <xf numFmtId="2" fontId="0" fillId="0" borderId="0" xfId="0" applyNumberFormat="1"/>
    <xf numFmtId="164" fontId="0" fillId="5" borderId="1" xfId="0" applyNumberForma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1" fontId="14" fillId="0" borderId="1" xfId="0" applyNumberFormat="1" applyFont="1" applyFill="1" applyBorder="1" applyAlignment="1">
      <alignment wrapText="1"/>
    </xf>
    <xf numFmtId="0" fontId="0" fillId="0" borderId="1" xfId="0" applyFill="1" applyBorder="1"/>
    <xf numFmtId="2" fontId="5" fillId="0" borderId="1" xfId="0" applyNumberFormat="1" applyFont="1" applyFill="1" applyBorder="1" applyAlignment="1">
      <alignment wrapText="1"/>
    </xf>
    <xf numFmtId="164" fontId="0" fillId="0" borderId="1" xfId="0" applyNumberForma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5" fontId="0" fillId="0" borderId="1" xfId="0" applyNumberFormat="1" applyFill="1" applyBorder="1"/>
    <xf numFmtId="164" fontId="0" fillId="0" borderId="1" xfId="0" applyNumberFormat="1" applyFont="1" applyFill="1" applyBorder="1" applyAlignment="1"/>
    <xf numFmtId="165" fontId="0" fillId="0" borderId="1" xfId="0" applyNumberFormat="1" applyFont="1" applyFill="1" applyBorder="1" applyAlignment="1"/>
    <xf numFmtId="2" fontId="0" fillId="0" borderId="1" xfId="0" applyNumberFormat="1" applyFont="1" applyFill="1" applyBorder="1"/>
    <xf numFmtId="164" fontId="36" fillId="0" borderId="1" xfId="0" applyNumberFormat="1" applyFont="1" applyFill="1" applyBorder="1" applyAlignment="1"/>
    <xf numFmtId="164" fontId="36" fillId="0" borderId="2" xfId="0" applyNumberFormat="1" applyFont="1" applyFill="1" applyBorder="1" applyAlignment="1"/>
    <xf numFmtId="164" fontId="36" fillId="0" borderId="4" xfId="0" applyNumberFormat="1" applyFont="1" applyFill="1" applyBorder="1" applyAlignment="1"/>
    <xf numFmtId="0" fontId="35" fillId="0" borderId="0" xfId="275" applyAlignment="1">
      <alignment horizontal="center"/>
    </xf>
    <xf numFmtId="164" fontId="35" fillId="0" borderId="0" xfId="275" applyNumberFormat="1" applyAlignment="1">
      <alignment horizontal="center"/>
    </xf>
    <xf numFmtId="165" fontId="35" fillId="0" borderId="0" xfId="275" applyNumberFormat="1" applyAlignment="1">
      <alignment horizontal="center"/>
    </xf>
    <xf numFmtId="0" fontId="5" fillId="0" borderId="5" xfId="0" applyFont="1" applyBorder="1" applyAlignment="1">
      <alignment wrapText="1"/>
    </xf>
    <xf numFmtId="0" fontId="0" fillId="0" borderId="5" xfId="0" applyFont="1" applyBorder="1" applyAlignment="1"/>
    <xf numFmtId="0" fontId="35" fillId="0" borderId="1" xfId="275" applyBorder="1" applyAlignment="1">
      <alignment horizontal="center"/>
    </xf>
    <xf numFmtId="164" fontId="35" fillId="0" borderId="1" xfId="275" applyNumberFormat="1" applyBorder="1" applyAlignment="1">
      <alignment horizontal="center"/>
    </xf>
    <xf numFmtId="165" fontId="35" fillId="0" borderId="1" xfId="275" applyNumberFormat="1" applyBorder="1" applyAlignment="1">
      <alignment horizontal="center"/>
    </xf>
    <xf numFmtId="0" fontId="35" fillId="0" borderId="0" xfId="0" applyFont="1" applyAlignment="1">
      <alignment horizontal="center"/>
    </xf>
    <xf numFmtId="0" fontId="5" fillId="0" borderId="1" xfId="0" applyFont="1" applyBorder="1" applyAlignment="1"/>
    <xf numFmtId="0" fontId="35" fillId="0" borderId="1" xfId="0" applyFont="1" applyBorder="1" applyAlignment="1">
      <alignment horizontal="center"/>
    </xf>
    <xf numFmtId="164" fontId="35" fillId="0" borderId="0" xfId="274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64" fontId="35" fillId="0" borderId="1" xfId="274" applyNumberFormat="1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14" fillId="0" borderId="1" xfId="0" applyFont="1" applyBorder="1" applyAlignment="1"/>
    <xf numFmtId="0" fontId="13" fillId="5" borderId="1" xfId="0" applyFont="1" applyFill="1" applyBorder="1" applyAlignment="1">
      <alignment horizontal="left" vertical="top" readingOrder="1"/>
    </xf>
    <xf numFmtId="164" fontId="37" fillId="0" borderId="0" xfId="274" applyNumberFormat="1" applyFont="1" applyAlignment="1">
      <alignment horizontal="center"/>
    </xf>
    <xf numFmtId="164" fontId="35" fillId="0" borderId="0" xfId="0" applyNumberFormat="1" applyFont="1" applyAlignment="1">
      <alignment horizontal="center"/>
    </xf>
  </cellXfs>
  <cellStyles count="276">
    <cellStyle name="Comma" xfId="274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0C010000}"/>
    <cellStyle name="Normal" xfId="0" builtinId="0"/>
    <cellStyle name="Normal 2" xfId="251" xr:uid="{00000000-0005-0000-0000-00000E010000}"/>
    <cellStyle name="Normal 7" xfId="253" xr:uid="{00000000-0005-0000-0000-00000F010000}"/>
    <cellStyle name="Normal_Workbook2" xfId="275" xr:uid="{1E307083-88B1-694A-BFD2-22A0C95374E8}"/>
    <cellStyle name="Standard 2" xfId="254" xr:uid="{00000000-0005-0000-0000-000010010000}"/>
    <cellStyle name="Standard 2 2" xfId="255" xr:uid="{00000000-0005-0000-0000-000011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ansonpj@ornl.gov" TargetMode="External"/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D1" zoomScale="85" zoomScaleNormal="85" zoomScalePageLayoutView="85" workbookViewId="0">
      <selection activeCell="M4" sqref="M4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4" bestFit="1" customWidth="1"/>
    <col min="8" max="8" width="19.5" style="124" bestFit="1" customWidth="1"/>
    <col min="9" max="9" width="21.5" style="12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6" customFormat="1" ht="18" customHeight="1">
      <c r="A1" s="23" t="s">
        <v>668</v>
      </c>
      <c r="B1" s="23" t="s">
        <v>672</v>
      </c>
      <c r="C1" s="24" t="s">
        <v>763</v>
      </c>
      <c r="D1" s="23" t="s">
        <v>0</v>
      </c>
      <c r="E1" s="23" t="s">
        <v>1</v>
      </c>
      <c r="F1" s="23" t="s">
        <v>2</v>
      </c>
      <c r="G1" s="128" t="s">
        <v>745</v>
      </c>
      <c r="H1" s="128" t="s">
        <v>746</v>
      </c>
      <c r="I1" s="128" t="s">
        <v>747</v>
      </c>
      <c r="J1" s="23" t="s">
        <v>3</v>
      </c>
      <c r="K1" s="23" t="s">
        <v>4</v>
      </c>
      <c r="L1" s="24" t="s">
        <v>5</v>
      </c>
      <c r="M1" s="23" t="s">
        <v>363</v>
      </c>
      <c r="N1" s="25" t="s">
        <v>246</v>
      </c>
      <c r="O1" s="25" t="s">
        <v>430</v>
      </c>
      <c r="P1" s="26" t="s">
        <v>811</v>
      </c>
    </row>
    <row r="2" spans="1:17" s="26" customFormat="1" ht="25.5" customHeight="1">
      <c r="A2" s="27" t="s">
        <v>669</v>
      </c>
      <c r="B2" s="27" t="s">
        <v>671</v>
      </c>
      <c r="C2" s="27" t="s">
        <v>764</v>
      </c>
      <c r="D2" s="27" t="s">
        <v>6</v>
      </c>
      <c r="E2" s="27" t="s">
        <v>7</v>
      </c>
      <c r="F2" s="27" t="s">
        <v>8</v>
      </c>
      <c r="G2" s="122" t="s">
        <v>748</v>
      </c>
      <c r="H2" s="122" t="s">
        <v>749</v>
      </c>
      <c r="I2" s="122" t="s">
        <v>750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294</v>
      </c>
      <c r="O2" s="28" t="s">
        <v>364</v>
      </c>
      <c r="P2" s="157" t="s">
        <v>878</v>
      </c>
      <c r="Q2" s="155"/>
    </row>
    <row r="3" spans="1:17" s="38" customFormat="1" ht="31" customHeight="1">
      <c r="A3" s="33" t="s">
        <v>362</v>
      </c>
      <c r="B3" s="33"/>
      <c r="C3" s="33"/>
      <c r="D3" s="33" t="s">
        <v>244</v>
      </c>
      <c r="E3" s="33" t="s">
        <v>242</v>
      </c>
      <c r="F3" s="33" t="s">
        <v>243</v>
      </c>
      <c r="G3" s="123" t="s">
        <v>728</v>
      </c>
      <c r="H3" s="123" t="s">
        <v>34</v>
      </c>
      <c r="I3" s="123" t="s">
        <v>729</v>
      </c>
      <c r="J3" s="33" t="s">
        <v>273</v>
      </c>
      <c r="K3" s="33" t="s">
        <v>292</v>
      </c>
      <c r="L3" s="33" t="s">
        <v>293</v>
      </c>
      <c r="M3" s="33" t="s">
        <v>13</v>
      </c>
      <c r="N3" s="118"/>
      <c r="O3" s="118" t="s">
        <v>361</v>
      </c>
      <c r="P3" s="156" t="s">
        <v>879</v>
      </c>
    </row>
    <row r="4" spans="1:17" ht="180">
      <c r="A4" s="145" t="s">
        <v>909</v>
      </c>
      <c r="B4" s="160" t="s">
        <v>910</v>
      </c>
      <c r="C4" s="146"/>
      <c r="D4" s="145" t="s">
        <v>911</v>
      </c>
      <c r="E4" s="145" t="s">
        <v>912</v>
      </c>
      <c r="F4" s="161" t="s">
        <v>913</v>
      </c>
      <c r="G4" s="143">
        <v>2019</v>
      </c>
      <c r="H4" s="142">
        <v>4</v>
      </c>
      <c r="I4" s="142">
        <v>11</v>
      </c>
      <c r="J4" s="145" t="s">
        <v>914</v>
      </c>
      <c r="K4" s="162" t="s">
        <v>915</v>
      </c>
      <c r="L4" s="163" t="s">
        <v>916</v>
      </c>
      <c r="M4" s="164" t="s">
        <v>917</v>
      </c>
      <c r="N4" s="145" t="s">
        <v>1109</v>
      </c>
      <c r="P4" s="158">
        <v>2019021111</v>
      </c>
    </row>
    <row r="5" spans="1:17" ht="16">
      <c r="A5" s="19"/>
      <c r="B5" s="19"/>
      <c r="C5" s="19"/>
      <c r="D5" s="19"/>
      <c r="E5" s="19"/>
      <c r="F5" s="19"/>
      <c r="G5" s="134"/>
      <c r="H5" s="134"/>
      <c r="I5" s="134"/>
      <c r="J5" s="19"/>
      <c r="K5" s="19"/>
      <c r="L5" s="19"/>
      <c r="M5" s="164"/>
      <c r="N5" s="19"/>
      <c r="O5" s="144"/>
    </row>
    <row r="6" spans="1:17">
      <c r="A6" s="19"/>
      <c r="B6" s="19"/>
      <c r="C6" s="19"/>
      <c r="D6" s="19"/>
      <c r="E6" s="19"/>
      <c r="F6" s="19"/>
      <c r="G6" s="134"/>
      <c r="H6" s="134"/>
      <c r="I6" s="134"/>
      <c r="J6" s="19"/>
      <c r="K6" s="19"/>
      <c r="L6" s="19"/>
      <c r="M6" s="19"/>
      <c r="N6" s="19"/>
    </row>
    <row r="7" spans="1:17">
      <c r="A7" s="13"/>
      <c r="B7" s="13"/>
      <c r="C7" s="13"/>
      <c r="D7" s="13"/>
      <c r="E7" s="13"/>
      <c r="F7" s="13"/>
      <c r="G7" s="127"/>
      <c r="H7" s="127"/>
      <c r="I7" s="127"/>
      <c r="J7" s="13"/>
      <c r="K7" s="13"/>
      <c r="L7" s="13"/>
      <c r="M7" s="13"/>
      <c r="N7" s="13"/>
    </row>
    <row r="8" spans="1:17">
      <c r="A8" s="13"/>
      <c r="B8" s="13"/>
      <c r="C8" s="13"/>
      <c r="D8" s="13"/>
      <c r="E8" s="13"/>
      <c r="F8" s="13"/>
      <c r="G8" s="127"/>
      <c r="H8" s="127"/>
      <c r="I8" s="127"/>
      <c r="J8" s="13"/>
      <c r="K8" s="13"/>
      <c r="L8" s="13"/>
      <c r="M8" s="13"/>
      <c r="N8" s="13"/>
    </row>
    <row r="9" spans="1:17">
      <c r="A9" s="13"/>
      <c r="B9" s="13"/>
      <c r="C9" s="13"/>
      <c r="D9" s="13"/>
      <c r="E9" s="13"/>
      <c r="F9" s="13"/>
      <c r="G9" s="127"/>
      <c r="H9" s="127"/>
      <c r="I9" s="127"/>
      <c r="J9" s="13"/>
      <c r="K9" s="13"/>
      <c r="L9" s="13"/>
      <c r="M9" s="13"/>
      <c r="N9" s="13"/>
    </row>
    <row r="10" spans="1:17">
      <c r="A10" s="13"/>
      <c r="B10" s="13"/>
      <c r="C10" s="13"/>
      <c r="D10" s="13"/>
      <c r="E10" s="13"/>
      <c r="F10" s="13"/>
      <c r="G10" s="127"/>
      <c r="H10" s="127"/>
      <c r="I10" s="127"/>
      <c r="J10" s="13"/>
      <c r="K10" s="13"/>
      <c r="L10" s="13"/>
      <c r="M10" s="13"/>
      <c r="N10" s="13"/>
    </row>
    <row r="11" spans="1:17">
      <c r="A11" s="13"/>
      <c r="B11" s="13"/>
      <c r="C11" s="13"/>
      <c r="D11" s="13"/>
      <c r="E11" s="13"/>
      <c r="F11" s="13"/>
      <c r="G11" s="127"/>
      <c r="H11" s="127"/>
      <c r="I11" s="127"/>
      <c r="J11" s="13"/>
      <c r="K11" s="13"/>
      <c r="L11" s="13"/>
      <c r="M11" s="13"/>
      <c r="N11" s="13"/>
    </row>
    <row r="12" spans="1:17">
      <c r="A12" s="13"/>
      <c r="B12" s="13"/>
      <c r="C12" s="13"/>
      <c r="D12" s="13"/>
      <c r="E12" s="13"/>
      <c r="F12" s="13"/>
      <c r="G12" s="127"/>
      <c r="H12" s="127"/>
      <c r="I12" s="127"/>
      <c r="J12" s="13"/>
      <c r="K12" s="13"/>
      <c r="L12" s="13"/>
      <c r="M12" s="13"/>
      <c r="N12" s="13"/>
    </row>
    <row r="13" spans="1:17">
      <c r="A13" s="13"/>
      <c r="B13" s="13"/>
      <c r="C13" s="13"/>
      <c r="D13" s="13"/>
      <c r="E13" s="13"/>
      <c r="F13" s="13"/>
      <c r="G13" s="127"/>
      <c r="H13" s="127"/>
      <c r="I13" s="127"/>
      <c r="J13" s="13"/>
      <c r="K13" s="13"/>
      <c r="L13" s="13"/>
      <c r="M13" s="13"/>
      <c r="N13" s="13"/>
    </row>
    <row r="14" spans="1:17">
      <c r="A14" s="13"/>
      <c r="B14" s="13"/>
      <c r="C14" s="13"/>
      <c r="D14" s="13"/>
      <c r="E14" s="13"/>
      <c r="F14" s="13"/>
      <c r="G14" s="127"/>
      <c r="H14" s="127"/>
      <c r="I14" s="127"/>
      <c r="J14" s="13"/>
      <c r="K14" s="13"/>
      <c r="L14" s="13"/>
      <c r="M14" s="13"/>
      <c r="N14" s="13"/>
    </row>
    <row r="15" spans="1:17">
      <c r="A15" s="13"/>
      <c r="B15" s="13"/>
      <c r="C15" s="13"/>
      <c r="D15" s="13"/>
      <c r="E15" s="13"/>
      <c r="F15" s="13"/>
      <c r="G15" s="127"/>
      <c r="H15" s="127"/>
      <c r="I15" s="127"/>
      <c r="J15" s="13"/>
      <c r="K15" s="13"/>
      <c r="L15" s="13"/>
      <c r="M15" s="13"/>
      <c r="N15" s="13"/>
    </row>
    <row r="16" spans="1:17">
      <c r="A16" s="13"/>
      <c r="B16" s="13"/>
      <c r="C16" s="13"/>
      <c r="D16" s="13"/>
      <c r="E16" s="13"/>
      <c r="F16" s="13"/>
      <c r="G16" s="127"/>
      <c r="H16" s="127"/>
      <c r="I16" s="127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27"/>
      <c r="H17" s="127"/>
      <c r="I17" s="127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27"/>
      <c r="H18" s="127"/>
      <c r="I18" s="127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27"/>
      <c r="H19" s="127"/>
      <c r="I19" s="127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27"/>
      <c r="H20" s="127"/>
      <c r="I20" s="127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27"/>
      <c r="H21" s="127"/>
      <c r="I21" s="127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27"/>
      <c r="H22" s="127"/>
      <c r="I22" s="127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27"/>
      <c r="H23" s="127"/>
      <c r="I23" s="127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27"/>
      <c r="H24" s="127"/>
      <c r="I24" s="127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27"/>
      <c r="H25" s="127"/>
      <c r="I25" s="127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27"/>
      <c r="H26" s="127"/>
      <c r="I26" s="127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27"/>
      <c r="H27" s="127"/>
      <c r="I27" s="127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27"/>
      <c r="H28" s="127"/>
      <c r="I28" s="127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27"/>
      <c r="H29" s="127"/>
      <c r="I29" s="127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27"/>
      <c r="H30" s="127"/>
      <c r="I30" s="127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27"/>
      <c r="H31" s="127"/>
      <c r="I31" s="127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27"/>
      <c r="H32" s="127"/>
      <c r="I32" s="127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27"/>
      <c r="H33" s="127"/>
      <c r="I33" s="127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27"/>
      <c r="H34" s="127"/>
      <c r="I34" s="127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27"/>
      <c r="H35" s="127"/>
      <c r="I35" s="127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27"/>
      <c r="H36" s="127"/>
      <c r="I36" s="127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27"/>
      <c r="H37" s="127"/>
      <c r="I37" s="127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27"/>
      <c r="H38" s="127"/>
      <c r="I38" s="127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27"/>
      <c r="H39" s="127"/>
      <c r="I39" s="127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27"/>
      <c r="H40" s="127"/>
      <c r="I40" s="127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27"/>
      <c r="H41" s="127"/>
      <c r="I41" s="127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27"/>
      <c r="H42" s="127"/>
      <c r="I42" s="127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27"/>
      <c r="H43" s="127"/>
      <c r="I43" s="127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27"/>
      <c r="H44" s="127"/>
      <c r="I44" s="127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27"/>
      <c r="H45" s="127"/>
      <c r="I45" s="127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27"/>
      <c r="H46" s="127"/>
      <c r="I46" s="127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27"/>
      <c r="H47" s="127"/>
      <c r="I47" s="127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27"/>
      <c r="H48" s="127"/>
      <c r="I48" s="127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27"/>
      <c r="H49" s="127"/>
      <c r="I49" s="127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27"/>
      <c r="H50" s="127"/>
      <c r="I50" s="127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27"/>
      <c r="H51" s="127"/>
      <c r="I51" s="127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27"/>
      <c r="H52" s="127"/>
      <c r="I52" s="127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27"/>
      <c r="H53" s="127"/>
      <c r="I53" s="127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27"/>
      <c r="H54" s="127"/>
      <c r="I54" s="127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27"/>
      <c r="H55" s="127"/>
      <c r="I55" s="127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27"/>
      <c r="H56" s="127"/>
      <c r="I56" s="127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27"/>
      <c r="H57" s="127"/>
      <c r="I57" s="127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27"/>
      <c r="H58" s="127"/>
      <c r="I58" s="127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27"/>
      <c r="H59" s="127"/>
      <c r="I59" s="127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27"/>
      <c r="H60" s="127"/>
      <c r="I60" s="127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27"/>
      <c r="H61" s="127"/>
      <c r="I61" s="127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27"/>
      <c r="H62" s="127"/>
      <c r="I62" s="127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27"/>
      <c r="H63" s="127"/>
      <c r="I63" s="127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27"/>
      <c r="H64" s="127"/>
      <c r="I64" s="127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27"/>
      <c r="H65" s="127"/>
      <c r="I65" s="127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27"/>
      <c r="H66" s="127"/>
      <c r="I66" s="127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27"/>
      <c r="H67" s="127"/>
      <c r="I67" s="127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27"/>
      <c r="H68" s="127"/>
      <c r="I68" s="127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27"/>
      <c r="H69" s="127"/>
      <c r="I69" s="127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27"/>
      <c r="H70" s="127"/>
      <c r="I70" s="127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27"/>
      <c r="H71" s="127"/>
      <c r="I71" s="127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27"/>
      <c r="H72" s="127"/>
      <c r="I72" s="127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27"/>
      <c r="H73" s="127"/>
      <c r="I73" s="127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27"/>
      <c r="H74" s="127"/>
      <c r="I74" s="127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27"/>
      <c r="H75" s="127"/>
      <c r="I75" s="127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27"/>
      <c r="H76" s="127"/>
      <c r="I76" s="127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27"/>
      <c r="H77" s="127"/>
      <c r="I77" s="127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27"/>
      <c r="H78" s="127"/>
      <c r="I78" s="127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27"/>
      <c r="H79" s="127"/>
      <c r="I79" s="127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27"/>
      <c r="H80" s="127"/>
      <c r="I80" s="127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27"/>
      <c r="H81" s="127"/>
      <c r="I81" s="127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27"/>
      <c r="H82" s="127"/>
      <c r="I82" s="127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27"/>
      <c r="H83" s="127"/>
      <c r="I83" s="127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27"/>
      <c r="H84" s="127"/>
      <c r="I84" s="127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27"/>
      <c r="H85" s="127"/>
      <c r="I85" s="127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27"/>
      <c r="H86" s="127"/>
      <c r="I86" s="127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27"/>
      <c r="H87" s="127"/>
      <c r="I87" s="127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27"/>
      <c r="H88" s="127"/>
      <c r="I88" s="127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27"/>
      <c r="H89" s="127"/>
      <c r="I89" s="127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27"/>
      <c r="H90" s="127"/>
      <c r="I90" s="127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27"/>
      <c r="H91" s="127"/>
      <c r="I91" s="127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27"/>
      <c r="H92" s="127"/>
      <c r="I92" s="127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27"/>
      <c r="H93" s="127"/>
      <c r="I93" s="127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27"/>
      <c r="H94" s="127"/>
      <c r="I94" s="127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27"/>
      <c r="H95" s="127"/>
      <c r="I95" s="127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27"/>
      <c r="H96" s="127"/>
      <c r="I96" s="127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27"/>
      <c r="H97" s="127"/>
      <c r="I97" s="127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27"/>
      <c r="H98" s="127"/>
      <c r="I98" s="127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27"/>
      <c r="H99" s="127"/>
      <c r="I99" s="127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27"/>
      <c r="H100" s="127"/>
      <c r="I100" s="127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27"/>
      <c r="H101" s="127"/>
      <c r="I101" s="127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27"/>
      <c r="H102" s="127"/>
      <c r="I102" s="127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27"/>
      <c r="H103" s="127"/>
      <c r="I103" s="127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27"/>
      <c r="H104" s="127"/>
      <c r="I104" s="127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27"/>
      <c r="H105" s="127"/>
      <c r="I105" s="127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27"/>
      <c r="H106" s="127"/>
      <c r="I106" s="127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27"/>
      <c r="H107" s="127"/>
      <c r="I107" s="127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27"/>
      <c r="H108" s="127"/>
      <c r="I108" s="127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27"/>
      <c r="H109" s="127"/>
      <c r="I109" s="127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27"/>
      <c r="H110" s="127"/>
      <c r="I110" s="127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27"/>
      <c r="H111" s="127"/>
      <c r="I111" s="127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27"/>
      <c r="H112" s="127"/>
      <c r="I112" s="127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27"/>
      <c r="H113" s="127"/>
      <c r="I113" s="127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27"/>
      <c r="H114" s="127"/>
      <c r="I114" s="127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27"/>
      <c r="H115" s="127"/>
      <c r="I115" s="127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27"/>
      <c r="H116" s="127"/>
      <c r="I116" s="127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27"/>
      <c r="H117" s="127"/>
      <c r="I117" s="127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27"/>
      <c r="H118" s="127"/>
      <c r="I118" s="127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27"/>
      <c r="H119" s="127"/>
      <c r="I119" s="127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27"/>
      <c r="H120" s="127"/>
      <c r="I120" s="127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27"/>
      <c r="H121" s="127"/>
      <c r="I121" s="127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27"/>
      <c r="H122" s="127"/>
      <c r="I122" s="127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27"/>
      <c r="H123" s="127"/>
      <c r="I123" s="127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27"/>
      <c r="H124" s="127"/>
      <c r="I124" s="127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27"/>
      <c r="H125" s="127"/>
      <c r="I125" s="127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27"/>
      <c r="H126" s="127"/>
      <c r="I126" s="127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27"/>
      <c r="H127" s="127"/>
      <c r="I127" s="127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27"/>
      <c r="H128" s="127"/>
      <c r="I128" s="127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27"/>
      <c r="H129" s="127"/>
      <c r="I129" s="127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27"/>
      <c r="H130" s="127"/>
      <c r="I130" s="127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27"/>
      <c r="H131" s="127"/>
      <c r="I131" s="127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27"/>
      <c r="H132" s="127"/>
      <c r="I132" s="127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27"/>
      <c r="H133" s="127"/>
      <c r="I133" s="127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27"/>
      <c r="H134" s="127"/>
      <c r="I134" s="127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27"/>
      <c r="H135" s="127"/>
      <c r="I135" s="127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27"/>
      <c r="H136" s="127"/>
      <c r="I136" s="127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27"/>
      <c r="H137" s="127"/>
      <c r="I137" s="127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27"/>
      <c r="H138" s="127"/>
      <c r="I138" s="127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27"/>
      <c r="H139" s="127"/>
      <c r="I139" s="127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27"/>
      <c r="H140" s="127"/>
      <c r="I140" s="127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27"/>
      <c r="H141" s="127"/>
      <c r="I141" s="127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27"/>
      <c r="H142" s="127"/>
      <c r="I142" s="127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27"/>
      <c r="H143" s="127"/>
      <c r="I143" s="127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27"/>
      <c r="H144" s="127"/>
      <c r="I144" s="127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27"/>
      <c r="H145" s="127"/>
      <c r="I145" s="127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27"/>
      <c r="H146" s="127"/>
      <c r="I146" s="127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27"/>
      <c r="H147" s="127"/>
      <c r="I147" s="127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27"/>
      <c r="H148" s="127"/>
      <c r="I148" s="127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27"/>
      <c r="H149" s="127"/>
      <c r="I149" s="127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27"/>
      <c r="H150" s="127"/>
      <c r="I150" s="127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27"/>
      <c r="H151" s="127"/>
      <c r="I151" s="127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27"/>
      <c r="H152" s="127"/>
      <c r="I152" s="127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27"/>
      <c r="H153" s="127"/>
      <c r="I153" s="127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27"/>
      <c r="H154" s="127"/>
      <c r="I154" s="127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27"/>
      <c r="H155" s="127"/>
      <c r="I155" s="127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27"/>
      <c r="H156" s="127"/>
      <c r="I156" s="127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27"/>
      <c r="H157" s="127"/>
      <c r="I157" s="127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27"/>
      <c r="H158" s="127"/>
      <c r="I158" s="127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27"/>
      <c r="H159" s="127"/>
      <c r="I159" s="127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27"/>
      <c r="H160" s="127"/>
      <c r="I160" s="127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27"/>
      <c r="H161" s="127"/>
      <c r="I161" s="127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27"/>
      <c r="H162" s="127"/>
      <c r="I162" s="127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27"/>
      <c r="H163" s="127"/>
      <c r="I163" s="127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27"/>
      <c r="H164" s="127"/>
      <c r="I164" s="127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27"/>
      <c r="H165" s="127"/>
      <c r="I165" s="127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27"/>
      <c r="H166" s="127"/>
      <c r="I166" s="127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27"/>
      <c r="H167" s="127"/>
      <c r="I167" s="127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27"/>
      <c r="H168" s="127"/>
      <c r="I168" s="127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27"/>
      <c r="H169" s="127"/>
      <c r="I169" s="127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27"/>
      <c r="H170" s="127"/>
      <c r="I170" s="127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27"/>
      <c r="H171" s="127"/>
      <c r="I171" s="127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27"/>
      <c r="H172" s="127"/>
      <c r="I172" s="127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27"/>
      <c r="H173" s="127"/>
      <c r="I173" s="127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27"/>
      <c r="H174" s="127"/>
      <c r="I174" s="127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27"/>
      <c r="H175" s="127"/>
      <c r="I175" s="127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27"/>
      <c r="H176" s="127"/>
      <c r="I176" s="127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27"/>
      <c r="H177" s="127"/>
      <c r="I177" s="127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27"/>
      <c r="H178" s="127"/>
      <c r="I178" s="127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27"/>
      <c r="H179" s="127"/>
      <c r="I179" s="127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27"/>
      <c r="H180" s="127"/>
      <c r="I180" s="127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27"/>
      <c r="H181" s="127"/>
      <c r="I181" s="127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27"/>
      <c r="H182" s="127"/>
      <c r="I182" s="127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27"/>
      <c r="H183" s="127"/>
      <c r="I183" s="127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27"/>
      <c r="H184" s="127"/>
      <c r="I184" s="127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27"/>
      <c r="H185" s="127"/>
      <c r="I185" s="127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27"/>
      <c r="H186" s="127"/>
      <c r="I186" s="127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27"/>
      <c r="H187" s="127"/>
      <c r="I187" s="127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27"/>
      <c r="H188" s="127"/>
      <c r="I188" s="127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27"/>
      <c r="H189" s="127"/>
      <c r="I189" s="127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27"/>
      <c r="H190" s="127"/>
      <c r="I190" s="127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27"/>
      <c r="H191" s="127"/>
      <c r="I191" s="127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27"/>
      <c r="H192" s="127"/>
      <c r="I192" s="127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27"/>
      <c r="H193" s="127"/>
      <c r="I193" s="127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27"/>
      <c r="H194" s="127"/>
      <c r="I194" s="127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27"/>
      <c r="H195" s="127"/>
      <c r="I195" s="127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27"/>
      <c r="H196" s="127"/>
      <c r="I196" s="127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27"/>
      <c r="H197" s="127"/>
      <c r="I197" s="127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27"/>
      <c r="H198" s="127"/>
      <c r="I198" s="127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27"/>
      <c r="H199" s="127"/>
      <c r="I199" s="127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27"/>
      <c r="H200" s="127"/>
      <c r="I200" s="127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27"/>
      <c r="H201" s="127"/>
      <c r="I201" s="127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27"/>
      <c r="H202" s="127"/>
      <c r="I202" s="127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27"/>
      <c r="H203" s="127"/>
      <c r="I203" s="127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27"/>
      <c r="H204" s="127"/>
      <c r="I204" s="127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27"/>
      <c r="H205" s="127"/>
      <c r="I205" s="127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27"/>
      <c r="H206" s="127"/>
      <c r="I206" s="127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27"/>
      <c r="H207" s="127"/>
      <c r="I207" s="127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27"/>
      <c r="H208" s="127"/>
      <c r="I208" s="127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27"/>
      <c r="H209" s="127"/>
      <c r="I209" s="127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27"/>
      <c r="H210" s="127"/>
      <c r="I210" s="127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27"/>
      <c r="H211" s="127"/>
      <c r="I211" s="127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27"/>
      <c r="H212" s="127"/>
      <c r="I212" s="127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27"/>
      <c r="H213" s="127"/>
      <c r="I213" s="127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27"/>
      <c r="H214" s="127"/>
      <c r="I214" s="127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27"/>
      <c r="H215" s="127"/>
      <c r="I215" s="127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27"/>
      <c r="H216" s="127"/>
      <c r="I216" s="127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27"/>
      <c r="H217" s="127"/>
      <c r="I217" s="127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27"/>
      <c r="H218" s="127"/>
      <c r="I218" s="127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27"/>
      <c r="H219" s="127"/>
      <c r="I219" s="127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27"/>
      <c r="H220" s="127"/>
      <c r="I220" s="127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27"/>
      <c r="H221" s="127"/>
      <c r="I221" s="127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27"/>
      <c r="H222" s="127"/>
      <c r="I222" s="127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27"/>
      <c r="H223" s="127"/>
      <c r="I223" s="127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27"/>
      <c r="H224" s="127"/>
      <c r="I224" s="127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27"/>
      <c r="H225" s="127"/>
      <c r="I225" s="127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27"/>
      <c r="H226" s="127"/>
      <c r="I226" s="127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27"/>
      <c r="H227" s="127"/>
      <c r="I227" s="127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27"/>
      <c r="H228" s="127"/>
      <c r="I228" s="127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27"/>
      <c r="H229" s="127"/>
      <c r="I229" s="127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27"/>
      <c r="H230" s="127"/>
      <c r="I230" s="127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27"/>
      <c r="H231" s="127"/>
      <c r="I231" s="127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27"/>
      <c r="H232" s="127"/>
      <c r="I232" s="127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27"/>
      <c r="H233" s="127"/>
      <c r="I233" s="127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27"/>
      <c r="H234" s="127"/>
      <c r="I234" s="127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27"/>
      <c r="H235" s="127"/>
      <c r="I235" s="127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27"/>
      <c r="H236" s="127"/>
      <c r="I236" s="127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27"/>
      <c r="H237" s="127"/>
      <c r="I237" s="127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27"/>
      <c r="H238" s="127"/>
      <c r="I238" s="127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27"/>
      <c r="H239" s="127"/>
      <c r="I239" s="127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27"/>
      <c r="H240" s="127"/>
      <c r="I240" s="127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27"/>
      <c r="H241" s="127"/>
      <c r="I241" s="127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27"/>
      <c r="H242" s="127"/>
      <c r="I242" s="127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27"/>
      <c r="H243" s="127"/>
      <c r="I243" s="127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27"/>
      <c r="H244" s="127"/>
      <c r="I244" s="127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27"/>
      <c r="H245" s="127"/>
      <c r="I245" s="127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27"/>
      <c r="H246" s="127"/>
      <c r="I246" s="127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27"/>
      <c r="H247" s="127"/>
      <c r="I247" s="127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27"/>
      <c r="H248" s="127"/>
      <c r="I248" s="127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27"/>
      <c r="H249" s="127"/>
      <c r="I249" s="127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27"/>
      <c r="H250" s="127"/>
      <c r="I250" s="127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27"/>
      <c r="H251" s="127"/>
      <c r="I251" s="127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27"/>
      <c r="H252" s="127"/>
      <c r="I252" s="127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27"/>
      <c r="H253" s="127"/>
      <c r="I253" s="127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27"/>
      <c r="H254" s="127"/>
      <c r="I254" s="127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27"/>
      <c r="H255" s="127"/>
      <c r="I255" s="127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27"/>
      <c r="H256" s="127"/>
      <c r="I256" s="127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27"/>
      <c r="H257" s="127"/>
      <c r="I257" s="127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27"/>
      <c r="H258" s="127"/>
      <c r="I258" s="127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27"/>
      <c r="H259" s="127"/>
      <c r="I259" s="127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27"/>
      <c r="H260" s="127"/>
      <c r="I260" s="127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27"/>
      <c r="H261" s="127"/>
      <c r="I261" s="127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27"/>
      <c r="H262" s="127"/>
      <c r="I262" s="127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27"/>
      <c r="H263" s="127"/>
      <c r="I263" s="127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27"/>
      <c r="H264" s="127"/>
      <c r="I264" s="127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27"/>
      <c r="H265" s="127"/>
      <c r="I265" s="127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27"/>
      <c r="H266" s="127"/>
      <c r="I266" s="127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27"/>
      <c r="H267" s="127"/>
      <c r="I267" s="127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27"/>
      <c r="H268" s="127"/>
      <c r="I268" s="127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27"/>
      <c r="H269" s="127"/>
      <c r="I269" s="127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27"/>
      <c r="H270" s="127"/>
      <c r="I270" s="127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27"/>
      <c r="H271" s="127"/>
      <c r="I271" s="127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27"/>
      <c r="H272" s="127"/>
      <c r="I272" s="127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27"/>
      <c r="H273" s="127"/>
      <c r="I273" s="127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27"/>
      <c r="H274" s="127"/>
      <c r="I274" s="127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27"/>
      <c r="H275" s="127"/>
      <c r="I275" s="127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27"/>
      <c r="H276" s="127"/>
      <c r="I276" s="127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27"/>
      <c r="H277" s="127"/>
      <c r="I277" s="127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27"/>
      <c r="H278" s="127"/>
      <c r="I278" s="127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27"/>
      <c r="H279" s="127"/>
      <c r="I279" s="127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27"/>
      <c r="H280" s="127"/>
      <c r="I280" s="127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27"/>
      <c r="H281" s="127"/>
      <c r="I281" s="127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27"/>
      <c r="H282" s="127"/>
      <c r="I282" s="127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27"/>
      <c r="H283" s="127"/>
      <c r="I283" s="127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27"/>
      <c r="H284" s="127"/>
      <c r="I284" s="127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27"/>
      <c r="H285" s="127"/>
      <c r="I285" s="127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27"/>
      <c r="H286" s="127"/>
      <c r="I286" s="127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27"/>
      <c r="H287" s="127"/>
      <c r="I287" s="127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27"/>
      <c r="H288" s="127"/>
      <c r="I288" s="127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27"/>
      <c r="H289" s="127"/>
      <c r="I289" s="127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27"/>
      <c r="H290" s="127"/>
      <c r="I290" s="127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27"/>
      <c r="H291" s="127"/>
      <c r="I291" s="127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27"/>
      <c r="H292" s="127"/>
      <c r="I292" s="127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27"/>
      <c r="H293" s="127"/>
      <c r="I293" s="127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27"/>
      <c r="H294" s="127"/>
      <c r="I294" s="127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27"/>
      <c r="H295" s="127"/>
      <c r="I295" s="127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27"/>
      <c r="H296" s="127"/>
      <c r="I296" s="127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27"/>
      <c r="H297" s="127"/>
      <c r="I297" s="127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27"/>
      <c r="H298" s="127"/>
      <c r="I298" s="127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27"/>
      <c r="H299" s="127"/>
      <c r="I299" s="127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27"/>
      <c r="H300" s="127"/>
      <c r="I300" s="127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27"/>
      <c r="H301" s="127"/>
      <c r="I301" s="127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27"/>
      <c r="H302" s="127"/>
      <c r="I302" s="127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27"/>
      <c r="H303" s="127"/>
      <c r="I303" s="127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27"/>
      <c r="H304" s="127"/>
      <c r="I304" s="127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27"/>
      <c r="H305" s="127"/>
      <c r="I305" s="127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27"/>
      <c r="H306" s="127"/>
      <c r="I306" s="127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27"/>
      <c r="H307" s="127"/>
      <c r="I307" s="127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27"/>
      <c r="H308" s="127"/>
      <c r="I308" s="127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27"/>
      <c r="H309" s="127"/>
      <c r="I309" s="127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27"/>
      <c r="H310" s="127"/>
      <c r="I310" s="127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27"/>
      <c r="H311" s="127"/>
      <c r="I311" s="127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27"/>
      <c r="H312" s="127"/>
      <c r="I312" s="127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27"/>
      <c r="H313" s="127"/>
      <c r="I313" s="127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27"/>
      <c r="H314" s="127"/>
      <c r="I314" s="127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27"/>
      <c r="H315" s="127"/>
      <c r="I315" s="127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27"/>
      <c r="H316" s="127"/>
      <c r="I316" s="127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27"/>
      <c r="H317" s="127"/>
      <c r="I317" s="127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27"/>
      <c r="H318" s="127"/>
      <c r="I318" s="127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27"/>
      <c r="H319" s="127"/>
      <c r="I319" s="127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27"/>
      <c r="H320" s="127"/>
      <c r="I320" s="127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27"/>
      <c r="H321" s="127"/>
      <c r="I321" s="127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27"/>
      <c r="H322" s="127"/>
      <c r="I322" s="127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27"/>
      <c r="H323" s="127"/>
      <c r="I323" s="127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27"/>
      <c r="H324" s="127"/>
      <c r="I324" s="127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27"/>
      <c r="H325" s="127"/>
      <c r="I325" s="127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27"/>
      <c r="H326" s="127"/>
      <c r="I326" s="127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27"/>
      <c r="H327" s="127"/>
      <c r="I327" s="127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27"/>
      <c r="H328" s="127"/>
      <c r="I328" s="127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27"/>
      <c r="H329" s="127"/>
      <c r="I329" s="127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27"/>
      <c r="H330" s="127"/>
      <c r="I330" s="127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27"/>
      <c r="H331" s="127"/>
      <c r="I331" s="127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27"/>
      <c r="H332" s="127"/>
      <c r="I332" s="127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27"/>
      <c r="H333" s="127"/>
      <c r="I333" s="127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27"/>
      <c r="H334" s="127"/>
      <c r="I334" s="127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27"/>
      <c r="H335" s="127"/>
      <c r="I335" s="127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27"/>
      <c r="H336" s="127"/>
      <c r="I336" s="127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27"/>
      <c r="H337" s="127"/>
      <c r="I337" s="127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27"/>
      <c r="H338" s="127"/>
      <c r="I338" s="127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27"/>
      <c r="H339" s="127"/>
      <c r="I339" s="127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27"/>
      <c r="H340" s="127"/>
      <c r="I340" s="127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27"/>
      <c r="H341" s="127"/>
      <c r="I341" s="127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27"/>
      <c r="H342" s="127"/>
      <c r="I342" s="127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27"/>
      <c r="H343" s="127"/>
      <c r="I343" s="127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27"/>
      <c r="H344" s="127"/>
      <c r="I344" s="127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27"/>
      <c r="H345" s="127"/>
      <c r="I345" s="127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27"/>
      <c r="H346" s="127"/>
      <c r="I346" s="127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27"/>
      <c r="H347" s="127"/>
      <c r="I347" s="127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27"/>
      <c r="H348" s="127"/>
      <c r="I348" s="127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27"/>
      <c r="H349" s="127"/>
      <c r="I349" s="127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27"/>
      <c r="H350" s="127"/>
      <c r="I350" s="127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27"/>
      <c r="H351" s="127"/>
      <c r="I351" s="127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27"/>
      <c r="H352" s="127"/>
      <c r="I352" s="127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27"/>
      <c r="H353" s="127"/>
      <c r="I353" s="127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27"/>
      <c r="H354" s="127"/>
      <c r="I354" s="127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27"/>
      <c r="H355" s="127"/>
      <c r="I355" s="127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27"/>
      <c r="H356" s="127"/>
      <c r="I356" s="127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27"/>
      <c r="H357" s="127"/>
      <c r="I357" s="127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27"/>
      <c r="H358" s="127"/>
      <c r="I358" s="127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27"/>
      <c r="H359" s="127"/>
      <c r="I359" s="127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27"/>
      <c r="H360" s="127"/>
      <c r="I360" s="127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27"/>
      <c r="H361" s="127"/>
      <c r="I361" s="127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27"/>
      <c r="H362" s="127"/>
      <c r="I362" s="127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27"/>
      <c r="H363" s="127"/>
      <c r="I363" s="127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27"/>
      <c r="H364" s="127"/>
      <c r="I364" s="127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27"/>
      <c r="H365" s="127"/>
      <c r="I365" s="127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27"/>
      <c r="H366" s="127"/>
      <c r="I366" s="127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27"/>
      <c r="H367" s="127"/>
      <c r="I367" s="127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27"/>
      <c r="H368" s="127"/>
      <c r="I368" s="127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27"/>
      <c r="H369" s="127"/>
      <c r="I369" s="127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27"/>
      <c r="H370" s="127"/>
      <c r="I370" s="127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27"/>
      <c r="H371" s="127"/>
      <c r="I371" s="127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27"/>
      <c r="H372" s="127"/>
      <c r="I372" s="127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27"/>
      <c r="H373" s="127"/>
      <c r="I373" s="127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27"/>
      <c r="H374" s="127"/>
      <c r="I374" s="127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27"/>
      <c r="H375" s="127"/>
      <c r="I375" s="127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27"/>
      <c r="H376" s="127"/>
      <c r="I376" s="127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27"/>
      <c r="H377" s="127"/>
      <c r="I377" s="127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27"/>
      <c r="H378" s="127"/>
      <c r="I378" s="127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27"/>
      <c r="H379" s="127"/>
      <c r="I379" s="127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27"/>
      <c r="H380" s="127"/>
      <c r="I380" s="127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27"/>
      <c r="H381" s="127"/>
      <c r="I381" s="127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27"/>
      <c r="H382" s="127"/>
      <c r="I382" s="127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27"/>
      <c r="H383" s="127"/>
      <c r="I383" s="127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27"/>
      <c r="H384" s="127"/>
      <c r="I384" s="127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27"/>
      <c r="H385" s="127"/>
      <c r="I385" s="127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27"/>
      <c r="H386" s="127"/>
      <c r="I386" s="127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27"/>
      <c r="H387" s="127"/>
      <c r="I387" s="127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27"/>
      <c r="H388" s="127"/>
      <c r="I388" s="127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27"/>
      <c r="H389" s="127"/>
      <c r="I389" s="127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27"/>
      <c r="H390" s="127"/>
      <c r="I390" s="127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27"/>
      <c r="H391" s="127"/>
      <c r="I391" s="127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27"/>
      <c r="H392" s="127"/>
      <c r="I392" s="127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27"/>
      <c r="H393" s="127"/>
      <c r="I393" s="127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27"/>
      <c r="H394" s="127"/>
      <c r="I394" s="127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27"/>
      <c r="H395" s="127"/>
      <c r="I395" s="127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27"/>
      <c r="H396" s="127"/>
      <c r="I396" s="127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27"/>
      <c r="H397" s="127"/>
      <c r="I397" s="127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27"/>
      <c r="H398" s="127"/>
      <c r="I398" s="127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27"/>
      <c r="H399" s="127"/>
      <c r="I399" s="127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27"/>
      <c r="H400" s="127"/>
      <c r="I400" s="127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27"/>
      <c r="H401" s="127"/>
      <c r="I401" s="127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27"/>
      <c r="H402" s="127"/>
      <c r="I402" s="127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27"/>
      <c r="H403" s="127"/>
      <c r="I403" s="127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27"/>
      <c r="H404" s="127"/>
      <c r="I404" s="127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27"/>
      <c r="H405" s="127"/>
      <c r="I405" s="127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27"/>
      <c r="H406" s="127"/>
      <c r="I406" s="127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27"/>
      <c r="H407" s="127"/>
      <c r="I407" s="127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27"/>
      <c r="H408" s="127"/>
      <c r="I408" s="127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27"/>
      <c r="H409" s="127"/>
      <c r="I409" s="127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27"/>
      <c r="H410" s="127"/>
      <c r="I410" s="127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27"/>
      <c r="H411" s="127"/>
      <c r="I411" s="127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27"/>
      <c r="H412" s="127"/>
      <c r="I412" s="127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27"/>
      <c r="H413" s="127"/>
      <c r="I413" s="127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27"/>
      <c r="H414" s="127"/>
      <c r="I414" s="127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27"/>
      <c r="H415" s="127"/>
      <c r="I415" s="127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27"/>
      <c r="H416" s="127"/>
      <c r="I416" s="127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27"/>
      <c r="H417" s="127"/>
      <c r="I417" s="127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27"/>
      <c r="H418" s="127"/>
      <c r="I418" s="127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27"/>
      <c r="H419" s="127"/>
      <c r="I419" s="127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27"/>
      <c r="H420" s="127"/>
      <c r="I420" s="127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27"/>
      <c r="H421" s="127"/>
      <c r="I421" s="127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27"/>
      <c r="H422" s="127"/>
      <c r="I422" s="127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27"/>
      <c r="H423" s="127"/>
      <c r="I423" s="127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27"/>
      <c r="H424" s="127"/>
      <c r="I424" s="127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27"/>
      <c r="H425" s="127"/>
      <c r="I425" s="127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27"/>
      <c r="H426" s="127"/>
      <c r="I426" s="127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27"/>
      <c r="H427" s="127"/>
      <c r="I427" s="127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27"/>
      <c r="H428" s="127"/>
      <c r="I428" s="127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27"/>
      <c r="H429" s="127"/>
      <c r="I429" s="127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27"/>
      <c r="H430" s="127"/>
      <c r="I430" s="127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27"/>
      <c r="H431" s="127"/>
      <c r="I431" s="127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27"/>
      <c r="H432" s="127"/>
      <c r="I432" s="127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27"/>
      <c r="H433" s="127"/>
      <c r="I433" s="127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27"/>
      <c r="H434" s="127"/>
      <c r="I434" s="127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27"/>
      <c r="H435" s="127"/>
      <c r="I435" s="127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27"/>
      <c r="H436" s="127"/>
      <c r="I436" s="127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27"/>
      <c r="H437" s="127"/>
      <c r="I437" s="127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27"/>
      <c r="H438" s="127"/>
      <c r="I438" s="127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27"/>
      <c r="H439" s="127"/>
      <c r="I439" s="127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27"/>
      <c r="H440" s="127"/>
      <c r="I440" s="127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27"/>
      <c r="H441" s="127"/>
      <c r="I441" s="127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27"/>
      <c r="H442" s="127"/>
      <c r="I442" s="127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27"/>
      <c r="H443" s="127"/>
      <c r="I443" s="127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27"/>
      <c r="H444" s="127"/>
      <c r="I444" s="127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27"/>
      <c r="H445" s="127"/>
      <c r="I445" s="127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27"/>
      <c r="H446" s="127"/>
      <c r="I446" s="127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27"/>
      <c r="H447" s="127"/>
      <c r="I447" s="127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27"/>
      <c r="H448" s="127"/>
      <c r="I448" s="127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27"/>
      <c r="H449" s="127"/>
      <c r="I449" s="127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27"/>
      <c r="H450" s="127"/>
      <c r="I450" s="127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27"/>
      <c r="H451" s="127"/>
      <c r="I451" s="127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27"/>
      <c r="H452" s="127"/>
      <c r="I452" s="127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27"/>
      <c r="H453" s="127"/>
      <c r="I453" s="127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27"/>
      <c r="H454" s="127"/>
      <c r="I454" s="127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27"/>
      <c r="H455" s="127"/>
      <c r="I455" s="127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27"/>
      <c r="H456" s="127"/>
      <c r="I456" s="127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27"/>
      <c r="H457" s="127"/>
      <c r="I457" s="127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27"/>
      <c r="H458" s="127"/>
      <c r="I458" s="127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27"/>
      <c r="H459" s="127"/>
      <c r="I459" s="127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27"/>
      <c r="H460" s="127"/>
      <c r="I460" s="127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27"/>
      <c r="H461" s="127"/>
      <c r="I461" s="127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27"/>
      <c r="H462" s="127"/>
      <c r="I462" s="127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27"/>
      <c r="H463" s="127"/>
      <c r="I463" s="127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27"/>
      <c r="H464" s="127"/>
      <c r="I464" s="127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27"/>
      <c r="H465" s="127"/>
      <c r="I465" s="127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27"/>
      <c r="H466" s="127"/>
      <c r="I466" s="127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27"/>
      <c r="H467" s="127"/>
      <c r="I467" s="127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27"/>
      <c r="H468" s="127"/>
      <c r="I468" s="127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27"/>
      <c r="H469" s="127"/>
      <c r="I469" s="127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27"/>
      <c r="H470" s="127"/>
      <c r="I470" s="127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27"/>
      <c r="H471" s="127"/>
      <c r="I471" s="127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27"/>
      <c r="H472" s="127"/>
      <c r="I472" s="127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27"/>
      <c r="H473" s="127"/>
      <c r="I473" s="127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27"/>
      <c r="H474" s="127"/>
      <c r="I474" s="127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27"/>
      <c r="H475" s="127"/>
      <c r="I475" s="127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27"/>
      <c r="H476" s="127"/>
      <c r="I476" s="127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27"/>
      <c r="H477" s="127"/>
      <c r="I477" s="127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27"/>
      <c r="H478" s="127"/>
      <c r="I478" s="127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27"/>
      <c r="H479" s="127"/>
      <c r="I479" s="127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27"/>
      <c r="H480" s="127"/>
      <c r="I480" s="127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27"/>
      <c r="H481" s="127"/>
      <c r="I481" s="127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27"/>
      <c r="H482" s="127"/>
      <c r="I482" s="127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27"/>
      <c r="H483" s="127"/>
      <c r="I483" s="127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27"/>
      <c r="H484" s="127"/>
      <c r="I484" s="127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27"/>
      <c r="H485" s="127"/>
      <c r="I485" s="127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27"/>
      <c r="H486" s="127"/>
      <c r="I486" s="127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27"/>
      <c r="H487" s="127"/>
      <c r="I487" s="127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27"/>
      <c r="H488" s="127"/>
      <c r="I488" s="127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27"/>
      <c r="H489" s="127"/>
      <c r="I489" s="127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27"/>
      <c r="H490" s="127"/>
      <c r="I490" s="127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27"/>
      <c r="H491" s="127"/>
      <c r="I491" s="127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27"/>
      <c r="H492" s="127"/>
      <c r="I492" s="127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27"/>
      <c r="H493" s="127"/>
      <c r="I493" s="127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27"/>
      <c r="H494" s="127"/>
      <c r="I494" s="127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27"/>
      <c r="H495" s="127"/>
      <c r="I495" s="127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27"/>
      <c r="H496" s="127"/>
      <c r="I496" s="127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27"/>
      <c r="H497" s="127"/>
      <c r="I497" s="127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27"/>
      <c r="H498" s="127"/>
      <c r="I498" s="127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27"/>
      <c r="H499" s="127"/>
      <c r="I499" s="127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27"/>
      <c r="H500" s="127"/>
      <c r="I500" s="127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27"/>
      <c r="H501" s="127"/>
      <c r="I501" s="127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27"/>
      <c r="H502" s="127"/>
      <c r="I502" s="127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27"/>
      <c r="H503" s="127"/>
      <c r="I503" s="127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27"/>
      <c r="H504" s="127"/>
      <c r="I504" s="127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27"/>
      <c r="H505" s="127"/>
      <c r="I505" s="127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27"/>
      <c r="H506" s="127"/>
      <c r="I506" s="127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27"/>
      <c r="H507" s="127"/>
      <c r="I507" s="127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27"/>
      <c r="H508" s="127"/>
      <c r="I508" s="127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27"/>
      <c r="H509" s="127"/>
      <c r="I509" s="127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27"/>
      <c r="H510" s="127"/>
      <c r="I510" s="127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27"/>
      <c r="H511" s="127"/>
      <c r="I511" s="127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27"/>
      <c r="H512" s="127"/>
      <c r="I512" s="127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27"/>
      <c r="H513" s="127"/>
      <c r="I513" s="127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27"/>
      <c r="H514" s="127"/>
      <c r="I514" s="127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27"/>
      <c r="H515" s="127"/>
      <c r="I515" s="127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27"/>
      <c r="H516" s="127"/>
      <c r="I516" s="127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27"/>
      <c r="H517" s="127"/>
      <c r="I517" s="127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27"/>
      <c r="H518" s="127"/>
      <c r="I518" s="127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27"/>
      <c r="H519" s="127"/>
      <c r="I519" s="127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27"/>
      <c r="H520" s="127"/>
      <c r="I520" s="127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27"/>
      <c r="H521" s="127"/>
      <c r="I521" s="127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27"/>
      <c r="H522" s="127"/>
      <c r="I522" s="127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27"/>
      <c r="H523" s="127"/>
      <c r="I523" s="127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27"/>
      <c r="H524" s="127"/>
      <c r="I524" s="127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27"/>
      <c r="H525" s="127"/>
      <c r="I525" s="127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27"/>
      <c r="H526" s="127"/>
      <c r="I526" s="127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27"/>
      <c r="H527" s="127"/>
      <c r="I527" s="127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27"/>
      <c r="H528" s="127"/>
      <c r="I528" s="127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27"/>
      <c r="H529" s="127"/>
      <c r="I529" s="127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27"/>
      <c r="H530" s="127"/>
      <c r="I530" s="127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27"/>
      <c r="H531" s="127"/>
      <c r="I531" s="127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27"/>
      <c r="H532" s="127"/>
      <c r="I532" s="127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27"/>
      <c r="H533" s="127"/>
      <c r="I533" s="127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27"/>
      <c r="H534" s="127"/>
      <c r="I534" s="127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27"/>
      <c r="H535" s="127"/>
      <c r="I535" s="127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27"/>
      <c r="H536" s="127"/>
      <c r="I536" s="127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27"/>
      <c r="H537" s="127"/>
      <c r="I537" s="127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27"/>
      <c r="H538" s="127"/>
      <c r="I538" s="127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27"/>
      <c r="H539" s="127"/>
      <c r="I539" s="127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27"/>
      <c r="H540" s="127"/>
      <c r="I540" s="127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27"/>
      <c r="H541" s="127"/>
      <c r="I541" s="127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27"/>
      <c r="H542" s="127"/>
      <c r="I542" s="127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27"/>
      <c r="H543" s="127"/>
      <c r="I543" s="127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27"/>
      <c r="H544" s="127"/>
      <c r="I544" s="127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27"/>
      <c r="H545" s="127"/>
      <c r="I545" s="127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27"/>
      <c r="H546" s="127"/>
      <c r="I546" s="127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27"/>
      <c r="H547" s="127"/>
      <c r="I547" s="127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27"/>
      <c r="H548" s="127"/>
      <c r="I548" s="127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27"/>
      <c r="H549" s="127"/>
      <c r="I549" s="127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27"/>
      <c r="H550" s="127"/>
      <c r="I550" s="127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27"/>
      <c r="H551" s="127"/>
      <c r="I551" s="127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27"/>
      <c r="H552" s="127"/>
      <c r="I552" s="127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27"/>
      <c r="H553" s="127"/>
      <c r="I553" s="127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27"/>
      <c r="H554" s="127"/>
      <c r="I554" s="127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27"/>
      <c r="H555" s="127"/>
      <c r="I555" s="127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27"/>
      <c r="H556" s="127"/>
      <c r="I556" s="127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27"/>
      <c r="H557" s="127"/>
      <c r="I557" s="127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27"/>
      <c r="H558" s="127"/>
      <c r="I558" s="127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27"/>
      <c r="H559" s="127"/>
      <c r="I559" s="127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27"/>
      <c r="H560" s="127"/>
      <c r="I560" s="127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27"/>
      <c r="H561" s="127"/>
      <c r="I561" s="127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27"/>
      <c r="H562" s="127"/>
      <c r="I562" s="127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27"/>
      <c r="H563" s="127"/>
      <c r="I563" s="127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27"/>
      <c r="H564" s="127"/>
      <c r="I564" s="127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27"/>
      <c r="H565" s="127"/>
      <c r="I565" s="127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27"/>
      <c r="H566" s="127"/>
      <c r="I566" s="127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27"/>
      <c r="H567" s="127"/>
      <c r="I567" s="127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27"/>
      <c r="H568" s="127"/>
      <c r="I568" s="127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27"/>
      <c r="H569" s="127"/>
      <c r="I569" s="127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27"/>
      <c r="H570" s="127"/>
      <c r="I570" s="127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27"/>
      <c r="H571" s="127"/>
      <c r="I571" s="127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27"/>
      <c r="H572" s="127"/>
      <c r="I572" s="127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27"/>
      <c r="H573" s="127"/>
      <c r="I573" s="127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27"/>
      <c r="H574" s="127"/>
      <c r="I574" s="127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27"/>
      <c r="H575" s="127"/>
      <c r="I575" s="127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27"/>
      <c r="H576" s="127"/>
      <c r="I576" s="127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27"/>
      <c r="H577" s="127"/>
      <c r="I577" s="127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27"/>
      <c r="H578" s="127"/>
      <c r="I578" s="127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27"/>
      <c r="H579" s="127"/>
      <c r="I579" s="127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27"/>
      <c r="H580" s="127"/>
      <c r="I580" s="127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27"/>
      <c r="H581" s="127"/>
      <c r="I581" s="127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27"/>
      <c r="H582" s="127"/>
      <c r="I582" s="127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27"/>
      <c r="H583" s="127"/>
      <c r="I583" s="127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27"/>
      <c r="H584" s="127"/>
      <c r="I584" s="127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27"/>
      <c r="H585" s="127"/>
      <c r="I585" s="127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27"/>
      <c r="H586" s="127"/>
      <c r="I586" s="127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27"/>
      <c r="H587" s="127"/>
      <c r="I587" s="127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27"/>
      <c r="H588" s="127"/>
      <c r="I588" s="127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27"/>
      <c r="H589" s="127"/>
      <c r="I589" s="127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27"/>
      <c r="H590" s="127"/>
      <c r="I590" s="127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27"/>
      <c r="H591" s="127"/>
      <c r="I591" s="127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27"/>
      <c r="H592" s="127"/>
      <c r="I592" s="127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27"/>
      <c r="H593" s="127"/>
      <c r="I593" s="127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27"/>
      <c r="H594" s="127"/>
      <c r="I594" s="127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27"/>
      <c r="H595" s="127"/>
      <c r="I595" s="127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27"/>
      <c r="H596" s="127"/>
      <c r="I596" s="127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27"/>
      <c r="H597" s="127"/>
      <c r="I597" s="127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27"/>
      <c r="H598" s="127"/>
      <c r="I598" s="127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27"/>
      <c r="H599" s="127"/>
      <c r="I599" s="127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27"/>
      <c r="H600" s="127"/>
      <c r="I600" s="127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27"/>
      <c r="H601" s="127"/>
      <c r="I601" s="127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27"/>
      <c r="H602" s="127"/>
      <c r="I602" s="127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27"/>
      <c r="H603" s="127"/>
      <c r="I603" s="127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27"/>
      <c r="H604" s="127"/>
      <c r="I604" s="127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27"/>
      <c r="H605" s="127"/>
      <c r="I605" s="127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27"/>
      <c r="H606" s="127"/>
      <c r="I606" s="127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27"/>
      <c r="H607" s="127"/>
      <c r="I607" s="127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27"/>
      <c r="H608" s="127"/>
      <c r="I608" s="127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27"/>
      <c r="H609" s="127"/>
      <c r="I609" s="127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27"/>
      <c r="H610" s="127"/>
      <c r="I610" s="127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27"/>
      <c r="H611" s="127"/>
      <c r="I611" s="127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27"/>
      <c r="H612" s="127"/>
      <c r="I612" s="127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27"/>
      <c r="H613" s="127"/>
      <c r="I613" s="127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27"/>
      <c r="H614" s="127"/>
      <c r="I614" s="127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27"/>
      <c r="H615" s="127"/>
      <c r="I615" s="127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27"/>
      <c r="H616" s="127"/>
      <c r="I616" s="127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27"/>
      <c r="H617" s="127"/>
      <c r="I617" s="127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27"/>
      <c r="H618" s="127"/>
      <c r="I618" s="127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27"/>
      <c r="H619" s="127"/>
      <c r="I619" s="127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27"/>
      <c r="H620" s="127"/>
      <c r="I620" s="127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27"/>
      <c r="H621" s="127"/>
      <c r="I621" s="127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27"/>
      <c r="H622" s="127"/>
      <c r="I622" s="127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27"/>
      <c r="H623" s="127"/>
      <c r="I623" s="127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27"/>
      <c r="H624" s="127"/>
      <c r="I624" s="127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27"/>
      <c r="H625" s="127"/>
      <c r="I625" s="127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27"/>
      <c r="H626" s="127"/>
      <c r="I626" s="127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27"/>
      <c r="H627" s="127"/>
      <c r="I627" s="127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27"/>
      <c r="H628" s="127"/>
      <c r="I628" s="127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27"/>
      <c r="H629" s="127"/>
      <c r="I629" s="127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27"/>
      <c r="H630" s="127"/>
      <c r="I630" s="127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27"/>
      <c r="H631" s="127"/>
      <c r="I631" s="127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27"/>
      <c r="H632" s="127"/>
      <c r="I632" s="127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27"/>
      <c r="H633" s="127"/>
      <c r="I633" s="127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27"/>
      <c r="H634" s="127"/>
      <c r="I634" s="127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27"/>
      <c r="H635" s="127"/>
      <c r="I635" s="127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27"/>
      <c r="H636" s="127"/>
      <c r="I636" s="127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27"/>
      <c r="H637" s="127"/>
      <c r="I637" s="127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27"/>
      <c r="H638" s="127"/>
      <c r="I638" s="127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27"/>
      <c r="H639" s="127"/>
      <c r="I639" s="127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27"/>
      <c r="H640" s="127"/>
      <c r="I640" s="127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27"/>
      <c r="H641" s="127"/>
      <c r="I641" s="127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27"/>
      <c r="H642" s="127"/>
      <c r="I642" s="127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27"/>
      <c r="H643" s="127"/>
      <c r="I643" s="127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27"/>
      <c r="H644" s="127"/>
      <c r="I644" s="127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27"/>
      <c r="H645" s="127"/>
      <c r="I645" s="127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27"/>
      <c r="H646" s="127"/>
      <c r="I646" s="127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27"/>
      <c r="H647" s="127"/>
      <c r="I647" s="127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27"/>
      <c r="H648" s="127"/>
      <c r="I648" s="127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27"/>
      <c r="H649" s="127"/>
      <c r="I649" s="127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27"/>
      <c r="H650" s="127"/>
      <c r="I650" s="127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27"/>
      <c r="H651" s="127"/>
      <c r="I651" s="127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27"/>
      <c r="H652" s="127"/>
      <c r="I652" s="127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27"/>
      <c r="H653" s="127"/>
      <c r="I653" s="127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27"/>
      <c r="H654" s="127"/>
      <c r="I654" s="127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27"/>
      <c r="H655" s="127"/>
      <c r="I655" s="127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27"/>
      <c r="H656" s="127"/>
      <c r="I656" s="127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27"/>
      <c r="H657" s="127"/>
      <c r="I657" s="127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27"/>
      <c r="H658" s="127"/>
      <c r="I658" s="127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27"/>
      <c r="H659" s="127"/>
      <c r="I659" s="127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27"/>
      <c r="H660" s="127"/>
      <c r="I660" s="127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27"/>
      <c r="H661" s="127"/>
      <c r="I661" s="127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27"/>
      <c r="H662" s="127"/>
      <c r="I662" s="127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27"/>
      <c r="H663" s="127"/>
      <c r="I663" s="127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27"/>
      <c r="H664" s="127"/>
      <c r="I664" s="127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27"/>
      <c r="H665" s="127"/>
      <c r="I665" s="127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27"/>
      <c r="H666" s="127"/>
      <c r="I666" s="127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27"/>
      <c r="H667" s="127"/>
      <c r="I667" s="127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27"/>
      <c r="H668" s="127"/>
      <c r="I668" s="127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27"/>
      <c r="H669" s="127"/>
      <c r="I669" s="127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27"/>
      <c r="H670" s="127"/>
      <c r="I670" s="127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27"/>
      <c r="H671" s="127"/>
      <c r="I671" s="127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27"/>
      <c r="H672" s="127"/>
      <c r="I672" s="127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27"/>
      <c r="H673" s="127"/>
      <c r="I673" s="127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27"/>
      <c r="H674" s="127"/>
      <c r="I674" s="127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27"/>
      <c r="H675" s="127"/>
      <c r="I675" s="127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27"/>
      <c r="H676" s="127"/>
      <c r="I676" s="127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27"/>
      <c r="H677" s="127"/>
      <c r="I677" s="127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27"/>
      <c r="H678" s="127"/>
      <c r="I678" s="127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27"/>
      <c r="H679" s="127"/>
      <c r="I679" s="127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27"/>
      <c r="H680" s="127"/>
      <c r="I680" s="127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27"/>
      <c r="H681" s="127"/>
      <c r="I681" s="127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27"/>
      <c r="H682" s="127"/>
      <c r="I682" s="127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27"/>
      <c r="H683" s="127"/>
      <c r="I683" s="127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27"/>
      <c r="H684" s="127"/>
      <c r="I684" s="127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27"/>
      <c r="H685" s="127"/>
      <c r="I685" s="127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27"/>
      <c r="H686" s="127"/>
      <c r="I686" s="127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27"/>
      <c r="H687" s="127"/>
      <c r="I687" s="127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27"/>
      <c r="H688" s="127"/>
      <c r="I688" s="127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27"/>
      <c r="H689" s="127"/>
      <c r="I689" s="127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27"/>
      <c r="H690" s="127"/>
      <c r="I690" s="127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27"/>
      <c r="H691" s="127"/>
      <c r="I691" s="127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27"/>
      <c r="H692" s="127"/>
      <c r="I692" s="127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27"/>
      <c r="H693" s="127"/>
      <c r="I693" s="127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27"/>
      <c r="H694" s="127"/>
      <c r="I694" s="127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27"/>
      <c r="H695" s="127"/>
      <c r="I695" s="127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27"/>
      <c r="H696" s="127"/>
      <c r="I696" s="127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27"/>
      <c r="H697" s="127"/>
      <c r="I697" s="127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27"/>
      <c r="H698" s="127"/>
      <c r="I698" s="127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27"/>
      <c r="H699" s="127"/>
      <c r="I699" s="127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27"/>
      <c r="H700" s="127"/>
      <c r="I700" s="127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27"/>
      <c r="H701" s="127"/>
      <c r="I701" s="127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27"/>
      <c r="H702" s="127"/>
      <c r="I702" s="127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27"/>
      <c r="H703" s="127"/>
      <c r="I703" s="127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27"/>
      <c r="H704" s="127"/>
      <c r="I704" s="127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27"/>
      <c r="H705" s="127"/>
      <c r="I705" s="127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27"/>
      <c r="H706" s="127"/>
      <c r="I706" s="127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27"/>
      <c r="H707" s="127"/>
      <c r="I707" s="127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27"/>
      <c r="H708" s="127"/>
      <c r="I708" s="127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27"/>
      <c r="H709" s="127"/>
      <c r="I709" s="127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27"/>
      <c r="H710" s="127"/>
      <c r="I710" s="127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27"/>
      <c r="H711" s="127"/>
      <c r="I711" s="127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27"/>
      <c r="H712" s="127"/>
      <c r="I712" s="127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27"/>
      <c r="H713" s="127"/>
      <c r="I713" s="127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27"/>
      <c r="H714" s="127"/>
      <c r="I714" s="127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27"/>
      <c r="H715" s="127"/>
      <c r="I715" s="127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27"/>
      <c r="H716" s="127"/>
      <c r="I716" s="127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27"/>
      <c r="H717" s="127"/>
      <c r="I717" s="127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27"/>
      <c r="H718" s="127"/>
      <c r="I718" s="127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27"/>
      <c r="H719" s="127"/>
      <c r="I719" s="127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27"/>
      <c r="H720" s="127"/>
      <c r="I720" s="127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27"/>
      <c r="H721" s="127"/>
      <c r="I721" s="127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27"/>
      <c r="H722" s="127"/>
      <c r="I722" s="127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27"/>
      <c r="H723" s="127"/>
      <c r="I723" s="127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27"/>
      <c r="H724" s="127"/>
      <c r="I724" s="127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27"/>
      <c r="H725" s="127"/>
      <c r="I725" s="127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27"/>
      <c r="H726" s="127"/>
      <c r="I726" s="127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27"/>
      <c r="H727" s="127"/>
      <c r="I727" s="127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27"/>
      <c r="H728" s="127"/>
      <c r="I728" s="127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27"/>
      <c r="H729" s="127"/>
      <c r="I729" s="127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27"/>
      <c r="H730" s="127"/>
      <c r="I730" s="127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27"/>
      <c r="H731" s="127"/>
      <c r="I731" s="127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27"/>
      <c r="H732" s="127"/>
      <c r="I732" s="127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27"/>
      <c r="H733" s="127"/>
      <c r="I733" s="127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27"/>
      <c r="H734" s="127"/>
      <c r="I734" s="127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27"/>
      <c r="H735" s="127"/>
      <c r="I735" s="127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27"/>
      <c r="H736" s="127"/>
      <c r="I736" s="127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27"/>
      <c r="H737" s="127"/>
      <c r="I737" s="127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27"/>
      <c r="H738" s="127"/>
      <c r="I738" s="127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27"/>
      <c r="H739" s="127"/>
      <c r="I739" s="127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27"/>
      <c r="H740" s="127"/>
      <c r="I740" s="127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27"/>
      <c r="H741" s="127"/>
      <c r="I741" s="127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27"/>
      <c r="H742" s="127"/>
      <c r="I742" s="127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27"/>
      <c r="H743" s="127"/>
      <c r="I743" s="127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27"/>
      <c r="H744" s="127"/>
      <c r="I744" s="127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27"/>
      <c r="H745" s="127"/>
      <c r="I745" s="127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27"/>
      <c r="H746" s="127"/>
      <c r="I746" s="127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27"/>
      <c r="H747" s="127"/>
      <c r="I747" s="127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27"/>
      <c r="H748" s="127"/>
      <c r="I748" s="127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27"/>
      <c r="H749" s="127"/>
      <c r="I749" s="127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27"/>
      <c r="H750" s="127"/>
      <c r="I750" s="127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27"/>
      <c r="H751" s="127"/>
      <c r="I751" s="127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27"/>
      <c r="H752" s="127"/>
      <c r="I752" s="127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27"/>
      <c r="H753" s="127"/>
      <c r="I753" s="127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27"/>
      <c r="H754" s="127"/>
      <c r="I754" s="127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27"/>
      <c r="H755" s="127"/>
      <c r="I755" s="127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27"/>
      <c r="H756" s="127"/>
      <c r="I756" s="127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27"/>
      <c r="H757" s="127"/>
      <c r="I757" s="127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27"/>
      <c r="H758" s="127"/>
      <c r="I758" s="127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27"/>
      <c r="H759" s="127"/>
      <c r="I759" s="127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27"/>
      <c r="H760" s="127"/>
      <c r="I760" s="127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27"/>
      <c r="H761" s="127"/>
      <c r="I761" s="127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27"/>
      <c r="H762" s="127"/>
      <c r="I762" s="127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27"/>
      <c r="H763" s="127"/>
      <c r="I763" s="127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27"/>
      <c r="H764" s="127"/>
      <c r="I764" s="127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27"/>
      <c r="H765" s="127"/>
      <c r="I765" s="127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27"/>
      <c r="H766" s="127"/>
      <c r="I766" s="127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27"/>
      <c r="H767" s="127"/>
      <c r="I767" s="127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27"/>
      <c r="H768" s="127"/>
      <c r="I768" s="127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27"/>
      <c r="H769" s="127"/>
      <c r="I769" s="127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27"/>
      <c r="H770" s="127"/>
      <c r="I770" s="127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27"/>
      <c r="H771" s="127"/>
      <c r="I771" s="127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27"/>
      <c r="H772" s="127"/>
      <c r="I772" s="127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27"/>
      <c r="H773" s="127"/>
      <c r="I773" s="127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27"/>
      <c r="H774" s="127"/>
      <c r="I774" s="127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27"/>
      <c r="H775" s="127"/>
      <c r="I775" s="127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27"/>
      <c r="H776" s="127"/>
      <c r="I776" s="127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27"/>
      <c r="H777" s="127"/>
      <c r="I777" s="127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27"/>
      <c r="H778" s="127"/>
      <c r="I778" s="127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27"/>
      <c r="H779" s="127"/>
      <c r="I779" s="127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27"/>
      <c r="H780" s="127"/>
      <c r="I780" s="127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27"/>
      <c r="H781" s="127"/>
      <c r="I781" s="127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27"/>
      <c r="H782" s="127"/>
      <c r="I782" s="127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27"/>
      <c r="H783" s="127"/>
      <c r="I783" s="127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27"/>
      <c r="H784" s="127"/>
      <c r="I784" s="127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27"/>
      <c r="H785" s="127"/>
      <c r="I785" s="127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27"/>
      <c r="H786" s="127"/>
      <c r="I786" s="127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27"/>
      <c r="H787" s="127"/>
      <c r="I787" s="127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27"/>
      <c r="H788" s="127"/>
      <c r="I788" s="127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27"/>
      <c r="H789" s="127"/>
      <c r="I789" s="127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27"/>
      <c r="H790" s="127"/>
      <c r="I790" s="127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27"/>
      <c r="H791" s="127"/>
      <c r="I791" s="127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27"/>
      <c r="H792" s="127"/>
      <c r="I792" s="127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27"/>
      <c r="H793" s="127"/>
      <c r="I793" s="127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27"/>
      <c r="H794" s="127"/>
      <c r="I794" s="127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27"/>
      <c r="H795" s="127"/>
      <c r="I795" s="127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27"/>
      <c r="H796" s="127"/>
      <c r="I796" s="127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27"/>
      <c r="H797" s="127"/>
      <c r="I797" s="127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27"/>
      <c r="H798" s="127"/>
      <c r="I798" s="127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27"/>
      <c r="H799" s="127"/>
      <c r="I799" s="127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27"/>
      <c r="H800" s="127"/>
      <c r="I800" s="127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27"/>
      <c r="H801" s="127"/>
      <c r="I801" s="127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27"/>
      <c r="H802" s="127"/>
      <c r="I802" s="127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27"/>
      <c r="H803" s="127"/>
      <c r="I803" s="127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27"/>
      <c r="H804" s="127"/>
      <c r="I804" s="127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27"/>
      <c r="H805" s="127"/>
      <c r="I805" s="127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27"/>
      <c r="H806" s="127"/>
      <c r="I806" s="127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27"/>
      <c r="H807" s="127"/>
      <c r="I807" s="127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27"/>
      <c r="H808" s="127"/>
      <c r="I808" s="127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27"/>
      <c r="H809" s="127"/>
      <c r="I809" s="127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27"/>
      <c r="H810" s="127"/>
      <c r="I810" s="127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27"/>
      <c r="H811" s="127"/>
      <c r="I811" s="127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27"/>
      <c r="H812" s="127"/>
      <c r="I812" s="127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27"/>
      <c r="H813" s="127"/>
      <c r="I813" s="127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27"/>
      <c r="H814" s="127"/>
      <c r="I814" s="127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27"/>
      <c r="H815" s="127"/>
      <c r="I815" s="127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27"/>
      <c r="H816" s="127"/>
      <c r="I816" s="127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27"/>
      <c r="H817" s="127"/>
      <c r="I817" s="127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27"/>
      <c r="H818" s="127"/>
      <c r="I818" s="127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27"/>
      <c r="H819" s="127"/>
      <c r="I819" s="127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27"/>
      <c r="H820" s="127"/>
      <c r="I820" s="127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27"/>
      <c r="H821" s="127"/>
      <c r="I821" s="127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27"/>
      <c r="H822" s="127"/>
      <c r="I822" s="127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27"/>
      <c r="H823" s="127"/>
      <c r="I823" s="127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27"/>
      <c r="H824" s="127"/>
      <c r="I824" s="127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27"/>
      <c r="H825" s="127"/>
      <c r="I825" s="127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27"/>
      <c r="H826" s="127"/>
      <c r="I826" s="127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27"/>
      <c r="H827" s="127"/>
      <c r="I827" s="127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27"/>
      <c r="H828" s="127"/>
      <c r="I828" s="127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27"/>
      <c r="H829" s="127"/>
      <c r="I829" s="127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27"/>
      <c r="H830" s="127"/>
      <c r="I830" s="127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27"/>
      <c r="H831" s="127"/>
      <c r="I831" s="127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27"/>
      <c r="H832" s="127"/>
      <c r="I832" s="127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27"/>
      <c r="H833" s="127"/>
      <c r="I833" s="127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27"/>
      <c r="H834" s="127"/>
      <c r="I834" s="127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27"/>
      <c r="H835" s="127"/>
      <c r="I835" s="127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27"/>
      <c r="H836" s="127"/>
      <c r="I836" s="127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27"/>
      <c r="H837" s="127"/>
      <c r="I837" s="127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27"/>
      <c r="H838" s="127"/>
      <c r="I838" s="127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27"/>
      <c r="H839" s="127"/>
      <c r="I839" s="127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27"/>
      <c r="H840" s="127"/>
      <c r="I840" s="127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27"/>
      <c r="H841" s="127"/>
      <c r="I841" s="127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27"/>
      <c r="H842" s="127"/>
      <c r="I842" s="127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27"/>
      <c r="H843" s="127"/>
      <c r="I843" s="127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27"/>
      <c r="H844" s="127"/>
      <c r="I844" s="127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27"/>
      <c r="H845" s="127"/>
      <c r="I845" s="127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27"/>
      <c r="H846" s="127"/>
      <c r="I846" s="127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27"/>
      <c r="H847" s="127"/>
      <c r="I847" s="127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27"/>
      <c r="H848" s="127"/>
      <c r="I848" s="127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27"/>
      <c r="H849" s="127"/>
      <c r="I849" s="127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27"/>
      <c r="H850" s="127"/>
      <c r="I850" s="127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27"/>
      <c r="H851" s="127"/>
      <c r="I851" s="127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27"/>
      <c r="H852" s="127"/>
      <c r="I852" s="127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27"/>
      <c r="H853" s="127"/>
      <c r="I853" s="127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27"/>
      <c r="H854" s="127"/>
      <c r="I854" s="127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27"/>
      <c r="H855" s="127"/>
      <c r="I855" s="127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27"/>
      <c r="H856" s="127"/>
      <c r="I856" s="127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27"/>
      <c r="H857" s="127"/>
      <c r="I857" s="127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27"/>
      <c r="H858" s="127"/>
      <c r="I858" s="127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27"/>
      <c r="H859" s="127"/>
      <c r="I859" s="127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27"/>
      <c r="H860" s="127"/>
      <c r="I860" s="127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27"/>
      <c r="H861" s="127"/>
      <c r="I861" s="127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27"/>
      <c r="H862" s="127"/>
      <c r="I862" s="127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27"/>
      <c r="H863" s="127"/>
      <c r="I863" s="127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27"/>
      <c r="H864" s="127"/>
      <c r="I864" s="127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27"/>
      <c r="H865" s="127"/>
      <c r="I865" s="127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27"/>
      <c r="H866" s="127"/>
      <c r="I866" s="127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27"/>
      <c r="H867" s="127"/>
      <c r="I867" s="127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27"/>
      <c r="H868" s="127"/>
      <c r="I868" s="127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27"/>
      <c r="H869" s="127"/>
      <c r="I869" s="127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27"/>
      <c r="H870" s="127"/>
      <c r="I870" s="127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27"/>
      <c r="H871" s="127"/>
      <c r="I871" s="127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27"/>
      <c r="H872" s="127"/>
      <c r="I872" s="127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27"/>
      <c r="H873" s="127"/>
      <c r="I873" s="127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27"/>
      <c r="H874" s="127"/>
      <c r="I874" s="127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27"/>
      <c r="H875" s="127"/>
      <c r="I875" s="127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27"/>
      <c r="H876" s="127"/>
      <c r="I876" s="127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27"/>
      <c r="H877" s="127"/>
      <c r="I877" s="127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27"/>
      <c r="H878" s="127"/>
      <c r="I878" s="127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27"/>
      <c r="H879" s="127"/>
      <c r="I879" s="127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27"/>
      <c r="H880" s="127"/>
      <c r="I880" s="127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27"/>
      <c r="H881" s="127"/>
      <c r="I881" s="127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27"/>
      <c r="H882" s="127"/>
      <c r="I882" s="127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27"/>
      <c r="H883" s="127"/>
      <c r="I883" s="127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27"/>
      <c r="H884" s="127"/>
      <c r="I884" s="127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27"/>
      <c r="H885" s="127"/>
      <c r="I885" s="127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27"/>
      <c r="H886" s="127"/>
      <c r="I886" s="127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27"/>
      <c r="H887" s="127"/>
      <c r="I887" s="127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27"/>
      <c r="H888" s="127"/>
      <c r="I888" s="127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27"/>
      <c r="H889" s="127"/>
      <c r="I889" s="127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27"/>
      <c r="H890" s="127"/>
      <c r="I890" s="127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27"/>
      <c r="H891" s="127"/>
      <c r="I891" s="127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27"/>
      <c r="H892" s="127"/>
      <c r="I892" s="127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27"/>
      <c r="H893" s="127"/>
      <c r="I893" s="127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27"/>
      <c r="H894" s="127"/>
      <c r="I894" s="127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27"/>
      <c r="H895" s="127"/>
      <c r="I895" s="127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27"/>
      <c r="H896" s="127"/>
      <c r="I896" s="127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27"/>
      <c r="H897" s="127"/>
      <c r="I897" s="127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27"/>
      <c r="H898" s="127"/>
      <c r="I898" s="127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27"/>
      <c r="H899" s="127"/>
      <c r="I899" s="127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27"/>
      <c r="H900" s="127"/>
      <c r="I900" s="127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27"/>
      <c r="H901" s="127"/>
      <c r="I901" s="127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27"/>
      <c r="H902" s="127"/>
      <c r="I902" s="127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27"/>
      <c r="H903" s="127"/>
      <c r="I903" s="127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27"/>
      <c r="H904" s="127"/>
      <c r="I904" s="127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27"/>
      <c r="H905" s="127"/>
      <c r="I905" s="127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27"/>
      <c r="H906" s="127"/>
      <c r="I906" s="127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27"/>
      <c r="H907" s="127"/>
      <c r="I907" s="127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27"/>
      <c r="H908" s="127"/>
      <c r="I908" s="127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27"/>
      <c r="H909" s="127"/>
      <c r="I909" s="127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27"/>
      <c r="H910" s="127"/>
      <c r="I910" s="127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27"/>
      <c r="H911" s="127"/>
      <c r="I911" s="127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27"/>
      <c r="H912" s="127"/>
      <c r="I912" s="127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27"/>
      <c r="H913" s="127"/>
      <c r="I913" s="127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27"/>
      <c r="H914" s="127"/>
      <c r="I914" s="127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27"/>
      <c r="H915" s="127"/>
      <c r="I915" s="127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27"/>
      <c r="H916" s="127"/>
      <c r="I916" s="127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27"/>
      <c r="H917" s="127"/>
      <c r="I917" s="127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27"/>
      <c r="H918" s="127"/>
      <c r="I918" s="127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27"/>
      <c r="H919" s="127"/>
      <c r="I919" s="127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27"/>
      <c r="H920" s="127"/>
      <c r="I920" s="127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27"/>
      <c r="H921" s="127"/>
      <c r="I921" s="127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27"/>
      <c r="H922" s="127"/>
      <c r="I922" s="127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27"/>
      <c r="H923" s="127"/>
      <c r="I923" s="127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27"/>
      <c r="H924" s="127"/>
      <c r="I924" s="127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27"/>
      <c r="H925" s="127"/>
      <c r="I925" s="127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27"/>
      <c r="H926" s="127"/>
      <c r="I926" s="127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27"/>
      <c r="H927" s="127"/>
      <c r="I927" s="127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27"/>
      <c r="H928" s="127"/>
      <c r="I928" s="127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27"/>
      <c r="H929" s="127"/>
      <c r="I929" s="127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27"/>
      <c r="H930" s="127"/>
      <c r="I930" s="127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27"/>
      <c r="H931" s="127"/>
      <c r="I931" s="127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27"/>
      <c r="H932" s="127"/>
      <c r="I932" s="127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27"/>
      <c r="H933" s="127"/>
      <c r="I933" s="127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27"/>
      <c r="H934" s="127"/>
      <c r="I934" s="127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27"/>
      <c r="H935" s="127"/>
      <c r="I935" s="127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27"/>
      <c r="H936" s="127"/>
      <c r="I936" s="127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27"/>
      <c r="H937" s="127"/>
      <c r="I937" s="127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27"/>
      <c r="H938" s="127"/>
      <c r="I938" s="127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27"/>
      <c r="H939" s="127"/>
      <c r="I939" s="127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27"/>
      <c r="H940" s="127"/>
      <c r="I940" s="127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27"/>
      <c r="H941" s="127"/>
      <c r="I941" s="127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27"/>
      <c r="H942" s="127"/>
      <c r="I942" s="127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27"/>
      <c r="H943" s="127"/>
      <c r="I943" s="127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27"/>
      <c r="H944" s="127"/>
      <c r="I944" s="127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27"/>
      <c r="H945" s="127"/>
      <c r="I945" s="127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27"/>
      <c r="H946" s="127"/>
      <c r="I946" s="127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27"/>
      <c r="H947" s="127"/>
      <c r="I947" s="127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27"/>
      <c r="H948" s="127"/>
      <c r="I948" s="127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27"/>
      <c r="H949" s="127"/>
      <c r="I949" s="127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27"/>
      <c r="H950" s="127"/>
      <c r="I950" s="127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27"/>
      <c r="H951" s="127"/>
      <c r="I951" s="127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27"/>
      <c r="H952" s="127"/>
      <c r="I952" s="127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27"/>
      <c r="H953" s="127"/>
      <c r="I953" s="127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27"/>
      <c r="H954" s="127"/>
      <c r="I954" s="127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27"/>
      <c r="H955" s="127"/>
      <c r="I955" s="127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27"/>
      <c r="H956" s="127"/>
      <c r="I956" s="127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27"/>
      <c r="H957" s="127"/>
      <c r="I957" s="127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27"/>
      <c r="H958" s="127"/>
      <c r="I958" s="127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27"/>
      <c r="H959" s="127"/>
      <c r="I959" s="127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27"/>
      <c r="H960" s="127"/>
      <c r="I960" s="127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27"/>
      <c r="H961" s="127"/>
      <c r="I961" s="127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27"/>
      <c r="H962" s="127"/>
      <c r="I962" s="127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27"/>
      <c r="H963" s="127"/>
      <c r="I963" s="127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27"/>
      <c r="H964" s="127"/>
      <c r="I964" s="127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27"/>
      <c r="H965" s="127"/>
      <c r="I965" s="127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27"/>
      <c r="H966" s="127"/>
      <c r="I966" s="127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27"/>
      <c r="H967" s="127"/>
      <c r="I967" s="127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27"/>
      <c r="H968" s="127"/>
      <c r="I968" s="127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27"/>
      <c r="H969" s="127"/>
      <c r="I969" s="127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27"/>
      <c r="H970" s="127"/>
      <c r="I970" s="127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27"/>
      <c r="H971" s="127"/>
      <c r="I971" s="127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27"/>
      <c r="H972" s="127"/>
      <c r="I972" s="127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27"/>
      <c r="H973" s="127"/>
      <c r="I973" s="127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27"/>
      <c r="H974" s="127"/>
      <c r="I974" s="127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27"/>
      <c r="H975" s="127"/>
      <c r="I975" s="127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27"/>
      <c r="H976" s="127"/>
      <c r="I976" s="127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27"/>
      <c r="H977" s="127"/>
      <c r="I977" s="127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27"/>
      <c r="H978" s="127"/>
      <c r="I978" s="127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27"/>
      <c r="H979" s="127"/>
      <c r="I979" s="127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27"/>
      <c r="H980" s="127"/>
      <c r="I980" s="127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27"/>
      <c r="H981" s="127"/>
      <c r="I981" s="127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27"/>
      <c r="H982" s="127"/>
      <c r="I982" s="127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27"/>
      <c r="H983" s="127"/>
      <c r="I983" s="127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27"/>
      <c r="H984" s="127"/>
      <c r="I984" s="127"/>
      <c r="J984" s="13"/>
      <c r="K984" s="13"/>
      <c r="L984" s="13"/>
      <c r="M984" s="13"/>
      <c r="N984" s="13"/>
    </row>
    <row r="985" spans="1:14">
      <c r="A985" s="13"/>
      <c r="B985" s="13"/>
      <c r="C985" s="13"/>
      <c r="D985" s="13"/>
      <c r="E985" s="13"/>
      <c r="F985" s="13"/>
      <c r="G985" s="127"/>
      <c r="H985" s="127"/>
      <c r="I985" s="127"/>
      <c r="J985" s="13"/>
      <c r="K985" s="13"/>
      <c r="L985" s="13"/>
      <c r="M985" s="13"/>
      <c r="N985" s="13"/>
    </row>
  </sheetData>
  <hyperlinks>
    <hyperlink ref="F4" r:id="rId1" xr:uid="{26B351D7-E852-D84B-B16E-7E3CDF5A5A92}"/>
    <hyperlink ref="K4" r:id="rId2" xr:uid="{23431D4C-DF39-AE4D-B916-0DBF4BCB482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>
      <c r="A1" s="23" t="s">
        <v>668</v>
      </c>
      <c r="B1" s="23" t="s">
        <v>14</v>
      </c>
      <c r="C1" s="23" t="s">
        <v>431</v>
      </c>
      <c r="D1" s="23" t="s">
        <v>432</v>
      </c>
      <c r="E1" s="29" t="s">
        <v>433</v>
      </c>
      <c r="F1" s="30" t="s">
        <v>434</v>
      </c>
      <c r="G1" s="29" t="s">
        <v>15</v>
      </c>
    </row>
    <row r="2" spans="1:7" s="26" customFormat="1" ht="27.75" customHeight="1">
      <c r="A2" s="27" t="s">
        <v>669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>
      <c r="A3" s="33" t="s">
        <v>362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>
      <c r="A4" s="147" t="s">
        <v>909</v>
      </c>
      <c r="B4" s="150" t="s">
        <v>919</v>
      </c>
      <c r="C4" s="148">
        <v>47.506</v>
      </c>
      <c r="D4" s="148">
        <v>-93.453999999999994</v>
      </c>
      <c r="E4" s="149" t="s">
        <v>206</v>
      </c>
      <c r="F4" s="151">
        <v>413</v>
      </c>
      <c r="G4" s="151" t="s">
        <v>918</v>
      </c>
    </row>
    <row r="5" spans="1:7">
      <c r="A5" s="147"/>
      <c r="B5" s="150"/>
      <c r="C5" s="148"/>
      <c r="D5" s="148"/>
      <c r="E5" s="149"/>
      <c r="F5" s="151"/>
      <c r="G5" s="151"/>
    </row>
    <row r="6" spans="1:7">
      <c r="A6" s="147"/>
      <c r="B6" s="150"/>
      <c r="C6" s="148"/>
      <c r="D6" s="148"/>
      <c r="E6" s="149"/>
      <c r="F6" s="151"/>
      <c r="G6" s="151"/>
    </row>
    <row r="7" spans="1:7">
      <c r="A7" s="147"/>
      <c r="B7" s="150"/>
      <c r="C7" s="148"/>
      <c r="D7" s="148"/>
      <c r="E7" s="149"/>
      <c r="F7" s="151"/>
      <c r="G7" s="151"/>
    </row>
    <row r="8" spans="1:7">
      <c r="A8" s="147"/>
      <c r="B8" s="150"/>
      <c r="C8" s="148"/>
      <c r="D8" s="148"/>
      <c r="E8" s="149"/>
      <c r="F8" s="151"/>
      <c r="G8" s="151"/>
    </row>
    <row r="9" spans="1:7">
      <c r="A9" s="13"/>
      <c r="B9" s="9"/>
      <c r="C9" s="9"/>
      <c r="D9" s="9"/>
      <c r="E9" s="18"/>
      <c r="F9" s="18"/>
      <c r="G9" s="18"/>
    </row>
    <row r="10" spans="1:7">
      <c r="A10" s="13"/>
      <c r="B10" s="9"/>
      <c r="C10" s="9"/>
      <c r="D10" s="9"/>
      <c r="E10" s="18"/>
      <c r="F10" s="18"/>
      <c r="G10" s="18"/>
    </row>
    <row r="11" spans="1:7">
      <c r="A11" s="13"/>
      <c r="B11" s="9"/>
      <c r="C11" s="9"/>
      <c r="D11" s="9"/>
      <c r="E11" s="18"/>
      <c r="F11" s="18"/>
      <c r="G11" s="18"/>
    </row>
    <row r="12" spans="1:7">
      <c r="A12" s="13"/>
      <c r="B12" s="9"/>
      <c r="C12" s="9"/>
      <c r="D12" s="9"/>
      <c r="E12" s="18"/>
      <c r="F12" s="18"/>
      <c r="G12" s="18"/>
    </row>
    <row r="13" spans="1:7">
      <c r="A13" s="13"/>
      <c r="B13" s="9"/>
      <c r="C13" s="9"/>
      <c r="D13" s="9"/>
      <c r="E13" s="18"/>
      <c r="F13" s="18"/>
      <c r="G13" s="18"/>
    </row>
    <row r="14" spans="1:7">
      <c r="A14" s="13"/>
      <c r="B14" s="9"/>
      <c r="C14" s="9"/>
      <c r="D14" s="9"/>
      <c r="E14" s="18"/>
      <c r="F14" s="18"/>
      <c r="G14" s="18"/>
    </row>
    <row r="15" spans="1:7">
      <c r="A15" s="13"/>
      <c r="B15" s="9"/>
      <c r="C15" s="9"/>
      <c r="D15" s="9"/>
      <c r="E15" s="18"/>
      <c r="F15" s="18"/>
      <c r="G15" s="18"/>
    </row>
    <row r="16" spans="1:7">
      <c r="A16" s="13"/>
      <c r="B16" s="9"/>
      <c r="C16" s="9"/>
      <c r="D16" s="9"/>
      <c r="E16" s="18"/>
      <c r="F16" s="18"/>
      <c r="G16" s="18"/>
    </row>
    <row r="17" spans="1:7">
      <c r="A17" s="13"/>
      <c r="B17" s="9"/>
      <c r="C17" s="9"/>
      <c r="D17" s="9"/>
      <c r="E17" s="18"/>
      <c r="F17" s="18"/>
      <c r="G17" s="18"/>
    </row>
    <row r="18" spans="1:7">
      <c r="A18" s="13"/>
      <c r="B18" s="9"/>
      <c r="C18" s="9"/>
      <c r="D18" s="9"/>
      <c r="E18" s="18"/>
      <c r="F18" s="18"/>
      <c r="G18" s="18"/>
    </row>
    <row r="19" spans="1:7">
      <c r="A19" s="13"/>
      <c r="B19" s="9"/>
      <c r="C19" s="9"/>
      <c r="D19" s="9"/>
      <c r="E19" s="18"/>
      <c r="F19" s="18"/>
      <c r="G19" s="18"/>
    </row>
    <row r="20" spans="1:7">
      <c r="A20" s="13"/>
      <c r="B20" s="9"/>
      <c r="C20" s="9"/>
      <c r="D20" s="9"/>
      <c r="E20" s="18"/>
      <c r="F20" s="18"/>
      <c r="G20" s="18"/>
    </row>
    <row r="21" spans="1:7">
      <c r="A21" s="13"/>
      <c r="B21" s="9"/>
      <c r="C21" s="9"/>
      <c r="D21" s="9"/>
      <c r="E21" s="18"/>
      <c r="F21" s="18"/>
      <c r="G21" s="18"/>
    </row>
    <row r="22" spans="1:7">
      <c r="A22" s="13"/>
      <c r="B22" s="9"/>
      <c r="C22" s="9"/>
      <c r="D22" s="9"/>
      <c r="E22" s="18"/>
      <c r="F22" s="18"/>
      <c r="G22" s="18"/>
    </row>
    <row r="23" spans="1:7">
      <c r="A23" s="13"/>
      <c r="B23" s="9"/>
      <c r="C23" s="9"/>
      <c r="D23" s="9"/>
      <c r="E23" s="18"/>
      <c r="F23" s="18"/>
      <c r="G23" s="18"/>
    </row>
    <row r="24" spans="1:7">
      <c r="A24" s="13"/>
      <c r="B24" s="9"/>
      <c r="C24" s="9"/>
      <c r="D24" s="9"/>
      <c r="E24" s="18"/>
      <c r="F24" s="18"/>
      <c r="G24" s="18"/>
    </row>
    <row r="25" spans="1:7">
      <c r="A25" s="13"/>
      <c r="B25" s="9"/>
      <c r="C25" s="9"/>
      <c r="D25" s="9"/>
      <c r="E25" s="18"/>
      <c r="F25" s="18"/>
      <c r="G25" s="18"/>
    </row>
    <row r="26" spans="1:7">
      <c r="A26" s="13"/>
      <c r="B26" s="9"/>
      <c r="C26" s="9"/>
      <c r="D26" s="9"/>
      <c r="E26" s="18"/>
      <c r="F26" s="18"/>
      <c r="G26" s="18"/>
    </row>
    <row r="27" spans="1:7">
      <c r="A27" s="13"/>
      <c r="B27" s="9"/>
      <c r="C27" s="9"/>
      <c r="D27" s="9"/>
      <c r="E27" s="18"/>
      <c r="F27" s="18"/>
      <c r="G27" s="18"/>
    </row>
    <row r="28" spans="1:7">
      <c r="A28" s="13"/>
      <c r="B28" s="9"/>
      <c r="C28" s="9"/>
      <c r="D28" s="9"/>
      <c r="E28" s="18"/>
      <c r="F28" s="18"/>
      <c r="G28" s="18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A980" s="13"/>
      <c r="B980" s="11"/>
      <c r="C980" s="11"/>
      <c r="D980" s="11"/>
      <c r="E980" s="13"/>
      <c r="F980" s="13"/>
      <c r="G980" s="13"/>
    </row>
    <row r="981" spans="1:7">
      <c r="A981" s="13"/>
      <c r="B981" s="11"/>
      <c r="C981" s="11"/>
      <c r="D981" s="11"/>
      <c r="E981" s="13"/>
      <c r="F981" s="13"/>
      <c r="G981" s="13"/>
    </row>
    <row r="982" spans="1:7">
      <c r="A982" s="13"/>
      <c r="B982" s="11"/>
      <c r="C982" s="11"/>
      <c r="D982" s="11"/>
      <c r="E982" s="13"/>
      <c r="F982" s="13"/>
      <c r="G982" s="13"/>
    </row>
    <row r="983" spans="1:7">
      <c r="A983" s="13"/>
      <c r="B983" s="11"/>
      <c r="C983" s="11"/>
      <c r="D983" s="11"/>
      <c r="E983" s="13"/>
      <c r="F983" s="13"/>
      <c r="G983" s="13"/>
    </row>
    <row r="984" spans="1:7">
      <c r="A984" s="13"/>
      <c r="B984" s="11"/>
      <c r="C984" s="11"/>
      <c r="D984" s="11"/>
      <c r="E984" s="13"/>
      <c r="F984" s="13"/>
      <c r="G984" s="13"/>
    </row>
    <row r="985" spans="1:7">
      <c r="A985" s="13"/>
      <c r="B985" s="11"/>
      <c r="C985" s="11"/>
      <c r="D985" s="11"/>
      <c r="E985" s="13"/>
      <c r="F985" s="13"/>
      <c r="G985" s="13"/>
    </row>
    <row r="986" spans="1:7">
      <c r="A986" s="13"/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  <row r="994" spans="2:7">
      <c r="B994" s="11"/>
      <c r="C994" s="11"/>
      <c r="D994" s="11"/>
      <c r="E994" s="13"/>
      <c r="F994" s="13"/>
      <c r="G994" s="13"/>
    </row>
    <row r="995" spans="2:7">
      <c r="B995" s="11"/>
      <c r="C995" s="11"/>
      <c r="D995" s="11"/>
      <c r="E995" s="13"/>
      <c r="F995" s="13"/>
      <c r="G995" s="13"/>
    </row>
    <row r="996" spans="2:7">
      <c r="B996" s="11"/>
      <c r="C996" s="11"/>
      <c r="D996" s="11"/>
      <c r="E996" s="13"/>
      <c r="F996" s="13"/>
      <c r="G996" s="13"/>
    </row>
    <row r="997" spans="2:7">
      <c r="B997" s="11"/>
      <c r="C997" s="11"/>
      <c r="D997" s="11"/>
      <c r="E997" s="13"/>
      <c r="F997" s="13"/>
      <c r="G997" s="13"/>
    </row>
    <row r="998" spans="2:7">
      <c r="B998" s="11"/>
      <c r="C998" s="11"/>
      <c r="D998" s="11"/>
      <c r="E998" s="13"/>
      <c r="F998" s="13"/>
      <c r="G998" s="13"/>
    </row>
    <row r="999" spans="2:7">
      <c r="B999" s="11"/>
      <c r="C999" s="11"/>
      <c r="D999" s="11"/>
      <c r="E999" s="13"/>
      <c r="F999" s="13"/>
      <c r="G999" s="13"/>
    </row>
    <row r="1000" spans="2:7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0"/>
  <sheetViews>
    <sheetView showZeros="0" topLeftCell="AG1" workbookViewId="0">
      <selection activeCell="AR4" sqref="AR4:AR24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7" width="13.1640625" style="171" customWidth="1"/>
    <col min="8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171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45" s="26" customFormat="1" ht="28.5" customHeight="1">
      <c r="A1" s="69" t="s">
        <v>668</v>
      </c>
      <c r="B1" s="69" t="s">
        <v>14</v>
      </c>
      <c r="C1" s="25" t="s">
        <v>624</v>
      </c>
      <c r="D1" s="69" t="s">
        <v>458</v>
      </c>
      <c r="E1" s="30" t="s">
        <v>457</v>
      </c>
      <c r="F1" s="166" t="s">
        <v>459</v>
      </c>
      <c r="G1" s="166" t="s">
        <v>460</v>
      </c>
      <c r="H1" s="30" t="s">
        <v>818</v>
      </c>
      <c r="I1" s="69" t="s">
        <v>461</v>
      </c>
      <c r="J1" s="30" t="s">
        <v>462</v>
      </c>
      <c r="K1" s="30" t="s">
        <v>463</v>
      </c>
      <c r="L1" s="30" t="s">
        <v>464</v>
      </c>
      <c r="M1" s="30" t="s">
        <v>465</v>
      </c>
      <c r="N1" s="30" t="s">
        <v>466</v>
      </c>
      <c r="O1" s="30" t="s">
        <v>822</v>
      </c>
      <c r="P1" s="30" t="s">
        <v>468</v>
      </c>
      <c r="Q1" s="30" t="s">
        <v>467</v>
      </c>
      <c r="R1" s="30" t="s">
        <v>673</v>
      </c>
      <c r="S1" s="25" t="s">
        <v>866</v>
      </c>
      <c r="T1" s="30" t="s">
        <v>469</v>
      </c>
      <c r="U1" s="30" t="s">
        <v>867</v>
      </c>
      <c r="V1" s="30" t="s">
        <v>470</v>
      </c>
      <c r="W1" s="30" t="s">
        <v>471</v>
      </c>
      <c r="X1" s="25" t="s">
        <v>472</v>
      </c>
      <c r="Y1" s="25" t="s">
        <v>886</v>
      </c>
      <c r="Z1" s="25" t="s">
        <v>887</v>
      </c>
      <c r="AA1" s="25" t="s">
        <v>888</v>
      </c>
      <c r="AB1" s="30" t="s">
        <v>473</v>
      </c>
      <c r="AC1" s="30" t="s">
        <v>860</v>
      </c>
      <c r="AD1" s="166" t="s">
        <v>474</v>
      </c>
      <c r="AE1" s="25" t="s">
        <v>859</v>
      </c>
      <c r="AF1" s="25" t="s">
        <v>475</v>
      </c>
      <c r="AG1" s="30" t="s">
        <v>476</v>
      </c>
      <c r="AH1" s="25" t="s">
        <v>477</v>
      </c>
      <c r="AI1" s="25" t="s">
        <v>478</v>
      </c>
      <c r="AJ1" s="25" t="s">
        <v>479</v>
      </c>
      <c r="AK1" s="30" t="s">
        <v>480</v>
      </c>
      <c r="AL1" s="30" t="s">
        <v>481</v>
      </c>
      <c r="AM1" s="30" t="s">
        <v>482</v>
      </c>
      <c r="AN1" s="30" t="s">
        <v>483</v>
      </c>
      <c r="AO1" s="25" t="s">
        <v>484</v>
      </c>
      <c r="AP1" s="25" t="s">
        <v>485</v>
      </c>
      <c r="AQ1" s="30" t="s">
        <v>486</v>
      </c>
      <c r="AR1" s="30" t="s">
        <v>487</v>
      </c>
      <c r="AS1" s="30" t="s">
        <v>488</v>
      </c>
    </row>
    <row r="2" spans="1:45" s="26" customFormat="1" ht="76.5" customHeight="1">
      <c r="A2" s="35" t="s">
        <v>669</v>
      </c>
      <c r="B2" s="73" t="s">
        <v>16</v>
      </c>
      <c r="C2" s="73" t="s">
        <v>371</v>
      </c>
      <c r="D2" s="73" t="s">
        <v>329</v>
      </c>
      <c r="E2" s="35" t="s">
        <v>46</v>
      </c>
      <c r="F2" s="173" t="s">
        <v>17</v>
      </c>
      <c r="G2" s="173" t="s">
        <v>18</v>
      </c>
      <c r="H2" s="73" t="s">
        <v>21</v>
      </c>
      <c r="I2" s="34" t="s">
        <v>324</v>
      </c>
      <c r="J2" s="35" t="s">
        <v>370</v>
      </c>
      <c r="K2" s="35" t="s">
        <v>369</v>
      </c>
      <c r="L2" s="34" t="s">
        <v>321</v>
      </c>
      <c r="M2" s="35" t="s">
        <v>307</v>
      </c>
      <c r="N2" s="35" t="s">
        <v>308</v>
      </c>
      <c r="O2" s="35" t="s">
        <v>823</v>
      </c>
      <c r="P2" s="35" t="s">
        <v>674</v>
      </c>
      <c r="Q2" s="35" t="s">
        <v>826</v>
      </c>
      <c r="R2" s="35" t="s">
        <v>825</v>
      </c>
      <c r="S2" s="73" t="s">
        <v>880</v>
      </c>
      <c r="T2" s="35" t="s">
        <v>368</v>
      </c>
      <c r="U2" s="35" t="s">
        <v>881</v>
      </c>
      <c r="V2" s="35" t="s">
        <v>366</v>
      </c>
      <c r="W2" s="34" t="s">
        <v>320</v>
      </c>
      <c r="X2" s="35" t="s">
        <v>30</v>
      </c>
      <c r="Y2" s="35" t="s">
        <v>897</v>
      </c>
      <c r="Z2" s="35" t="s">
        <v>898</v>
      </c>
      <c r="AA2" s="35" t="s">
        <v>899</v>
      </c>
      <c r="AB2" s="35" t="s">
        <v>47</v>
      </c>
      <c r="AC2" s="35" t="s">
        <v>861</v>
      </c>
      <c r="AD2" s="167" t="s">
        <v>49</v>
      </c>
      <c r="AE2" s="35" t="s">
        <v>882</v>
      </c>
      <c r="AF2" s="35" t="s">
        <v>27</v>
      </c>
      <c r="AG2" s="35" t="s">
        <v>50</v>
      </c>
      <c r="AH2" s="35" t="s">
        <v>28</v>
      </c>
      <c r="AI2" s="35" t="s">
        <v>29</v>
      </c>
      <c r="AJ2" s="35" t="s">
        <v>365</v>
      </c>
      <c r="AK2" s="35" t="s">
        <v>48</v>
      </c>
      <c r="AL2" s="35" t="s">
        <v>23</v>
      </c>
      <c r="AM2" s="35" t="s">
        <v>22</v>
      </c>
      <c r="AN2" s="35" t="s">
        <v>24</v>
      </c>
      <c r="AO2" s="35" t="s">
        <v>25</v>
      </c>
      <c r="AP2" s="35" t="s">
        <v>26</v>
      </c>
      <c r="AQ2" s="35" t="s">
        <v>51</v>
      </c>
      <c r="AR2" s="35" t="s">
        <v>52</v>
      </c>
      <c r="AS2" s="35" t="s">
        <v>53</v>
      </c>
    </row>
    <row r="3" spans="1:45" s="38" customFormat="1" ht="27" customHeight="1">
      <c r="A3" s="36" t="s">
        <v>362</v>
      </c>
      <c r="B3" s="75"/>
      <c r="C3" s="75"/>
      <c r="D3" s="75"/>
      <c r="E3" s="36" t="s">
        <v>327</v>
      </c>
      <c r="F3" s="174" t="s">
        <v>31</v>
      </c>
      <c r="G3" s="174" t="s">
        <v>31</v>
      </c>
      <c r="H3" s="75" t="s">
        <v>33</v>
      </c>
      <c r="I3" s="36" t="s">
        <v>372</v>
      </c>
      <c r="J3" s="36"/>
      <c r="K3" s="36" t="s">
        <v>373</v>
      </c>
      <c r="L3" s="36" t="s">
        <v>374</v>
      </c>
      <c r="M3" s="36" t="s">
        <v>318</v>
      </c>
      <c r="N3" s="37" t="s">
        <v>34</v>
      </c>
      <c r="O3" s="36" t="s">
        <v>824</v>
      </c>
      <c r="P3" s="36"/>
      <c r="Q3" s="36"/>
      <c r="R3" s="36" t="s">
        <v>799</v>
      </c>
      <c r="S3" s="75"/>
      <c r="T3" s="36" t="s">
        <v>367</v>
      </c>
      <c r="U3" s="36"/>
      <c r="V3" s="36" t="s">
        <v>318</v>
      </c>
      <c r="W3" s="37" t="s">
        <v>37</v>
      </c>
      <c r="X3" s="36" t="s">
        <v>44</v>
      </c>
      <c r="Y3" s="36" t="s">
        <v>900</v>
      </c>
      <c r="Z3" s="36" t="s">
        <v>901</v>
      </c>
      <c r="AA3" s="36" t="s">
        <v>902</v>
      </c>
      <c r="AB3" s="36" t="s">
        <v>43</v>
      </c>
      <c r="AC3" s="36" t="s">
        <v>862</v>
      </c>
      <c r="AD3" s="168" t="s">
        <v>40</v>
      </c>
      <c r="AE3" s="36"/>
      <c r="AF3" s="36" t="s">
        <v>40</v>
      </c>
      <c r="AG3" s="36" t="s">
        <v>40</v>
      </c>
      <c r="AH3" s="36" t="s">
        <v>41</v>
      </c>
      <c r="AI3" s="36" t="s">
        <v>42</v>
      </c>
      <c r="AJ3" s="36" t="s">
        <v>287</v>
      </c>
      <c r="AK3" s="36" t="s">
        <v>54</v>
      </c>
      <c r="AL3" s="36" t="s">
        <v>36</v>
      </c>
      <c r="AM3" s="36" t="s">
        <v>35</v>
      </c>
      <c r="AN3" s="36" t="s">
        <v>37</v>
      </c>
      <c r="AO3" s="36" t="s">
        <v>38</v>
      </c>
      <c r="AP3" s="36" t="s">
        <v>39</v>
      </c>
      <c r="AQ3" s="36" t="s">
        <v>45</v>
      </c>
      <c r="AR3" s="36" t="s">
        <v>45</v>
      </c>
      <c r="AS3" s="36" t="s">
        <v>40</v>
      </c>
    </row>
    <row r="4" spans="1:45">
      <c r="A4" s="13" t="s">
        <v>909</v>
      </c>
      <c r="B4" s="9" t="s">
        <v>919</v>
      </c>
      <c r="C4" s="9" t="s">
        <v>920</v>
      </c>
      <c r="D4" s="9" t="s">
        <v>923</v>
      </c>
      <c r="E4" s="18" t="s">
        <v>924</v>
      </c>
      <c r="F4" s="169">
        <v>47.505200000000002</v>
      </c>
      <c r="G4" s="169">
        <v>-93.453999999999994</v>
      </c>
      <c r="H4" s="18">
        <v>412.79</v>
      </c>
      <c r="I4" s="18" t="s">
        <v>323</v>
      </c>
      <c r="J4" s="18"/>
      <c r="K4" s="18" t="s">
        <v>800</v>
      </c>
      <c r="L4" s="18">
        <v>1</v>
      </c>
      <c r="M4" s="18"/>
      <c r="N4" s="18"/>
      <c r="O4" s="18" t="s">
        <v>832</v>
      </c>
      <c r="P4" s="18"/>
      <c r="Q4" s="18"/>
      <c r="R4" s="18"/>
      <c r="S4" s="18"/>
      <c r="T4" s="172">
        <v>8</v>
      </c>
      <c r="U4" s="18" t="s">
        <v>957</v>
      </c>
      <c r="V4" s="18"/>
      <c r="W4" s="18"/>
      <c r="X4" s="5" t="s">
        <v>227</v>
      </c>
      <c r="Y4" s="5" t="s">
        <v>895</v>
      </c>
      <c r="Z4" s="5" t="s">
        <v>895</v>
      </c>
      <c r="AB4" s="165" t="s">
        <v>922</v>
      </c>
      <c r="AC4" s="18"/>
      <c r="AD4" s="169">
        <v>309</v>
      </c>
      <c r="AE4" s="9"/>
      <c r="AH4" s="5" t="s">
        <v>220</v>
      </c>
      <c r="AK4" s="18"/>
      <c r="AL4" s="18"/>
      <c r="AM4" s="18"/>
      <c r="AN4" s="18"/>
      <c r="AO4" s="18"/>
      <c r="AQ4" s="5">
        <v>20.522675</v>
      </c>
      <c r="AS4" s="172">
        <v>250</v>
      </c>
    </row>
    <row r="5" spans="1:45">
      <c r="A5" s="13" t="s">
        <v>909</v>
      </c>
      <c r="B5" s="9" t="s">
        <v>919</v>
      </c>
      <c r="C5" s="9" t="s">
        <v>925</v>
      </c>
      <c r="D5" s="9" t="s">
        <v>926</v>
      </c>
      <c r="E5" s="18" t="s">
        <v>924</v>
      </c>
      <c r="F5" s="169">
        <v>47.505099999999999</v>
      </c>
      <c r="G5" s="169">
        <v>-93.453699999999998</v>
      </c>
      <c r="H5" s="18">
        <v>412.85</v>
      </c>
      <c r="I5" s="18" t="s">
        <v>323</v>
      </c>
      <c r="J5" s="18"/>
      <c r="K5" s="18" t="s">
        <v>800</v>
      </c>
      <c r="L5" s="18">
        <v>2</v>
      </c>
      <c r="M5" s="18"/>
      <c r="N5" s="18"/>
      <c r="O5" s="18" t="s">
        <v>832</v>
      </c>
      <c r="P5" s="18"/>
      <c r="Q5" s="18"/>
      <c r="R5" s="18"/>
      <c r="S5" s="18"/>
      <c r="T5" s="172">
        <v>8</v>
      </c>
      <c r="U5" s="18" t="s">
        <v>957</v>
      </c>
      <c r="V5" s="18"/>
      <c r="W5" s="18"/>
      <c r="X5" s="5" t="s">
        <v>227</v>
      </c>
      <c r="Y5" s="5" t="s">
        <v>895</v>
      </c>
      <c r="Z5" s="5" t="s">
        <v>895</v>
      </c>
      <c r="AB5" s="165" t="s">
        <v>922</v>
      </c>
      <c r="AC5" s="18"/>
      <c r="AD5" s="169">
        <v>380</v>
      </c>
      <c r="AE5" s="9"/>
      <c r="AH5" s="5" t="s">
        <v>220</v>
      </c>
      <c r="AK5" s="18"/>
      <c r="AL5" s="18"/>
      <c r="AM5" s="18"/>
      <c r="AN5" s="18"/>
      <c r="AO5" s="18"/>
      <c r="AQ5" s="5">
        <v>20.860135</v>
      </c>
      <c r="AS5" s="172">
        <v>300</v>
      </c>
    </row>
    <row r="6" spans="1:45">
      <c r="A6" s="13" t="s">
        <v>909</v>
      </c>
      <c r="B6" s="9" t="s">
        <v>919</v>
      </c>
      <c r="C6" s="9" t="s">
        <v>927</v>
      </c>
      <c r="D6" s="9" t="s">
        <v>941</v>
      </c>
      <c r="E6" s="18" t="s">
        <v>924</v>
      </c>
      <c r="F6" s="169">
        <v>47.505099999999999</v>
      </c>
      <c r="G6" s="169">
        <v>-93.453500000000005</v>
      </c>
      <c r="H6" s="18">
        <v>412.81</v>
      </c>
      <c r="I6" s="18" t="s">
        <v>323</v>
      </c>
      <c r="J6" s="18"/>
      <c r="K6" s="18" t="s">
        <v>800</v>
      </c>
      <c r="L6" s="18">
        <v>3</v>
      </c>
      <c r="M6" s="18"/>
      <c r="N6" s="18"/>
      <c r="O6" s="18" t="s">
        <v>832</v>
      </c>
      <c r="P6" s="18"/>
      <c r="Q6" s="18"/>
      <c r="R6" s="18"/>
      <c r="S6" s="18"/>
      <c r="T6" s="172">
        <v>9</v>
      </c>
      <c r="U6" s="18" t="s">
        <v>957</v>
      </c>
      <c r="V6" s="18"/>
      <c r="W6" s="18"/>
      <c r="X6" s="5" t="s">
        <v>227</v>
      </c>
      <c r="Y6" s="5" t="s">
        <v>895</v>
      </c>
      <c r="Z6" s="5" t="s">
        <v>895</v>
      </c>
      <c r="AB6" s="165" t="s">
        <v>922</v>
      </c>
      <c r="AC6" s="18"/>
      <c r="AD6" s="169">
        <v>271</v>
      </c>
      <c r="AE6" s="9"/>
      <c r="AH6" s="5" t="s">
        <v>220</v>
      </c>
      <c r="AK6" s="18"/>
      <c r="AL6" s="18"/>
      <c r="AM6" s="18"/>
      <c r="AN6" s="18"/>
      <c r="AO6" s="18"/>
      <c r="AQ6" s="5">
        <v>20.277999999999999</v>
      </c>
      <c r="AS6" s="172">
        <v>250</v>
      </c>
    </row>
    <row r="7" spans="1:45">
      <c r="A7" s="13" t="s">
        <v>909</v>
      </c>
      <c r="B7" s="9" t="s">
        <v>919</v>
      </c>
      <c r="C7" s="9" t="s">
        <v>928</v>
      </c>
      <c r="D7" s="9" t="s">
        <v>942</v>
      </c>
      <c r="E7" s="18" t="s">
        <v>924</v>
      </c>
      <c r="F7" s="169">
        <v>47.548999999999999</v>
      </c>
      <c r="G7" s="169">
        <v>-93.453100000000006</v>
      </c>
      <c r="H7" s="18">
        <v>412.81</v>
      </c>
      <c r="I7" s="18" t="s">
        <v>323</v>
      </c>
      <c r="J7" s="18"/>
      <c r="K7" s="18" t="s">
        <v>800</v>
      </c>
      <c r="L7" s="18">
        <v>4</v>
      </c>
      <c r="M7" s="18"/>
      <c r="N7" s="18"/>
      <c r="O7" s="18" t="s">
        <v>832</v>
      </c>
      <c r="P7" s="18"/>
      <c r="Q7" s="18"/>
      <c r="R7" s="18"/>
      <c r="S7" s="18"/>
      <c r="T7" s="172">
        <v>10</v>
      </c>
      <c r="U7" s="18" t="s">
        <v>957</v>
      </c>
      <c r="V7" s="18"/>
      <c r="W7" s="18"/>
      <c r="X7" s="5" t="s">
        <v>227</v>
      </c>
      <c r="Y7" s="5" t="s">
        <v>895</v>
      </c>
      <c r="Z7" s="5" t="s">
        <v>895</v>
      </c>
      <c r="AB7" s="165" t="s">
        <v>922</v>
      </c>
      <c r="AC7" s="18"/>
      <c r="AD7" s="169">
        <v>378</v>
      </c>
      <c r="AE7" s="9"/>
      <c r="AH7" s="5" t="s">
        <v>220</v>
      </c>
      <c r="AK7" s="18"/>
      <c r="AL7" s="18"/>
      <c r="AM7" s="18"/>
      <c r="AN7" s="18"/>
      <c r="AO7" s="18"/>
      <c r="AQ7" s="5">
        <v>22.880399999999998</v>
      </c>
      <c r="AS7" s="172">
        <v>300</v>
      </c>
    </row>
    <row r="8" spans="1:45">
      <c r="A8" s="13" t="s">
        <v>909</v>
      </c>
      <c r="B8" s="9" t="s">
        <v>919</v>
      </c>
      <c r="C8" s="9" t="s">
        <v>929</v>
      </c>
      <c r="D8" s="9" t="s">
        <v>943</v>
      </c>
      <c r="E8" s="18" t="s">
        <v>924</v>
      </c>
      <c r="F8" s="169">
        <v>47.505600000000001</v>
      </c>
      <c r="G8" s="169">
        <v>-93.453900000000004</v>
      </c>
      <c r="H8" s="18">
        <v>412.79</v>
      </c>
      <c r="I8" s="18" t="s">
        <v>323</v>
      </c>
      <c r="J8" s="18"/>
      <c r="K8" s="18" t="s">
        <v>800</v>
      </c>
      <c r="L8" s="18">
        <v>5</v>
      </c>
      <c r="M8" s="18"/>
      <c r="N8" s="18"/>
      <c r="O8" s="18" t="s">
        <v>832</v>
      </c>
      <c r="P8" s="18"/>
      <c r="Q8" s="18"/>
      <c r="R8" s="18"/>
      <c r="S8" s="18"/>
      <c r="T8" s="172">
        <v>7</v>
      </c>
      <c r="U8" s="18" t="s">
        <v>957</v>
      </c>
      <c r="V8" s="18"/>
      <c r="W8" s="18"/>
      <c r="X8" s="5" t="s">
        <v>227</v>
      </c>
      <c r="Y8" s="5" t="s">
        <v>895</v>
      </c>
      <c r="Z8" s="5" t="s">
        <v>895</v>
      </c>
      <c r="AB8" s="165" t="s">
        <v>922</v>
      </c>
      <c r="AC8" s="18"/>
      <c r="AD8" s="169">
        <v>239</v>
      </c>
      <c r="AE8" s="9"/>
      <c r="AH8" s="5" t="s">
        <v>220</v>
      </c>
      <c r="AK8" s="18"/>
      <c r="AL8" s="18"/>
      <c r="AM8" s="18"/>
      <c r="AN8" s="18"/>
      <c r="AO8" s="18"/>
      <c r="AQ8" s="5">
        <v>14.434160000000002</v>
      </c>
      <c r="AS8" s="172">
        <v>175</v>
      </c>
    </row>
    <row r="9" spans="1:45">
      <c r="A9" s="13" t="s">
        <v>909</v>
      </c>
      <c r="B9" s="9" t="s">
        <v>919</v>
      </c>
      <c r="C9" s="9" t="s">
        <v>930</v>
      </c>
      <c r="D9" s="9" t="s">
        <v>944</v>
      </c>
      <c r="E9" s="18" t="s">
        <v>924</v>
      </c>
      <c r="F9" s="169">
        <v>47.505499999999998</v>
      </c>
      <c r="G9" s="169">
        <v>-93.453599999999994</v>
      </c>
      <c r="H9" s="18">
        <v>412.81</v>
      </c>
      <c r="I9" s="18" t="s">
        <v>323</v>
      </c>
      <c r="J9" s="18"/>
      <c r="K9" s="18" t="s">
        <v>800</v>
      </c>
      <c r="L9" s="18">
        <v>6</v>
      </c>
      <c r="M9" s="18"/>
      <c r="N9" s="18"/>
      <c r="O9" s="18" t="s">
        <v>832</v>
      </c>
      <c r="P9" s="18"/>
      <c r="Q9" s="18"/>
      <c r="R9" s="18"/>
      <c r="S9" s="18"/>
      <c r="T9" s="172">
        <v>9</v>
      </c>
      <c r="U9" s="18" t="s">
        <v>957</v>
      </c>
      <c r="V9" s="18"/>
      <c r="W9" s="18"/>
      <c r="X9" s="5" t="s">
        <v>227</v>
      </c>
      <c r="Y9" s="5" t="s">
        <v>895</v>
      </c>
      <c r="Z9" s="5" t="s">
        <v>895</v>
      </c>
      <c r="AB9" s="165" t="s">
        <v>922</v>
      </c>
      <c r="AC9" s="18"/>
      <c r="AD9" s="169">
        <v>428</v>
      </c>
      <c r="AE9" s="9"/>
      <c r="AH9" s="5" t="s">
        <v>220</v>
      </c>
      <c r="AK9" s="18"/>
      <c r="AL9" s="18"/>
      <c r="AM9" s="18"/>
      <c r="AN9" s="18"/>
      <c r="AO9" s="18"/>
      <c r="AQ9" s="5">
        <v>21.408000000000001</v>
      </c>
      <c r="AS9" s="172">
        <v>300</v>
      </c>
    </row>
    <row r="10" spans="1:45">
      <c r="A10" s="13" t="s">
        <v>909</v>
      </c>
      <c r="B10" s="9" t="s">
        <v>919</v>
      </c>
      <c r="C10" s="9" t="s">
        <v>931</v>
      </c>
      <c r="D10" s="11" t="s">
        <v>945</v>
      </c>
      <c r="E10" s="18" t="s">
        <v>924</v>
      </c>
      <c r="F10" s="169">
        <v>47.505400000000002</v>
      </c>
      <c r="G10" s="169">
        <v>-93.453199999999995</v>
      </c>
      <c r="H10" s="13">
        <v>412.81</v>
      </c>
      <c r="I10" s="18" t="s">
        <v>323</v>
      </c>
      <c r="J10" s="13"/>
      <c r="K10" s="18" t="s">
        <v>800</v>
      </c>
      <c r="L10" s="18">
        <v>7</v>
      </c>
      <c r="M10" s="13"/>
      <c r="N10" s="13"/>
      <c r="O10" s="18" t="s">
        <v>832</v>
      </c>
      <c r="P10" s="13"/>
      <c r="Q10" s="13"/>
      <c r="R10" s="13"/>
      <c r="S10" s="13"/>
      <c r="T10" s="172">
        <v>10</v>
      </c>
      <c r="U10" s="18" t="s">
        <v>957</v>
      </c>
      <c r="V10" s="13"/>
      <c r="W10" s="13"/>
      <c r="X10" s="5" t="s">
        <v>227</v>
      </c>
      <c r="Y10" s="5" t="s">
        <v>895</v>
      </c>
      <c r="Z10" s="5" t="s">
        <v>895</v>
      </c>
      <c r="AB10" s="165" t="s">
        <v>922</v>
      </c>
      <c r="AC10" s="13"/>
      <c r="AD10" s="170">
        <v>286</v>
      </c>
      <c r="AE10" s="11"/>
      <c r="AH10" s="5" t="s">
        <v>220</v>
      </c>
      <c r="AK10" s="13"/>
      <c r="AL10" s="13"/>
      <c r="AM10" s="13"/>
      <c r="AN10" s="13"/>
      <c r="AO10" s="13"/>
      <c r="AQ10" s="5">
        <v>20.160834999999999</v>
      </c>
      <c r="AS10" s="172">
        <v>225</v>
      </c>
    </row>
    <row r="11" spans="1:45">
      <c r="A11" s="13" t="s">
        <v>909</v>
      </c>
      <c r="B11" s="9" t="s">
        <v>919</v>
      </c>
      <c r="C11" s="9" t="s">
        <v>932</v>
      </c>
      <c r="D11" s="11" t="s">
        <v>946</v>
      </c>
      <c r="E11" s="18" t="s">
        <v>924</v>
      </c>
      <c r="F11" s="169">
        <v>47.505299999999998</v>
      </c>
      <c r="G11" s="169">
        <v>-93.452699999999993</v>
      </c>
      <c r="H11" s="13">
        <v>412.86</v>
      </c>
      <c r="I11" s="18" t="s">
        <v>323</v>
      </c>
      <c r="J11" s="13"/>
      <c r="K11" s="18" t="s">
        <v>800</v>
      </c>
      <c r="L11" s="18">
        <v>8</v>
      </c>
      <c r="M11" s="13"/>
      <c r="N11" s="13"/>
      <c r="O11" s="18" t="s">
        <v>832</v>
      </c>
      <c r="P11" s="13"/>
      <c r="Q11" s="13"/>
      <c r="R11" s="13"/>
      <c r="S11" s="13"/>
      <c r="T11" s="172">
        <v>8</v>
      </c>
      <c r="U11" s="18" t="s">
        <v>957</v>
      </c>
      <c r="V11" s="13"/>
      <c r="W11" s="13"/>
      <c r="X11" s="5" t="s">
        <v>227</v>
      </c>
      <c r="Y11" s="5" t="s">
        <v>895</v>
      </c>
      <c r="Z11" s="5" t="s">
        <v>895</v>
      </c>
      <c r="AB11" s="165" t="s">
        <v>922</v>
      </c>
      <c r="AC11" s="13"/>
      <c r="AD11" s="170">
        <v>271</v>
      </c>
      <c r="AE11" s="11"/>
      <c r="AH11" s="5" t="s">
        <v>220</v>
      </c>
      <c r="AK11" s="13"/>
      <c r="AL11" s="13"/>
      <c r="AM11" s="13"/>
      <c r="AN11" s="13"/>
      <c r="AO11" s="13"/>
      <c r="AQ11" s="5">
        <v>19.074014999999999</v>
      </c>
      <c r="AS11" s="172">
        <v>250</v>
      </c>
    </row>
    <row r="12" spans="1:45">
      <c r="A12" s="13" t="s">
        <v>909</v>
      </c>
      <c r="B12" s="9" t="s">
        <v>919</v>
      </c>
      <c r="C12" s="9" t="s">
        <v>933</v>
      </c>
      <c r="D12" s="11" t="s">
        <v>947</v>
      </c>
      <c r="E12" s="18" t="s">
        <v>924</v>
      </c>
      <c r="F12" s="169">
        <v>47.505699999999997</v>
      </c>
      <c r="G12" s="169">
        <v>-93.453000000000003</v>
      </c>
      <c r="H12" s="13">
        <v>412.84</v>
      </c>
      <c r="I12" s="18" t="s">
        <v>323</v>
      </c>
      <c r="J12" s="13"/>
      <c r="K12" s="18" t="s">
        <v>800</v>
      </c>
      <c r="L12" s="18">
        <v>9</v>
      </c>
      <c r="M12" s="13"/>
      <c r="N12" s="13"/>
      <c r="O12" s="18" t="s">
        <v>832</v>
      </c>
      <c r="P12" s="13"/>
      <c r="Q12" s="13"/>
      <c r="R12" s="13"/>
      <c r="S12" s="13"/>
      <c r="T12" s="172">
        <v>11</v>
      </c>
      <c r="U12" s="18" t="s">
        <v>957</v>
      </c>
      <c r="V12" s="13"/>
      <c r="W12" s="13"/>
      <c r="X12" s="5" t="s">
        <v>227</v>
      </c>
      <c r="Y12" s="5" t="s">
        <v>895</v>
      </c>
      <c r="Z12" s="5" t="s">
        <v>895</v>
      </c>
      <c r="AB12" s="165" t="s">
        <v>922</v>
      </c>
      <c r="AC12" s="13"/>
      <c r="AD12" s="170">
        <v>268</v>
      </c>
      <c r="AE12" s="11"/>
      <c r="AH12" s="5" t="s">
        <v>220</v>
      </c>
      <c r="AK12" s="13"/>
      <c r="AL12" s="13"/>
      <c r="AM12" s="13"/>
      <c r="AN12" s="13"/>
      <c r="AO12" s="13"/>
      <c r="AQ12" s="5">
        <v>20.051557500000001</v>
      </c>
      <c r="AS12" s="172">
        <v>270</v>
      </c>
    </row>
    <row r="13" spans="1:45">
      <c r="A13" s="13" t="s">
        <v>909</v>
      </c>
      <c r="B13" s="9" t="s">
        <v>919</v>
      </c>
      <c r="C13" s="9" t="s">
        <v>934</v>
      </c>
      <c r="D13" s="11" t="s">
        <v>948</v>
      </c>
      <c r="E13" s="18" t="s">
        <v>924</v>
      </c>
      <c r="F13" s="169">
        <v>47.505600000000001</v>
      </c>
      <c r="G13" s="169">
        <v>-93.452600000000004</v>
      </c>
      <c r="H13" s="13">
        <v>412.86</v>
      </c>
      <c r="I13" s="18" t="s">
        <v>323</v>
      </c>
      <c r="J13" s="13"/>
      <c r="K13" s="18" t="s">
        <v>800</v>
      </c>
      <c r="L13" s="18">
        <v>10</v>
      </c>
      <c r="M13" s="13"/>
      <c r="N13" s="13"/>
      <c r="O13" s="18" t="s">
        <v>832</v>
      </c>
      <c r="P13" s="13"/>
      <c r="Q13" s="13"/>
      <c r="R13" s="13"/>
      <c r="S13" s="13"/>
      <c r="T13" s="172">
        <v>7</v>
      </c>
      <c r="U13" s="18" t="s">
        <v>957</v>
      </c>
      <c r="V13" s="13"/>
      <c r="W13" s="13"/>
      <c r="X13" s="5" t="s">
        <v>227</v>
      </c>
      <c r="Y13" s="5" t="s">
        <v>895</v>
      </c>
      <c r="Z13" s="5" t="s">
        <v>895</v>
      </c>
      <c r="AB13" s="165" t="s">
        <v>922</v>
      </c>
      <c r="AC13" s="13"/>
      <c r="AD13" s="170">
        <v>254</v>
      </c>
      <c r="AE13" s="11"/>
      <c r="AH13" s="5" t="s">
        <v>220</v>
      </c>
      <c r="AK13" s="13"/>
      <c r="AL13" s="13"/>
      <c r="AM13" s="13"/>
      <c r="AN13" s="13"/>
      <c r="AO13" s="13"/>
      <c r="AQ13" s="5">
        <v>17.112499549999999</v>
      </c>
      <c r="AS13" s="172">
        <v>215</v>
      </c>
    </row>
    <row r="14" spans="1:45">
      <c r="A14" s="13" t="s">
        <v>909</v>
      </c>
      <c r="B14" s="9" t="s">
        <v>919</v>
      </c>
      <c r="C14" s="9" t="s">
        <v>935</v>
      </c>
      <c r="D14" s="11" t="s">
        <v>949</v>
      </c>
      <c r="E14" s="18" t="s">
        <v>924</v>
      </c>
      <c r="F14" s="169">
        <v>47.5062</v>
      </c>
      <c r="G14" s="169">
        <v>-93.453400000000002</v>
      </c>
      <c r="H14" s="13">
        <v>412.87</v>
      </c>
      <c r="I14" s="18" t="s">
        <v>323</v>
      </c>
      <c r="J14" s="13"/>
      <c r="K14" s="18" t="s">
        <v>800</v>
      </c>
      <c r="L14" s="18">
        <v>11</v>
      </c>
      <c r="M14" s="13"/>
      <c r="N14" s="13"/>
      <c r="O14" s="18" t="s">
        <v>832</v>
      </c>
      <c r="P14" s="13"/>
      <c r="Q14" s="13"/>
      <c r="R14" s="13"/>
      <c r="S14" s="13"/>
      <c r="T14" s="172">
        <v>5</v>
      </c>
      <c r="U14" s="18" t="s">
        <v>957</v>
      </c>
      <c r="V14" s="13"/>
      <c r="W14" s="13"/>
      <c r="X14" s="5" t="s">
        <v>227</v>
      </c>
      <c r="Y14" s="5" t="s">
        <v>895</v>
      </c>
      <c r="Z14" s="5" t="s">
        <v>895</v>
      </c>
      <c r="AB14" s="165" t="s">
        <v>922</v>
      </c>
      <c r="AC14" s="13"/>
      <c r="AD14" s="170">
        <v>177</v>
      </c>
      <c r="AE14" s="11"/>
      <c r="AH14" s="5" t="s">
        <v>220</v>
      </c>
      <c r="AK14" s="13"/>
      <c r="AL14" s="13"/>
      <c r="AM14" s="13"/>
      <c r="AN14" s="13"/>
      <c r="AO14" s="13"/>
      <c r="AQ14" s="5">
        <v>9.45608</v>
      </c>
      <c r="AS14" s="172">
        <v>90</v>
      </c>
    </row>
    <row r="15" spans="1:45">
      <c r="A15" s="13" t="s">
        <v>909</v>
      </c>
      <c r="B15" s="9" t="s">
        <v>919</v>
      </c>
      <c r="C15" s="9" t="s">
        <v>936</v>
      </c>
      <c r="D15" s="11" t="s">
        <v>950</v>
      </c>
      <c r="E15" s="18" t="s">
        <v>924</v>
      </c>
      <c r="F15" s="169">
        <v>47.506100000000004</v>
      </c>
      <c r="G15" s="169">
        <v>-93.453199999999995</v>
      </c>
      <c r="H15" s="13">
        <v>412.85</v>
      </c>
      <c r="I15" s="18" t="s">
        <v>323</v>
      </c>
      <c r="J15" s="13"/>
      <c r="K15" s="18" t="s">
        <v>800</v>
      </c>
      <c r="L15" s="18">
        <v>12</v>
      </c>
      <c r="M15" s="13"/>
      <c r="N15" s="13"/>
      <c r="O15" s="18" t="s">
        <v>832</v>
      </c>
      <c r="P15" s="13"/>
      <c r="Q15" s="13"/>
      <c r="R15" s="13"/>
      <c r="S15" s="13"/>
      <c r="T15" s="172">
        <v>7</v>
      </c>
      <c r="U15" s="18" t="s">
        <v>957</v>
      </c>
      <c r="V15" s="13"/>
      <c r="W15" s="13"/>
      <c r="X15" s="5" t="s">
        <v>227</v>
      </c>
      <c r="Y15" s="5" t="s">
        <v>895</v>
      </c>
      <c r="Z15" s="5" t="s">
        <v>895</v>
      </c>
      <c r="AB15" s="165" t="s">
        <v>922</v>
      </c>
      <c r="AC15" s="13"/>
      <c r="AD15" s="170">
        <v>269</v>
      </c>
      <c r="AE15" s="11"/>
      <c r="AH15" s="5" t="s">
        <v>220</v>
      </c>
      <c r="AK15" s="13"/>
      <c r="AL15" s="13"/>
      <c r="AM15" s="13"/>
      <c r="AN15" s="13"/>
      <c r="AO15" s="13"/>
      <c r="AQ15" s="5">
        <v>16.713964999999998</v>
      </c>
      <c r="AS15" s="172">
        <v>200</v>
      </c>
    </row>
    <row r="16" spans="1:45">
      <c r="A16" s="13" t="s">
        <v>909</v>
      </c>
      <c r="B16" s="9" t="s">
        <v>919</v>
      </c>
      <c r="C16" s="9" t="s">
        <v>937</v>
      </c>
      <c r="D16" s="11" t="s">
        <v>951</v>
      </c>
      <c r="E16" s="18" t="s">
        <v>924</v>
      </c>
      <c r="F16" s="169">
        <v>47.506</v>
      </c>
      <c r="G16" s="169">
        <v>-93.452699999999993</v>
      </c>
      <c r="H16" s="13">
        <v>412.86</v>
      </c>
      <c r="I16" s="18" t="s">
        <v>323</v>
      </c>
      <c r="J16" s="13"/>
      <c r="K16" s="18" t="s">
        <v>800</v>
      </c>
      <c r="L16" s="18">
        <v>13</v>
      </c>
      <c r="M16" s="13"/>
      <c r="N16" s="13"/>
      <c r="O16" s="18" t="s">
        <v>832</v>
      </c>
      <c r="P16" s="13"/>
      <c r="Q16" s="13"/>
      <c r="R16" s="13"/>
      <c r="S16" s="13"/>
      <c r="T16" s="172">
        <v>7</v>
      </c>
      <c r="U16" s="18" t="s">
        <v>957</v>
      </c>
      <c r="V16" s="13"/>
      <c r="W16" s="13"/>
      <c r="X16" s="5" t="s">
        <v>227</v>
      </c>
      <c r="Y16" s="5" t="s">
        <v>895</v>
      </c>
      <c r="Z16" s="5" t="s">
        <v>895</v>
      </c>
      <c r="AB16" s="165" t="s">
        <v>922</v>
      </c>
      <c r="AC16" s="13"/>
      <c r="AD16" s="170">
        <v>218</v>
      </c>
      <c r="AE16" s="11"/>
      <c r="AH16" s="5" t="s">
        <v>220</v>
      </c>
      <c r="AK16" s="13"/>
      <c r="AL16" s="13"/>
      <c r="AM16" s="13"/>
      <c r="AN16" s="13"/>
      <c r="AO16" s="13"/>
      <c r="AQ16" s="5">
        <v>13.877839999999999</v>
      </c>
      <c r="AS16" s="172">
        <v>175</v>
      </c>
    </row>
    <row r="17" spans="1:45">
      <c r="A17" s="13" t="s">
        <v>909</v>
      </c>
      <c r="B17" s="9" t="s">
        <v>919</v>
      </c>
      <c r="C17" s="9" t="s">
        <v>938</v>
      </c>
      <c r="D17" s="11" t="s">
        <v>952</v>
      </c>
      <c r="E17" s="18" t="s">
        <v>924</v>
      </c>
      <c r="F17" s="169">
        <v>47.506500000000003</v>
      </c>
      <c r="G17" s="169">
        <v>-93.453500000000005</v>
      </c>
      <c r="H17" s="13">
        <v>412.88</v>
      </c>
      <c r="I17" s="18" t="s">
        <v>323</v>
      </c>
      <c r="J17" s="13"/>
      <c r="K17" s="18" t="s">
        <v>800</v>
      </c>
      <c r="L17" s="18">
        <v>14</v>
      </c>
      <c r="M17" s="13"/>
      <c r="N17" s="13"/>
      <c r="O17" s="18" t="s">
        <v>832</v>
      </c>
      <c r="P17" s="13"/>
      <c r="Q17" s="13"/>
      <c r="R17" s="13"/>
      <c r="S17" s="13"/>
      <c r="T17" s="172">
        <v>7</v>
      </c>
      <c r="U17" s="18" t="s">
        <v>957</v>
      </c>
      <c r="V17" s="13"/>
      <c r="W17" s="13"/>
      <c r="X17" s="5" t="s">
        <v>227</v>
      </c>
      <c r="Y17" s="5" t="s">
        <v>895</v>
      </c>
      <c r="Z17" s="5" t="s">
        <v>895</v>
      </c>
      <c r="AB17" s="165" t="s">
        <v>922</v>
      </c>
      <c r="AC17" s="13"/>
      <c r="AD17" s="170">
        <v>254</v>
      </c>
      <c r="AE17" s="11"/>
      <c r="AH17" s="5" t="s">
        <v>220</v>
      </c>
      <c r="AK17" s="13"/>
      <c r="AL17" s="13"/>
      <c r="AM17" s="13"/>
      <c r="AN17" s="13"/>
      <c r="AO17" s="13"/>
      <c r="AQ17" s="5">
        <v>14.5528</v>
      </c>
      <c r="AS17" s="172">
        <v>175</v>
      </c>
    </row>
    <row r="18" spans="1:45">
      <c r="A18" s="13" t="s">
        <v>909</v>
      </c>
      <c r="B18" s="9" t="s">
        <v>919</v>
      </c>
      <c r="C18" s="9" t="s">
        <v>939</v>
      </c>
      <c r="D18" s="11" t="s">
        <v>953</v>
      </c>
      <c r="E18" s="18" t="s">
        <v>924</v>
      </c>
      <c r="F18" s="169">
        <v>47.506399999999999</v>
      </c>
      <c r="G18" s="169">
        <v>-93.453199999999995</v>
      </c>
      <c r="H18" s="13">
        <v>412.9</v>
      </c>
      <c r="I18" s="18" t="s">
        <v>323</v>
      </c>
      <c r="J18" s="13"/>
      <c r="K18" s="18" t="s">
        <v>800</v>
      </c>
      <c r="L18" s="18">
        <v>15</v>
      </c>
      <c r="M18" s="13"/>
      <c r="N18" s="13"/>
      <c r="O18" s="18" t="s">
        <v>832</v>
      </c>
      <c r="P18" s="13"/>
      <c r="Q18" s="13"/>
      <c r="R18" s="13"/>
      <c r="S18" s="13"/>
      <c r="T18" s="172">
        <v>10</v>
      </c>
      <c r="U18" s="18" t="s">
        <v>957</v>
      </c>
      <c r="V18" s="13"/>
      <c r="W18" s="13"/>
      <c r="X18" s="5" t="s">
        <v>227</v>
      </c>
      <c r="Y18" s="5" t="s">
        <v>895</v>
      </c>
      <c r="Z18" s="5" t="s">
        <v>895</v>
      </c>
      <c r="AB18" s="165" t="s">
        <v>922</v>
      </c>
      <c r="AC18" s="13"/>
      <c r="AD18" s="170">
        <v>373</v>
      </c>
      <c r="AE18" s="11"/>
      <c r="AH18" s="5" t="s">
        <v>220</v>
      </c>
      <c r="AK18" s="13"/>
      <c r="AL18" s="13"/>
      <c r="AM18" s="13"/>
      <c r="AN18" s="13"/>
      <c r="AO18" s="13"/>
      <c r="AQ18" s="5">
        <v>23.988499999999998</v>
      </c>
      <c r="AS18" s="172">
        <v>300</v>
      </c>
    </row>
    <row r="19" spans="1:45">
      <c r="A19" s="13" t="s">
        <v>909</v>
      </c>
      <c r="B19" s="9" t="s">
        <v>919</v>
      </c>
      <c r="C19" s="9" t="s">
        <v>940</v>
      </c>
      <c r="D19" s="11" t="s">
        <v>954</v>
      </c>
      <c r="E19" s="18" t="s">
        <v>924</v>
      </c>
      <c r="F19" s="169">
        <v>47.506300000000003</v>
      </c>
      <c r="G19" s="169">
        <v>-93.452799999999996</v>
      </c>
      <c r="H19" s="13">
        <v>412.94</v>
      </c>
      <c r="I19" s="18" t="s">
        <v>323</v>
      </c>
      <c r="J19" s="13"/>
      <c r="K19" s="18" t="s">
        <v>800</v>
      </c>
      <c r="L19" s="18">
        <v>16</v>
      </c>
      <c r="M19" s="13"/>
      <c r="N19" s="13"/>
      <c r="O19" s="18" t="s">
        <v>832</v>
      </c>
      <c r="P19" s="13"/>
      <c r="Q19" s="13"/>
      <c r="R19" s="13"/>
      <c r="S19" s="13"/>
      <c r="T19" s="172">
        <v>6</v>
      </c>
      <c r="U19" s="18" t="s">
        <v>957</v>
      </c>
      <c r="V19" s="13"/>
      <c r="W19" s="13"/>
      <c r="X19" s="5" t="s">
        <v>227</v>
      </c>
      <c r="Y19" s="5" t="s">
        <v>895</v>
      </c>
      <c r="Z19" s="5" t="s">
        <v>895</v>
      </c>
      <c r="AB19" s="165" t="s">
        <v>922</v>
      </c>
      <c r="AC19" s="13"/>
      <c r="AD19" s="170">
        <v>287</v>
      </c>
      <c r="AE19" s="11"/>
      <c r="AH19" s="5" t="s">
        <v>220</v>
      </c>
      <c r="AK19" s="13"/>
      <c r="AL19" s="13"/>
      <c r="AM19" s="13"/>
      <c r="AN19" s="13"/>
      <c r="AO19" s="13"/>
      <c r="AQ19" s="5">
        <v>12.50570381</v>
      </c>
      <c r="AS19" s="172">
        <v>175</v>
      </c>
    </row>
    <row r="20" spans="1:45">
      <c r="A20" s="13" t="s">
        <v>909</v>
      </c>
      <c r="B20" s="9" t="s">
        <v>919</v>
      </c>
      <c r="C20" s="9" t="s">
        <v>920</v>
      </c>
      <c r="D20" s="9" t="s">
        <v>921</v>
      </c>
      <c r="E20" s="18" t="s">
        <v>956</v>
      </c>
      <c r="F20" s="169">
        <v>47.505200000000002</v>
      </c>
      <c r="G20" s="169">
        <v>-93.453999999999994</v>
      </c>
      <c r="H20" s="13">
        <v>412.79</v>
      </c>
      <c r="I20" s="18" t="s">
        <v>323</v>
      </c>
      <c r="J20" s="13"/>
      <c r="K20" s="18" t="s">
        <v>800</v>
      </c>
      <c r="L20" s="18">
        <v>17</v>
      </c>
      <c r="M20" s="13"/>
      <c r="N20" s="13"/>
      <c r="O20" s="18" t="s">
        <v>832</v>
      </c>
      <c r="P20" s="13"/>
      <c r="Q20" s="13"/>
      <c r="R20" s="13"/>
      <c r="S20" s="13"/>
      <c r="T20" s="172">
        <v>8</v>
      </c>
      <c r="U20" s="18" t="s">
        <v>957</v>
      </c>
      <c r="V20" s="13"/>
      <c r="W20" s="13"/>
      <c r="X20" s="5" t="s">
        <v>227</v>
      </c>
      <c r="Y20" s="5" t="s">
        <v>895</v>
      </c>
      <c r="Z20" s="5" t="s">
        <v>895</v>
      </c>
      <c r="AB20" s="165" t="s">
        <v>922</v>
      </c>
      <c r="AC20" s="13"/>
      <c r="AD20" s="170">
        <v>309</v>
      </c>
      <c r="AE20" s="11"/>
      <c r="AH20" s="5" t="s">
        <v>220</v>
      </c>
      <c r="AK20" s="13"/>
      <c r="AL20" s="13"/>
      <c r="AM20" s="13"/>
      <c r="AN20" s="13"/>
      <c r="AO20" s="13"/>
      <c r="AQ20" s="5">
        <v>14.314400000000001</v>
      </c>
      <c r="AS20" s="172">
        <v>200</v>
      </c>
    </row>
    <row r="21" spans="1:45">
      <c r="A21" s="13" t="s">
        <v>909</v>
      </c>
      <c r="B21" s="9" t="s">
        <v>919</v>
      </c>
      <c r="C21" s="9" t="s">
        <v>925</v>
      </c>
      <c r="D21" s="9" t="s">
        <v>955</v>
      </c>
      <c r="E21" s="18" t="s">
        <v>956</v>
      </c>
      <c r="F21" s="169">
        <v>47.505099999999999</v>
      </c>
      <c r="G21" s="169">
        <v>-93.453699999999998</v>
      </c>
      <c r="H21" s="13">
        <v>412.85</v>
      </c>
      <c r="I21" s="18" t="s">
        <v>323</v>
      </c>
      <c r="J21" s="13"/>
      <c r="K21" s="18" t="s">
        <v>800</v>
      </c>
      <c r="L21" s="18">
        <v>18</v>
      </c>
      <c r="M21" s="13"/>
      <c r="N21" s="13"/>
      <c r="O21" s="18" t="s">
        <v>832</v>
      </c>
      <c r="P21" s="13"/>
      <c r="Q21" s="13"/>
      <c r="R21" s="13"/>
      <c r="S21" s="13"/>
      <c r="T21" s="172">
        <v>7</v>
      </c>
      <c r="U21" s="18" t="s">
        <v>957</v>
      </c>
      <c r="V21" s="13"/>
      <c r="W21" s="13"/>
      <c r="X21" s="5" t="s">
        <v>227</v>
      </c>
      <c r="Y21" s="5" t="s">
        <v>895</v>
      </c>
      <c r="Z21" s="5" t="s">
        <v>895</v>
      </c>
      <c r="AB21" s="165" t="s">
        <v>922</v>
      </c>
      <c r="AC21" s="13"/>
      <c r="AD21" s="170">
        <v>380</v>
      </c>
      <c r="AE21" s="11"/>
      <c r="AH21" s="5" t="s">
        <v>220</v>
      </c>
      <c r="AK21" s="13"/>
      <c r="AL21" s="13"/>
      <c r="AM21" s="13"/>
      <c r="AN21" s="13"/>
      <c r="AO21" s="13"/>
      <c r="AQ21" s="5">
        <v>13.737500000000001</v>
      </c>
      <c r="AS21" s="172">
        <v>200</v>
      </c>
    </row>
    <row r="22" spans="1:45">
      <c r="A22" s="13"/>
      <c r="B22" s="11"/>
      <c r="C22" s="11"/>
      <c r="D22" s="11"/>
      <c r="E22" s="13"/>
      <c r="F22" s="170"/>
      <c r="G22" s="17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65"/>
      <c r="AC22" s="13"/>
      <c r="AD22" s="170"/>
      <c r="AE22" s="11"/>
      <c r="AK22" s="13"/>
      <c r="AL22" s="13"/>
      <c r="AM22" s="13"/>
      <c r="AN22" s="13"/>
      <c r="AO22" s="13"/>
    </row>
    <row r="23" spans="1:45">
      <c r="A23" s="13"/>
      <c r="B23" s="11"/>
      <c r="C23" s="11"/>
      <c r="D23" s="11"/>
      <c r="E23" s="13"/>
      <c r="F23" s="170"/>
      <c r="G23" s="17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65"/>
      <c r="AC23" s="13"/>
      <c r="AD23" s="170"/>
      <c r="AE23" s="11"/>
      <c r="AK23" s="13"/>
      <c r="AL23" s="13"/>
      <c r="AM23" s="13"/>
      <c r="AN23" s="13"/>
      <c r="AO23" s="13"/>
    </row>
    <row r="24" spans="1:45">
      <c r="A24" s="13"/>
      <c r="B24" s="11"/>
      <c r="C24" s="11"/>
      <c r="D24" s="11"/>
      <c r="E24" s="13"/>
      <c r="F24" s="170"/>
      <c r="G24" s="17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65"/>
      <c r="AC24" s="13"/>
      <c r="AD24" s="170"/>
      <c r="AE24" s="11"/>
      <c r="AK24" s="13"/>
      <c r="AL24" s="13"/>
      <c r="AM24" s="13"/>
      <c r="AN24" s="13"/>
      <c r="AO24" s="13"/>
    </row>
    <row r="25" spans="1:45">
      <c r="A25" s="13"/>
      <c r="B25" s="11"/>
      <c r="C25" s="11"/>
      <c r="D25" s="11"/>
      <c r="E25" s="13"/>
      <c r="F25" s="170"/>
      <c r="G25" s="17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70"/>
      <c r="AE25" s="11"/>
      <c r="AK25" s="13"/>
      <c r="AL25" s="13"/>
      <c r="AM25" s="13"/>
      <c r="AN25" s="13"/>
      <c r="AO25" s="13"/>
    </row>
    <row r="26" spans="1:45">
      <c r="A26" s="13"/>
      <c r="B26" s="11"/>
      <c r="C26" s="11"/>
      <c r="D26" s="11"/>
      <c r="E26" s="13"/>
      <c r="F26" s="170"/>
      <c r="G26" s="17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70"/>
      <c r="AE26" s="11"/>
      <c r="AK26" s="13"/>
      <c r="AL26" s="13"/>
      <c r="AM26" s="13"/>
      <c r="AN26" s="13"/>
      <c r="AO26" s="13"/>
    </row>
    <row r="27" spans="1:45">
      <c r="A27" s="13"/>
      <c r="B27" s="11"/>
      <c r="C27" s="11"/>
      <c r="D27" s="11"/>
      <c r="E27" s="13"/>
      <c r="F27" s="170"/>
      <c r="G27" s="17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70"/>
      <c r="AE27" s="11"/>
      <c r="AK27" s="13"/>
      <c r="AL27" s="13"/>
      <c r="AM27" s="13"/>
      <c r="AN27" s="13"/>
      <c r="AO27" s="13"/>
    </row>
    <row r="28" spans="1:45">
      <c r="A28" s="13"/>
      <c r="B28" s="11"/>
      <c r="C28" s="11"/>
      <c r="D28" s="11"/>
      <c r="E28" s="13"/>
      <c r="F28" s="170"/>
      <c r="G28" s="17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70"/>
      <c r="AE28" s="11"/>
      <c r="AK28" s="13"/>
      <c r="AL28" s="13"/>
      <c r="AM28" s="13"/>
      <c r="AN28" s="13"/>
      <c r="AO28" s="13"/>
    </row>
    <row r="29" spans="1:45">
      <c r="A29" s="13"/>
      <c r="B29" s="11"/>
      <c r="C29" s="11"/>
      <c r="D29" s="11"/>
      <c r="E29" s="13"/>
      <c r="F29" s="170"/>
      <c r="G29" s="17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70"/>
      <c r="AE29" s="11"/>
      <c r="AK29" s="13"/>
      <c r="AL29" s="13"/>
      <c r="AM29" s="13"/>
      <c r="AN29" s="13"/>
      <c r="AO29" s="13"/>
    </row>
    <row r="30" spans="1:45">
      <c r="A30" s="13"/>
      <c r="B30" s="11"/>
      <c r="C30" s="11"/>
      <c r="D30" s="11"/>
      <c r="E30" s="13"/>
      <c r="F30" s="170"/>
      <c r="G30" s="17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70"/>
      <c r="AE30" s="11"/>
      <c r="AK30" s="13"/>
      <c r="AL30" s="13"/>
      <c r="AM30" s="13"/>
      <c r="AN30" s="13"/>
      <c r="AO30" s="13"/>
    </row>
    <row r="31" spans="1:45">
      <c r="A31" s="13"/>
      <c r="B31" s="11"/>
      <c r="C31" s="11"/>
      <c r="D31" s="11"/>
      <c r="E31" s="13"/>
      <c r="F31" s="170"/>
      <c r="G31" s="17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70"/>
      <c r="AE31" s="11"/>
      <c r="AK31" s="13"/>
      <c r="AL31" s="13"/>
      <c r="AM31" s="13"/>
      <c r="AN31" s="13"/>
      <c r="AO31" s="13"/>
    </row>
    <row r="32" spans="1:45">
      <c r="A32" s="13"/>
      <c r="B32" s="11"/>
      <c r="C32" s="11"/>
      <c r="D32" s="11"/>
      <c r="E32" s="13"/>
      <c r="F32" s="170"/>
      <c r="G32" s="17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70"/>
      <c r="AE32" s="11"/>
      <c r="AK32" s="13"/>
      <c r="AL32" s="13"/>
      <c r="AM32" s="13"/>
      <c r="AN32" s="13"/>
      <c r="AO32" s="13"/>
    </row>
    <row r="33" spans="1:41">
      <c r="A33" s="13"/>
      <c r="B33" s="11"/>
      <c r="C33" s="11"/>
      <c r="D33" s="11"/>
      <c r="E33" s="13"/>
      <c r="F33" s="170"/>
      <c r="G33" s="17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70"/>
      <c r="AE33" s="11"/>
      <c r="AK33" s="13"/>
      <c r="AL33" s="13"/>
      <c r="AM33" s="13"/>
      <c r="AN33" s="13"/>
      <c r="AO33" s="13"/>
    </row>
    <row r="34" spans="1:41">
      <c r="A34" s="13"/>
      <c r="B34" s="11"/>
      <c r="C34" s="11"/>
      <c r="D34" s="11"/>
      <c r="E34" s="13"/>
      <c r="F34" s="170"/>
      <c r="G34" s="17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70"/>
      <c r="AE34" s="11"/>
      <c r="AK34" s="13"/>
      <c r="AL34" s="13"/>
      <c r="AM34" s="13"/>
      <c r="AN34" s="13"/>
      <c r="AO34" s="13"/>
    </row>
    <row r="35" spans="1:41">
      <c r="A35" s="13"/>
      <c r="B35" s="11"/>
      <c r="C35" s="11"/>
      <c r="D35" s="11"/>
      <c r="E35" s="13"/>
      <c r="F35" s="170"/>
      <c r="G35" s="17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70"/>
      <c r="AE35" s="11"/>
      <c r="AK35" s="13"/>
      <c r="AL35" s="13"/>
      <c r="AM35" s="13"/>
      <c r="AN35" s="13"/>
      <c r="AO35" s="13"/>
    </row>
    <row r="36" spans="1:41">
      <c r="A36" s="13"/>
      <c r="B36" s="11"/>
      <c r="C36" s="11"/>
      <c r="D36" s="11"/>
      <c r="E36" s="13"/>
      <c r="F36" s="170"/>
      <c r="G36" s="17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70"/>
      <c r="AE36" s="11"/>
      <c r="AK36" s="13"/>
      <c r="AL36" s="13"/>
      <c r="AM36" s="13"/>
      <c r="AN36" s="13"/>
      <c r="AO36" s="13"/>
    </row>
    <row r="37" spans="1:41">
      <c r="A37" s="13"/>
      <c r="B37" s="11"/>
      <c r="C37" s="11"/>
      <c r="D37" s="11"/>
      <c r="E37" s="13"/>
      <c r="F37" s="170"/>
      <c r="G37" s="17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70"/>
      <c r="AE37" s="11"/>
      <c r="AK37" s="13"/>
      <c r="AL37" s="13"/>
      <c r="AM37" s="13"/>
      <c r="AN37" s="13"/>
      <c r="AO37" s="13"/>
    </row>
    <row r="38" spans="1:41">
      <c r="A38" s="13"/>
      <c r="B38" s="11"/>
      <c r="C38" s="11"/>
      <c r="D38" s="11"/>
      <c r="E38" s="13"/>
      <c r="F38" s="170"/>
      <c r="G38" s="17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70"/>
      <c r="AE38" s="11"/>
      <c r="AK38" s="13"/>
      <c r="AL38" s="13"/>
      <c r="AM38" s="13"/>
      <c r="AN38" s="13"/>
      <c r="AO38" s="13"/>
    </row>
    <row r="39" spans="1:41">
      <c r="A39" s="13"/>
      <c r="B39" s="11"/>
      <c r="C39" s="11"/>
      <c r="D39" s="11"/>
      <c r="E39" s="13"/>
      <c r="F39" s="170"/>
      <c r="G39" s="17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70"/>
      <c r="AE39" s="11"/>
      <c r="AK39" s="13"/>
      <c r="AL39" s="13"/>
      <c r="AM39" s="13"/>
      <c r="AN39" s="13"/>
      <c r="AO39" s="13"/>
    </row>
    <row r="40" spans="1:41">
      <c r="A40" s="13"/>
      <c r="B40" s="11"/>
      <c r="C40" s="11"/>
      <c r="D40" s="11"/>
      <c r="E40" s="13"/>
      <c r="F40" s="170"/>
      <c r="G40" s="17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70"/>
      <c r="AE40" s="11"/>
      <c r="AK40" s="13"/>
      <c r="AL40" s="13"/>
      <c r="AM40" s="13"/>
      <c r="AN40" s="13"/>
      <c r="AO40" s="13"/>
    </row>
    <row r="41" spans="1:41">
      <c r="A41" s="13"/>
      <c r="B41" s="11"/>
      <c r="C41" s="11"/>
      <c r="D41" s="11"/>
      <c r="E41" s="13"/>
      <c r="F41" s="170"/>
      <c r="G41" s="17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70"/>
      <c r="AE41" s="11"/>
      <c r="AK41" s="13"/>
      <c r="AL41" s="13"/>
      <c r="AM41" s="13"/>
      <c r="AN41" s="13"/>
      <c r="AO41" s="13"/>
    </row>
    <row r="42" spans="1:41">
      <c r="A42" s="13"/>
      <c r="B42" s="11"/>
      <c r="C42" s="11"/>
      <c r="D42" s="11"/>
      <c r="E42" s="13"/>
      <c r="F42" s="170"/>
      <c r="G42" s="17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70"/>
      <c r="AE42" s="11"/>
      <c r="AK42" s="13"/>
      <c r="AL42" s="13"/>
      <c r="AM42" s="13"/>
      <c r="AN42" s="13"/>
      <c r="AO42" s="13"/>
    </row>
    <row r="43" spans="1:41">
      <c r="A43" s="13"/>
      <c r="B43" s="11"/>
      <c r="C43" s="11"/>
      <c r="D43" s="11"/>
      <c r="E43" s="13"/>
      <c r="F43" s="170"/>
      <c r="G43" s="17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70"/>
      <c r="AE43" s="11"/>
      <c r="AK43" s="13"/>
      <c r="AL43" s="13"/>
      <c r="AM43" s="13"/>
      <c r="AN43" s="13"/>
      <c r="AO43" s="13"/>
    </row>
    <row r="44" spans="1:41">
      <c r="A44" s="13"/>
      <c r="B44" s="11"/>
      <c r="C44" s="11"/>
      <c r="D44" s="11"/>
      <c r="E44" s="13"/>
      <c r="F44" s="170"/>
      <c r="G44" s="17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70"/>
      <c r="AE44" s="11"/>
      <c r="AK44" s="13"/>
      <c r="AL44" s="13"/>
      <c r="AM44" s="13"/>
      <c r="AN44" s="13"/>
      <c r="AO44" s="13"/>
    </row>
    <row r="45" spans="1:41">
      <c r="A45" s="13"/>
      <c r="B45" s="11"/>
      <c r="C45" s="11"/>
      <c r="D45" s="11"/>
      <c r="E45" s="13"/>
      <c r="F45" s="170"/>
      <c r="G45" s="17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70"/>
      <c r="AE45" s="11"/>
      <c r="AK45" s="13"/>
      <c r="AL45" s="13"/>
      <c r="AM45" s="13"/>
      <c r="AN45" s="13"/>
      <c r="AO45" s="13"/>
    </row>
    <row r="46" spans="1:41">
      <c r="A46" s="13"/>
      <c r="B46" s="11"/>
      <c r="C46" s="11"/>
      <c r="D46" s="11"/>
      <c r="E46" s="13"/>
      <c r="F46" s="170"/>
      <c r="G46" s="17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70"/>
      <c r="AE46" s="11"/>
      <c r="AK46" s="13"/>
      <c r="AL46" s="13"/>
      <c r="AM46" s="13"/>
      <c r="AN46" s="13"/>
      <c r="AO46" s="13"/>
    </row>
    <row r="47" spans="1:41">
      <c r="A47" s="13"/>
      <c r="B47" s="11"/>
      <c r="C47" s="11"/>
      <c r="D47" s="11"/>
      <c r="E47" s="13"/>
      <c r="F47" s="170"/>
      <c r="G47" s="17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70"/>
      <c r="AE47" s="11"/>
      <c r="AK47" s="13"/>
      <c r="AL47" s="13"/>
      <c r="AM47" s="13"/>
      <c r="AN47" s="13"/>
      <c r="AO47" s="13"/>
    </row>
    <row r="48" spans="1:41">
      <c r="A48" s="13"/>
      <c r="B48" s="11"/>
      <c r="C48" s="11"/>
      <c r="D48" s="11"/>
      <c r="E48" s="13"/>
      <c r="F48" s="170"/>
      <c r="G48" s="17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70"/>
      <c r="AE48" s="11"/>
      <c r="AK48" s="13"/>
      <c r="AL48" s="13"/>
      <c r="AM48" s="13"/>
      <c r="AN48" s="13"/>
      <c r="AO48" s="13"/>
    </row>
    <row r="49" spans="1:41">
      <c r="A49" s="13"/>
      <c r="B49" s="11"/>
      <c r="C49" s="11"/>
      <c r="D49" s="11"/>
      <c r="E49" s="13"/>
      <c r="F49" s="170"/>
      <c r="G49" s="17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70"/>
      <c r="AE49" s="11"/>
      <c r="AK49" s="13"/>
      <c r="AL49" s="13"/>
      <c r="AM49" s="13"/>
      <c r="AN49" s="13"/>
      <c r="AO49" s="13"/>
    </row>
    <row r="50" spans="1:41">
      <c r="A50" s="13"/>
      <c r="B50" s="11"/>
      <c r="C50" s="11"/>
      <c r="D50" s="11"/>
      <c r="E50" s="13"/>
      <c r="F50" s="170"/>
      <c r="G50" s="17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70"/>
      <c r="AE50" s="11"/>
      <c r="AK50" s="13"/>
      <c r="AL50" s="13"/>
      <c r="AM50" s="13"/>
      <c r="AN50" s="13"/>
      <c r="AO50" s="13"/>
    </row>
    <row r="51" spans="1:41">
      <c r="A51" s="13"/>
      <c r="B51" s="11"/>
      <c r="C51" s="11"/>
      <c r="D51" s="11"/>
      <c r="E51" s="13"/>
      <c r="F51" s="170"/>
      <c r="G51" s="17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70"/>
      <c r="AE51" s="11"/>
      <c r="AK51" s="13"/>
      <c r="AL51" s="13"/>
      <c r="AM51" s="13"/>
      <c r="AN51" s="13"/>
      <c r="AO51" s="13"/>
    </row>
    <row r="52" spans="1:41">
      <c r="A52" s="13"/>
      <c r="B52" s="11"/>
      <c r="C52" s="11"/>
      <c r="D52" s="11"/>
      <c r="E52" s="13"/>
      <c r="F52" s="170"/>
      <c r="G52" s="17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70"/>
      <c r="AE52" s="11"/>
      <c r="AK52" s="13"/>
      <c r="AL52" s="13"/>
      <c r="AM52" s="13"/>
      <c r="AN52" s="13"/>
      <c r="AO52" s="13"/>
    </row>
    <row r="53" spans="1:41">
      <c r="A53" s="13"/>
      <c r="B53" s="11"/>
      <c r="C53" s="11"/>
      <c r="D53" s="11"/>
      <c r="E53" s="13"/>
      <c r="F53" s="170"/>
      <c r="G53" s="17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70"/>
      <c r="AE53" s="11"/>
      <c r="AK53" s="13"/>
      <c r="AL53" s="13"/>
      <c r="AM53" s="13"/>
      <c r="AN53" s="13"/>
      <c r="AO53" s="13"/>
    </row>
    <row r="54" spans="1:41">
      <c r="A54" s="13"/>
      <c r="B54" s="11"/>
      <c r="C54" s="11"/>
      <c r="D54" s="11"/>
      <c r="E54" s="13"/>
      <c r="F54" s="170"/>
      <c r="G54" s="17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70"/>
      <c r="AE54" s="11"/>
      <c r="AK54" s="13"/>
      <c r="AL54" s="13"/>
      <c r="AM54" s="13"/>
      <c r="AN54" s="13"/>
      <c r="AO54" s="13"/>
    </row>
    <row r="55" spans="1:41">
      <c r="A55" s="13"/>
      <c r="B55" s="11"/>
      <c r="C55" s="11"/>
      <c r="D55" s="11"/>
      <c r="E55" s="13"/>
      <c r="F55" s="170"/>
      <c r="G55" s="17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70"/>
      <c r="AE55" s="11"/>
      <c r="AK55" s="13"/>
      <c r="AL55" s="13"/>
      <c r="AM55" s="13"/>
      <c r="AN55" s="13"/>
      <c r="AO55" s="13"/>
    </row>
    <row r="56" spans="1:41">
      <c r="A56" s="13"/>
      <c r="B56" s="11"/>
      <c r="C56" s="11"/>
      <c r="D56" s="11"/>
      <c r="E56" s="13"/>
      <c r="F56" s="170"/>
      <c r="G56" s="17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70"/>
      <c r="AE56" s="11"/>
      <c r="AK56" s="13"/>
      <c r="AL56" s="13"/>
      <c r="AM56" s="13"/>
      <c r="AN56" s="13"/>
      <c r="AO56" s="13"/>
    </row>
    <row r="57" spans="1:41">
      <c r="A57" s="13"/>
      <c r="B57" s="11"/>
      <c r="C57" s="11"/>
      <c r="D57" s="11"/>
      <c r="E57" s="13"/>
      <c r="F57" s="170"/>
      <c r="G57" s="17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70"/>
      <c r="AE57" s="11"/>
      <c r="AK57" s="13"/>
      <c r="AL57" s="13"/>
      <c r="AM57" s="13"/>
      <c r="AN57" s="13"/>
      <c r="AO57" s="13"/>
    </row>
    <row r="58" spans="1:41">
      <c r="A58" s="13"/>
      <c r="B58" s="11"/>
      <c r="C58" s="11"/>
      <c r="D58" s="11"/>
      <c r="E58" s="13"/>
      <c r="F58" s="170"/>
      <c r="G58" s="17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70"/>
      <c r="AE58" s="11"/>
      <c r="AK58" s="13"/>
      <c r="AL58" s="13"/>
      <c r="AM58" s="13"/>
      <c r="AN58" s="13"/>
      <c r="AO58" s="13"/>
    </row>
    <row r="59" spans="1:41">
      <c r="A59" s="13"/>
      <c r="B59" s="11"/>
      <c r="C59" s="11"/>
      <c r="D59" s="11"/>
      <c r="E59" s="13"/>
      <c r="F59" s="170"/>
      <c r="G59" s="17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70"/>
      <c r="AE59" s="11"/>
      <c r="AK59" s="13"/>
      <c r="AL59" s="13"/>
      <c r="AM59" s="13"/>
      <c r="AN59" s="13"/>
      <c r="AO59" s="13"/>
    </row>
    <row r="60" spans="1:41">
      <c r="A60" s="13"/>
      <c r="B60" s="11"/>
      <c r="C60" s="11"/>
      <c r="D60" s="11"/>
      <c r="E60" s="13"/>
      <c r="F60" s="170"/>
      <c r="G60" s="17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70"/>
      <c r="AE60" s="11"/>
      <c r="AK60" s="13"/>
      <c r="AL60" s="13"/>
      <c r="AM60" s="13"/>
      <c r="AN60" s="13"/>
      <c r="AO60" s="13"/>
    </row>
    <row r="61" spans="1:41">
      <c r="A61" s="13"/>
      <c r="B61" s="11"/>
      <c r="C61" s="11"/>
      <c r="D61" s="11"/>
      <c r="E61" s="13"/>
      <c r="F61" s="170"/>
      <c r="G61" s="17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70"/>
      <c r="AE61" s="11"/>
      <c r="AK61" s="13"/>
      <c r="AL61" s="13"/>
      <c r="AM61" s="13"/>
      <c r="AN61" s="13"/>
      <c r="AO61" s="13"/>
    </row>
    <row r="62" spans="1:41">
      <c r="A62" s="13"/>
      <c r="B62" s="11"/>
      <c r="C62" s="11"/>
      <c r="D62" s="11"/>
      <c r="E62" s="13"/>
      <c r="F62" s="170"/>
      <c r="G62" s="17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70"/>
      <c r="AE62" s="11"/>
      <c r="AK62" s="13"/>
      <c r="AL62" s="13"/>
      <c r="AM62" s="13"/>
      <c r="AN62" s="13"/>
      <c r="AO62" s="13"/>
    </row>
    <row r="63" spans="1:41">
      <c r="A63" s="13"/>
      <c r="B63" s="11"/>
      <c r="C63" s="11"/>
      <c r="D63" s="11"/>
      <c r="E63" s="13"/>
      <c r="F63" s="170"/>
      <c r="G63" s="17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70"/>
      <c r="AE63" s="11"/>
      <c r="AK63" s="13"/>
      <c r="AL63" s="13"/>
      <c r="AM63" s="13"/>
      <c r="AN63" s="13"/>
      <c r="AO63" s="13"/>
    </row>
    <row r="64" spans="1:41">
      <c r="A64" s="13"/>
      <c r="B64" s="11"/>
      <c r="C64" s="11"/>
      <c r="D64" s="11"/>
      <c r="E64" s="13"/>
      <c r="F64" s="170"/>
      <c r="G64" s="17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70"/>
      <c r="AE64" s="11"/>
      <c r="AK64" s="13"/>
      <c r="AL64" s="13"/>
      <c r="AM64" s="13"/>
      <c r="AN64" s="13"/>
      <c r="AO64" s="13"/>
    </row>
    <row r="65" spans="1:41">
      <c r="A65" s="13"/>
      <c r="B65" s="11"/>
      <c r="C65" s="11"/>
      <c r="D65" s="11"/>
      <c r="E65" s="13"/>
      <c r="F65" s="170"/>
      <c r="G65" s="17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70"/>
      <c r="AE65" s="11"/>
      <c r="AK65" s="13"/>
      <c r="AL65" s="13"/>
      <c r="AM65" s="13"/>
      <c r="AN65" s="13"/>
      <c r="AO65" s="13"/>
    </row>
    <row r="66" spans="1:41">
      <c r="A66" s="13"/>
      <c r="B66" s="11"/>
      <c r="C66" s="11"/>
      <c r="D66" s="11"/>
      <c r="E66" s="13"/>
      <c r="F66" s="170"/>
      <c r="G66" s="17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70"/>
      <c r="AE66" s="11"/>
      <c r="AK66" s="13"/>
      <c r="AL66" s="13"/>
      <c r="AM66" s="13"/>
      <c r="AN66" s="13"/>
      <c r="AO66" s="13"/>
    </row>
    <row r="67" spans="1:41">
      <c r="A67" s="13"/>
      <c r="B67" s="11"/>
      <c r="C67" s="11"/>
      <c r="D67" s="11"/>
      <c r="E67" s="13"/>
      <c r="F67" s="170"/>
      <c r="G67" s="17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70"/>
      <c r="AE67" s="11"/>
      <c r="AK67" s="13"/>
      <c r="AL67" s="13"/>
      <c r="AM67" s="13"/>
      <c r="AN67" s="13"/>
      <c r="AO67" s="13"/>
    </row>
    <row r="68" spans="1:41">
      <c r="A68" s="13"/>
      <c r="B68" s="11"/>
      <c r="C68" s="11"/>
      <c r="D68" s="11"/>
      <c r="E68" s="13"/>
      <c r="F68" s="170"/>
      <c r="G68" s="17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70"/>
      <c r="AE68" s="11"/>
      <c r="AK68" s="13"/>
      <c r="AL68" s="13"/>
      <c r="AM68" s="13"/>
      <c r="AN68" s="13"/>
      <c r="AO68" s="13"/>
    </row>
    <row r="69" spans="1:41">
      <c r="A69" s="13"/>
      <c r="B69" s="11"/>
      <c r="C69" s="11"/>
      <c r="D69" s="11"/>
      <c r="E69" s="13"/>
      <c r="F69" s="170"/>
      <c r="G69" s="17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70"/>
      <c r="AE69" s="11"/>
      <c r="AK69" s="13"/>
      <c r="AL69" s="13"/>
      <c r="AM69" s="13"/>
      <c r="AN69" s="13"/>
      <c r="AO69" s="13"/>
    </row>
    <row r="70" spans="1:41">
      <c r="A70" s="13"/>
      <c r="B70" s="11"/>
      <c r="C70" s="11"/>
      <c r="D70" s="11"/>
      <c r="E70" s="13"/>
      <c r="F70" s="170"/>
      <c r="G70" s="17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70"/>
      <c r="AE70" s="11"/>
      <c r="AK70" s="13"/>
      <c r="AL70" s="13"/>
      <c r="AM70" s="13"/>
      <c r="AN70" s="13"/>
      <c r="AO70" s="13"/>
    </row>
    <row r="71" spans="1:41">
      <c r="A71" s="13"/>
      <c r="B71" s="11"/>
      <c r="C71" s="11"/>
      <c r="D71" s="11"/>
      <c r="E71" s="13"/>
      <c r="F71" s="170"/>
      <c r="G71" s="17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70"/>
      <c r="AE71" s="11"/>
      <c r="AK71" s="13"/>
      <c r="AL71" s="13"/>
      <c r="AM71" s="13"/>
      <c r="AN71" s="13"/>
      <c r="AO71" s="13"/>
    </row>
    <row r="72" spans="1:41">
      <c r="A72" s="13"/>
      <c r="B72" s="11"/>
      <c r="C72" s="11"/>
      <c r="D72" s="11"/>
      <c r="E72" s="13"/>
      <c r="F72" s="170"/>
      <c r="G72" s="17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70"/>
      <c r="AE72" s="11"/>
      <c r="AK72" s="13"/>
      <c r="AL72" s="13"/>
      <c r="AM72" s="13"/>
      <c r="AN72" s="13"/>
      <c r="AO72" s="13"/>
    </row>
    <row r="73" spans="1:41">
      <c r="A73" s="13"/>
      <c r="B73" s="11"/>
      <c r="C73" s="11"/>
      <c r="D73" s="11"/>
      <c r="E73" s="13"/>
      <c r="F73" s="170"/>
      <c r="G73" s="17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70"/>
      <c r="AE73" s="11"/>
      <c r="AK73" s="13"/>
      <c r="AL73" s="13"/>
      <c r="AM73" s="13"/>
      <c r="AN73" s="13"/>
      <c r="AO73" s="13"/>
    </row>
    <row r="74" spans="1:41">
      <c r="A74" s="13"/>
      <c r="B74" s="11"/>
      <c r="C74" s="11"/>
      <c r="D74" s="11"/>
      <c r="E74" s="13"/>
      <c r="F74" s="170"/>
      <c r="G74" s="17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70"/>
      <c r="AE74" s="11"/>
      <c r="AK74" s="13"/>
      <c r="AL74" s="13"/>
      <c r="AM74" s="13"/>
      <c r="AN74" s="13"/>
      <c r="AO74" s="13"/>
    </row>
    <row r="75" spans="1:41">
      <c r="A75" s="13"/>
      <c r="B75" s="11"/>
      <c r="C75" s="11"/>
      <c r="D75" s="11"/>
      <c r="E75" s="13"/>
      <c r="F75" s="170"/>
      <c r="G75" s="17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70"/>
      <c r="AE75" s="11"/>
      <c r="AK75" s="13"/>
      <c r="AL75" s="13"/>
      <c r="AM75" s="13"/>
      <c r="AN75" s="13"/>
      <c r="AO75" s="13"/>
    </row>
    <row r="76" spans="1:41">
      <c r="A76" s="13"/>
      <c r="B76" s="11"/>
      <c r="C76" s="11"/>
      <c r="D76" s="11"/>
      <c r="E76" s="13"/>
      <c r="F76" s="170"/>
      <c r="G76" s="17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70"/>
      <c r="AE76" s="11"/>
      <c r="AK76" s="13"/>
      <c r="AL76" s="13"/>
      <c r="AM76" s="13"/>
      <c r="AN76" s="13"/>
      <c r="AO76" s="13"/>
    </row>
    <row r="77" spans="1:41">
      <c r="A77" s="13"/>
      <c r="B77" s="11"/>
      <c r="C77" s="11"/>
      <c r="D77" s="11"/>
      <c r="E77" s="13"/>
      <c r="F77" s="170"/>
      <c r="G77" s="17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70"/>
      <c r="AE77" s="11"/>
      <c r="AK77" s="13"/>
      <c r="AL77" s="13"/>
      <c r="AM77" s="13"/>
      <c r="AN77" s="13"/>
      <c r="AO77" s="13"/>
    </row>
    <row r="78" spans="1:41">
      <c r="A78" s="13"/>
      <c r="B78" s="11"/>
      <c r="C78" s="11"/>
      <c r="D78" s="11"/>
      <c r="E78" s="13"/>
      <c r="F78" s="170"/>
      <c r="G78" s="17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70"/>
      <c r="AE78" s="11"/>
      <c r="AK78" s="13"/>
      <c r="AL78" s="13"/>
      <c r="AM78" s="13"/>
      <c r="AN78" s="13"/>
      <c r="AO78" s="13"/>
    </row>
    <row r="79" spans="1:41">
      <c r="A79" s="13"/>
      <c r="B79" s="11"/>
      <c r="C79" s="11"/>
      <c r="D79" s="11"/>
      <c r="E79" s="13"/>
      <c r="F79" s="170"/>
      <c r="G79" s="17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70"/>
      <c r="AE79" s="11"/>
      <c r="AK79" s="13"/>
      <c r="AL79" s="13"/>
      <c r="AM79" s="13"/>
      <c r="AN79" s="13"/>
      <c r="AO79" s="13"/>
    </row>
    <row r="80" spans="1:41">
      <c r="A80" s="13"/>
      <c r="B80" s="11"/>
      <c r="C80" s="11"/>
      <c r="D80" s="11"/>
      <c r="E80" s="13"/>
      <c r="F80" s="170"/>
      <c r="G80" s="17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70"/>
      <c r="AE80" s="11"/>
      <c r="AK80" s="13"/>
      <c r="AL80" s="13"/>
      <c r="AM80" s="13"/>
      <c r="AN80" s="13"/>
      <c r="AO80" s="13"/>
    </row>
    <row r="81" spans="1:41">
      <c r="A81" s="13"/>
      <c r="B81" s="11"/>
      <c r="C81" s="11"/>
      <c r="D81" s="11"/>
      <c r="E81" s="13"/>
      <c r="F81" s="170"/>
      <c r="G81" s="17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70"/>
      <c r="AE81" s="11"/>
      <c r="AK81" s="13"/>
      <c r="AL81" s="13"/>
      <c r="AM81" s="13"/>
      <c r="AN81" s="13"/>
      <c r="AO81" s="13"/>
    </row>
    <row r="82" spans="1:41">
      <c r="A82" s="13"/>
      <c r="B82" s="11"/>
      <c r="C82" s="11"/>
      <c r="D82" s="11"/>
      <c r="E82" s="13"/>
      <c r="F82" s="170"/>
      <c r="G82" s="17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70"/>
      <c r="AE82" s="11"/>
      <c r="AK82" s="13"/>
      <c r="AL82" s="13"/>
      <c r="AM82" s="13"/>
      <c r="AN82" s="13"/>
      <c r="AO82" s="13"/>
    </row>
    <row r="83" spans="1:41">
      <c r="A83" s="13"/>
      <c r="B83" s="11"/>
      <c r="C83" s="11"/>
      <c r="D83" s="11"/>
      <c r="E83" s="13"/>
      <c r="F83" s="170"/>
      <c r="G83" s="17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70"/>
      <c r="AE83" s="11"/>
      <c r="AK83" s="13"/>
      <c r="AL83" s="13"/>
      <c r="AM83" s="13"/>
      <c r="AN83" s="13"/>
      <c r="AO83" s="13"/>
    </row>
    <row r="84" spans="1:41">
      <c r="A84" s="13"/>
      <c r="B84" s="11"/>
      <c r="C84" s="11"/>
      <c r="D84" s="11"/>
      <c r="E84" s="13"/>
      <c r="F84" s="170"/>
      <c r="G84" s="17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70"/>
      <c r="AE84" s="11"/>
      <c r="AK84" s="13"/>
      <c r="AL84" s="13"/>
      <c r="AM84" s="13"/>
      <c r="AN84" s="13"/>
      <c r="AO84" s="13"/>
    </row>
    <row r="85" spans="1:41">
      <c r="A85" s="13"/>
      <c r="B85" s="11"/>
      <c r="C85" s="11"/>
      <c r="D85" s="11"/>
      <c r="E85" s="13"/>
      <c r="F85" s="170"/>
      <c r="G85" s="17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70"/>
      <c r="AE85" s="11"/>
      <c r="AK85" s="13"/>
      <c r="AL85" s="13"/>
      <c r="AM85" s="13"/>
      <c r="AN85" s="13"/>
      <c r="AO85" s="13"/>
    </row>
    <row r="86" spans="1:41">
      <c r="A86" s="13"/>
      <c r="B86" s="11"/>
      <c r="C86" s="11"/>
      <c r="D86" s="11"/>
      <c r="E86" s="13"/>
      <c r="F86" s="170"/>
      <c r="G86" s="17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70"/>
      <c r="AE86" s="11"/>
      <c r="AK86" s="13"/>
      <c r="AL86" s="13"/>
      <c r="AM86" s="13"/>
      <c r="AN86" s="13"/>
      <c r="AO86" s="13"/>
    </row>
    <row r="87" spans="1:41">
      <c r="A87" s="13"/>
      <c r="B87" s="11"/>
      <c r="C87" s="11"/>
      <c r="D87" s="11"/>
      <c r="E87" s="13"/>
      <c r="F87" s="170"/>
      <c r="G87" s="17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70"/>
      <c r="AE87" s="11"/>
      <c r="AK87" s="13"/>
      <c r="AL87" s="13"/>
      <c r="AM87" s="13"/>
      <c r="AN87" s="13"/>
      <c r="AO87" s="13"/>
    </row>
    <row r="88" spans="1:41">
      <c r="A88" s="13"/>
      <c r="B88" s="11"/>
      <c r="C88" s="11"/>
      <c r="D88" s="11"/>
      <c r="E88" s="13"/>
      <c r="F88" s="170"/>
      <c r="G88" s="17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70"/>
      <c r="AE88" s="11"/>
      <c r="AK88" s="13"/>
      <c r="AL88" s="13"/>
      <c r="AM88" s="13"/>
      <c r="AN88" s="13"/>
      <c r="AO88" s="13"/>
    </row>
    <row r="89" spans="1:41">
      <c r="A89" s="13"/>
      <c r="B89" s="11"/>
      <c r="C89" s="11"/>
      <c r="D89" s="11"/>
      <c r="E89" s="13"/>
      <c r="F89" s="170"/>
      <c r="G89" s="17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70"/>
      <c r="AE89" s="11"/>
      <c r="AK89" s="13"/>
      <c r="AL89" s="13"/>
      <c r="AM89" s="13"/>
      <c r="AN89" s="13"/>
      <c r="AO89" s="13"/>
    </row>
    <row r="90" spans="1:41">
      <c r="A90" s="13"/>
      <c r="B90" s="11"/>
      <c r="C90" s="11"/>
      <c r="D90" s="11"/>
      <c r="E90" s="13"/>
      <c r="F90" s="170"/>
      <c r="G90" s="17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70"/>
      <c r="AE90" s="11"/>
      <c r="AK90" s="13"/>
      <c r="AL90" s="13"/>
      <c r="AM90" s="13"/>
      <c r="AN90" s="13"/>
      <c r="AO90" s="13"/>
    </row>
    <row r="91" spans="1:41">
      <c r="A91" s="13"/>
      <c r="B91" s="11"/>
      <c r="C91" s="11"/>
      <c r="D91" s="11"/>
      <c r="E91" s="13"/>
      <c r="F91" s="170"/>
      <c r="G91" s="17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70"/>
      <c r="AE91" s="11"/>
      <c r="AK91" s="13"/>
      <c r="AL91" s="13"/>
      <c r="AM91" s="13"/>
      <c r="AN91" s="13"/>
      <c r="AO91" s="13"/>
    </row>
    <row r="92" spans="1:41">
      <c r="A92" s="13"/>
      <c r="B92" s="11"/>
      <c r="C92" s="11"/>
      <c r="D92" s="11"/>
      <c r="E92" s="13"/>
      <c r="F92" s="170"/>
      <c r="G92" s="17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70"/>
      <c r="AE92" s="11"/>
      <c r="AK92" s="13"/>
      <c r="AL92" s="13"/>
      <c r="AM92" s="13"/>
      <c r="AN92" s="13"/>
      <c r="AO92" s="13"/>
    </row>
    <row r="93" spans="1:41">
      <c r="A93" s="13"/>
      <c r="B93" s="11"/>
      <c r="C93" s="11"/>
      <c r="D93" s="11"/>
      <c r="E93" s="13"/>
      <c r="F93" s="170"/>
      <c r="G93" s="17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70"/>
      <c r="AE93" s="11"/>
      <c r="AK93" s="13"/>
      <c r="AL93" s="13"/>
      <c r="AM93" s="13"/>
      <c r="AN93" s="13"/>
      <c r="AO93" s="13"/>
    </row>
    <row r="94" spans="1:41">
      <c r="A94" s="13"/>
      <c r="B94" s="11"/>
      <c r="C94" s="11"/>
      <c r="D94" s="11"/>
      <c r="E94" s="13"/>
      <c r="F94" s="170"/>
      <c r="G94" s="17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70"/>
      <c r="AE94" s="11"/>
      <c r="AK94" s="13"/>
      <c r="AL94" s="13"/>
      <c r="AM94" s="13"/>
      <c r="AN94" s="13"/>
      <c r="AO94" s="13"/>
    </row>
    <row r="95" spans="1:41">
      <c r="A95" s="13"/>
      <c r="B95" s="11"/>
      <c r="C95" s="11"/>
      <c r="D95" s="11"/>
      <c r="E95" s="13"/>
      <c r="F95" s="170"/>
      <c r="G95" s="17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70"/>
      <c r="AE95" s="11"/>
      <c r="AK95" s="13"/>
      <c r="AL95" s="13"/>
      <c r="AM95" s="13"/>
      <c r="AN95" s="13"/>
      <c r="AO95" s="13"/>
    </row>
    <row r="96" spans="1:41">
      <c r="A96" s="13"/>
      <c r="B96" s="11"/>
      <c r="C96" s="11"/>
      <c r="D96" s="11"/>
      <c r="E96" s="13"/>
      <c r="F96" s="170"/>
      <c r="G96" s="17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70"/>
      <c r="AE96" s="11"/>
      <c r="AK96" s="13"/>
      <c r="AL96" s="13"/>
      <c r="AM96" s="13"/>
      <c r="AN96" s="13"/>
      <c r="AO96" s="13"/>
    </row>
    <row r="97" spans="1:41">
      <c r="A97" s="13"/>
      <c r="B97" s="11"/>
      <c r="C97" s="11"/>
      <c r="D97" s="11"/>
      <c r="E97" s="13"/>
      <c r="F97" s="170"/>
      <c r="G97" s="17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70"/>
      <c r="AE97" s="11"/>
      <c r="AK97" s="13"/>
      <c r="AL97" s="13"/>
      <c r="AM97" s="13"/>
      <c r="AN97" s="13"/>
      <c r="AO97" s="13"/>
    </row>
    <row r="98" spans="1:41">
      <c r="A98" s="13"/>
      <c r="B98" s="11"/>
      <c r="C98" s="11"/>
      <c r="D98" s="11"/>
      <c r="E98" s="13"/>
      <c r="F98" s="170"/>
      <c r="G98" s="17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70"/>
      <c r="AE98" s="11"/>
      <c r="AK98" s="13"/>
      <c r="AL98" s="13"/>
      <c r="AM98" s="13"/>
      <c r="AN98" s="13"/>
      <c r="AO98" s="13"/>
    </row>
    <row r="99" spans="1:41">
      <c r="A99" s="13"/>
      <c r="B99" s="11"/>
      <c r="C99" s="11"/>
      <c r="D99" s="11"/>
      <c r="E99" s="13"/>
      <c r="F99" s="170"/>
      <c r="G99" s="17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70"/>
      <c r="AE99" s="11"/>
      <c r="AK99" s="13"/>
      <c r="AL99" s="13"/>
      <c r="AM99" s="13"/>
      <c r="AN99" s="13"/>
      <c r="AO99" s="13"/>
    </row>
    <row r="100" spans="1:41">
      <c r="A100" s="13"/>
      <c r="B100" s="11"/>
      <c r="C100" s="11"/>
      <c r="D100" s="11"/>
      <c r="E100" s="13"/>
      <c r="F100" s="170"/>
      <c r="G100" s="17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70"/>
      <c r="AE100" s="11"/>
      <c r="AK100" s="13"/>
      <c r="AL100" s="13"/>
      <c r="AM100" s="13"/>
      <c r="AN100" s="13"/>
      <c r="AO100" s="13"/>
    </row>
    <row r="101" spans="1:41">
      <c r="A101" s="13"/>
      <c r="B101" s="11"/>
      <c r="C101" s="11"/>
      <c r="D101" s="11"/>
      <c r="E101" s="13"/>
      <c r="F101" s="170"/>
      <c r="G101" s="17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70"/>
      <c r="AE101" s="11"/>
      <c r="AK101" s="13"/>
      <c r="AL101" s="13"/>
      <c r="AM101" s="13"/>
      <c r="AN101" s="13"/>
      <c r="AO101" s="13"/>
    </row>
    <row r="102" spans="1:41">
      <c r="A102" s="13"/>
      <c r="B102" s="11"/>
      <c r="C102" s="11"/>
      <c r="D102" s="11"/>
      <c r="E102" s="13"/>
      <c r="F102" s="170"/>
      <c r="G102" s="17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70"/>
      <c r="AE102" s="11"/>
      <c r="AK102" s="13"/>
      <c r="AL102" s="13"/>
      <c r="AM102" s="13"/>
      <c r="AN102" s="13"/>
      <c r="AO102" s="13"/>
    </row>
    <row r="103" spans="1:41">
      <c r="A103" s="13"/>
      <c r="B103" s="11"/>
      <c r="C103" s="11"/>
      <c r="D103" s="11"/>
      <c r="E103" s="13"/>
      <c r="F103" s="170"/>
      <c r="G103" s="17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70"/>
      <c r="AE103" s="11"/>
      <c r="AK103" s="13"/>
      <c r="AL103" s="13"/>
      <c r="AM103" s="13"/>
      <c r="AN103" s="13"/>
      <c r="AO103" s="13"/>
    </row>
    <row r="104" spans="1:41">
      <c r="A104" s="13"/>
      <c r="B104" s="11"/>
      <c r="C104" s="11"/>
      <c r="D104" s="11"/>
      <c r="E104" s="13"/>
      <c r="F104" s="170"/>
      <c r="G104" s="17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70"/>
      <c r="AE104" s="11"/>
      <c r="AK104" s="13"/>
      <c r="AL104" s="13"/>
      <c r="AM104" s="13"/>
      <c r="AN104" s="13"/>
      <c r="AO104" s="13"/>
    </row>
    <row r="105" spans="1:41">
      <c r="A105" s="13"/>
      <c r="B105" s="11"/>
      <c r="C105" s="11"/>
      <c r="D105" s="11"/>
      <c r="E105" s="13"/>
      <c r="F105" s="170"/>
      <c r="G105" s="17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70"/>
      <c r="AE105" s="11"/>
      <c r="AK105" s="13"/>
      <c r="AL105" s="13"/>
      <c r="AM105" s="13"/>
      <c r="AN105" s="13"/>
      <c r="AO105" s="13"/>
    </row>
    <row r="106" spans="1:41">
      <c r="A106" s="13"/>
      <c r="B106" s="11"/>
      <c r="C106" s="11"/>
      <c r="D106" s="11"/>
      <c r="E106" s="13"/>
      <c r="F106" s="170"/>
      <c r="G106" s="17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70"/>
      <c r="AE106" s="11"/>
      <c r="AK106" s="13"/>
      <c r="AL106" s="13"/>
      <c r="AM106" s="13"/>
      <c r="AN106" s="13"/>
      <c r="AO106" s="13"/>
    </row>
    <row r="107" spans="1:41">
      <c r="A107" s="13"/>
      <c r="B107" s="11"/>
      <c r="C107" s="11"/>
      <c r="D107" s="11"/>
      <c r="E107" s="13"/>
      <c r="F107" s="170"/>
      <c r="G107" s="17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70"/>
      <c r="AE107" s="11"/>
      <c r="AK107" s="13"/>
      <c r="AL107" s="13"/>
      <c r="AM107" s="13"/>
      <c r="AN107" s="13"/>
      <c r="AO107" s="13"/>
    </row>
    <row r="108" spans="1:41">
      <c r="A108" s="13"/>
      <c r="B108" s="11"/>
      <c r="C108" s="11"/>
      <c r="D108" s="11"/>
      <c r="E108" s="13"/>
      <c r="F108" s="170"/>
      <c r="G108" s="17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70"/>
      <c r="AE108" s="11"/>
      <c r="AK108" s="13"/>
      <c r="AL108" s="13"/>
      <c r="AM108" s="13"/>
      <c r="AN108" s="13"/>
      <c r="AO108" s="13"/>
    </row>
    <row r="109" spans="1:41">
      <c r="A109" s="13"/>
      <c r="B109" s="11"/>
      <c r="C109" s="11"/>
      <c r="D109" s="11"/>
      <c r="E109" s="13"/>
      <c r="F109" s="170"/>
      <c r="G109" s="17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70"/>
      <c r="AE109" s="11"/>
      <c r="AK109" s="13"/>
      <c r="AL109" s="13"/>
      <c r="AM109" s="13"/>
      <c r="AN109" s="13"/>
      <c r="AO109" s="13"/>
    </row>
    <row r="110" spans="1:41">
      <c r="A110" s="13"/>
      <c r="B110" s="11"/>
      <c r="C110" s="11"/>
      <c r="D110" s="11"/>
      <c r="E110" s="13"/>
      <c r="F110" s="170"/>
      <c r="G110" s="17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70"/>
      <c r="AE110" s="11"/>
      <c r="AK110" s="13"/>
      <c r="AL110" s="13"/>
      <c r="AM110" s="13"/>
      <c r="AN110" s="13"/>
      <c r="AO110" s="13"/>
    </row>
    <row r="111" spans="1:41">
      <c r="A111" s="13"/>
      <c r="B111" s="11"/>
      <c r="C111" s="11"/>
      <c r="D111" s="11"/>
      <c r="E111" s="13"/>
      <c r="F111" s="170"/>
      <c r="G111" s="17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70"/>
      <c r="AE111" s="11"/>
      <c r="AK111" s="13"/>
      <c r="AL111" s="13"/>
      <c r="AM111" s="13"/>
      <c r="AN111" s="13"/>
      <c r="AO111" s="13"/>
    </row>
    <row r="112" spans="1:41">
      <c r="A112" s="13"/>
      <c r="B112" s="11"/>
      <c r="C112" s="11"/>
      <c r="D112" s="11"/>
      <c r="E112" s="13"/>
      <c r="F112" s="170"/>
      <c r="G112" s="17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70"/>
      <c r="AE112" s="11"/>
      <c r="AK112" s="13"/>
      <c r="AL112" s="13"/>
      <c r="AM112" s="13"/>
      <c r="AN112" s="13"/>
      <c r="AO112" s="13"/>
    </row>
    <row r="113" spans="1:41">
      <c r="A113" s="13"/>
      <c r="B113" s="11"/>
      <c r="C113" s="11"/>
      <c r="D113" s="11"/>
      <c r="E113" s="13"/>
      <c r="F113" s="170"/>
      <c r="G113" s="17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70"/>
      <c r="AE113" s="11"/>
      <c r="AK113" s="13"/>
      <c r="AL113" s="13"/>
      <c r="AM113" s="13"/>
      <c r="AN113" s="13"/>
      <c r="AO113" s="13"/>
    </row>
    <row r="114" spans="1:41">
      <c r="A114" s="13"/>
      <c r="B114" s="11"/>
      <c r="C114" s="11"/>
      <c r="D114" s="11"/>
      <c r="E114" s="13"/>
      <c r="F114" s="170"/>
      <c r="G114" s="17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70"/>
      <c r="AE114" s="11"/>
      <c r="AK114" s="13"/>
      <c r="AL114" s="13"/>
      <c r="AM114" s="13"/>
      <c r="AN114" s="13"/>
      <c r="AO114" s="13"/>
    </row>
    <row r="115" spans="1:41">
      <c r="A115" s="13"/>
      <c r="B115" s="11"/>
      <c r="C115" s="11"/>
      <c r="D115" s="11"/>
      <c r="E115" s="13"/>
      <c r="F115" s="170"/>
      <c r="G115" s="170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70"/>
      <c r="AE115" s="11"/>
      <c r="AK115" s="13"/>
      <c r="AL115" s="13"/>
      <c r="AM115" s="13"/>
      <c r="AN115" s="13"/>
      <c r="AO115" s="13"/>
    </row>
    <row r="116" spans="1:41">
      <c r="A116" s="13"/>
      <c r="B116" s="11"/>
      <c r="C116" s="11"/>
      <c r="D116" s="11"/>
      <c r="E116" s="13"/>
      <c r="F116" s="170"/>
      <c r="G116" s="17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70"/>
      <c r="AE116" s="11"/>
      <c r="AK116" s="13"/>
      <c r="AL116" s="13"/>
      <c r="AM116" s="13"/>
      <c r="AN116" s="13"/>
      <c r="AO116" s="13"/>
    </row>
    <row r="117" spans="1:41">
      <c r="A117" s="13"/>
      <c r="B117" s="11"/>
      <c r="C117" s="11"/>
      <c r="D117" s="11"/>
      <c r="E117" s="13"/>
      <c r="F117" s="170"/>
      <c r="G117" s="170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70"/>
      <c r="AE117" s="11"/>
      <c r="AK117" s="13"/>
      <c r="AL117" s="13"/>
      <c r="AM117" s="13"/>
      <c r="AN117" s="13"/>
      <c r="AO117" s="13"/>
    </row>
    <row r="118" spans="1:41">
      <c r="A118" s="13"/>
      <c r="B118" s="11"/>
      <c r="C118" s="11"/>
      <c r="D118" s="11"/>
      <c r="E118" s="13"/>
      <c r="F118" s="170"/>
      <c r="G118" s="17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70"/>
      <c r="AE118" s="11"/>
      <c r="AK118" s="13"/>
      <c r="AL118" s="13"/>
      <c r="AM118" s="13"/>
      <c r="AN118" s="13"/>
      <c r="AO118" s="13"/>
    </row>
    <row r="119" spans="1:41">
      <c r="A119" s="13"/>
      <c r="B119" s="11"/>
      <c r="C119" s="11"/>
      <c r="D119" s="11"/>
      <c r="E119" s="13"/>
      <c r="F119" s="170"/>
      <c r="G119" s="170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70"/>
      <c r="AE119" s="11"/>
      <c r="AK119" s="13"/>
      <c r="AL119" s="13"/>
      <c r="AM119" s="13"/>
      <c r="AN119" s="13"/>
      <c r="AO119" s="13"/>
    </row>
    <row r="120" spans="1:41">
      <c r="A120" s="13"/>
      <c r="B120" s="11"/>
      <c r="C120" s="11"/>
      <c r="D120" s="11"/>
      <c r="E120" s="13"/>
      <c r="F120" s="170"/>
      <c r="G120" s="17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70"/>
      <c r="AE120" s="11"/>
      <c r="AK120" s="13"/>
      <c r="AL120" s="13"/>
      <c r="AM120" s="13"/>
      <c r="AN120" s="13"/>
      <c r="AO120" s="13"/>
    </row>
    <row r="121" spans="1:41">
      <c r="A121" s="13"/>
      <c r="B121" s="11"/>
      <c r="C121" s="11"/>
      <c r="D121" s="11"/>
      <c r="E121" s="13"/>
      <c r="F121" s="170"/>
      <c r="G121" s="170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70"/>
      <c r="AE121" s="11"/>
      <c r="AK121" s="13"/>
      <c r="AL121" s="13"/>
      <c r="AM121" s="13"/>
      <c r="AN121" s="13"/>
      <c r="AO121" s="13"/>
    </row>
    <row r="122" spans="1:41">
      <c r="A122" s="13"/>
      <c r="B122" s="11"/>
      <c r="C122" s="11"/>
      <c r="D122" s="11"/>
      <c r="E122" s="13"/>
      <c r="F122" s="170"/>
      <c r="G122" s="17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70"/>
      <c r="AE122" s="11"/>
      <c r="AK122" s="13"/>
      <c r="AL122" s="13"/>
      <c r="AM122" s="13"/>
      <c r="AN122" s="13"/>
      <c r="AO122" s="13"/>
    </row>
    <row r="123" spans="1:41">
      <c r="A123" s="13"/>
      <c r="B123" s="11"/>
      <c r="C123" s="11"/>
      <c r="D123" s="11"/>
      <c r="E123" s="13"/>
      <c r="F123" s="170"/>
      <c r="G123" s="17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70"/>
      <c r="AE123" s="11"/>
      <c r="AK123" s="13"/>
      <c r="AL123" s="13"/>
      <c r="AM123" s="13"/>
      <c r="AN123" s="13"/>
      <c r="AO123" s="13"/>
    </row>
    <row r="124" spans="1:41">
      <c r="A124" s="13"/>
      <c r="B124" s="11"/>
      <c r="C124" s="11"/>
      <c r="D124" s="11"/>
      <c r="E124" s="13"/>
      <c r="F124" s="170"/>
      <c r="G124" s="17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70"/>
      <c r="AE124" s="11"/>
      <c r="AK124" s="13"/>
      <c r="AL124" s="13"/>
      <c r="AM124" s="13"/>
      <c r="AN124" s="13"/>
      <c r="AO124" s="13"/>
    </row>
    <row r="125" spans="1:41">
      <c r="A125" s="13"/>
      <c r="B125" s="11"/>
      <c r="C125" s="11"/>
      <c r="D125" s="11"/>
      <c r="E125" s="13"/>
      <c r="F125" s="170"/>
      <c r="G125" s="170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70"/>
      <c r="AE125" s="11"/>
      <c r="AK125" s="13"/>
      <c r="AL125" s="13"/>
      <c r="AM125" s="13"/>
      <c r="AN125" s="13"/>
      <c r="AO125" s="13"/>
    </row>
    <row r="126" spans="1:41">
      <c r="A126" s="13"/>
      <c r="B126" s="11"/>
      <c r="C126" s="11"/>
      <c r="D126" s="11"/>
      <c r="E126" s="13"/>
      <c r="F126" s="170"/>
      <c r="G126" s="17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70"/>
      <c r="AE126" s="11"/>
      <c r="AK126" s="13"/>
      <c r="AL126" s="13"/>
      <c r="AM126" s="13"/>
      <c r="AN126" s="13"/>
      <c r="AO126" s="13"/>
    </row>
    <row r="127" spans="1:41">
      <c r="A127" s="13"/>
      <c r="B127" s="11"/>
      <c r="C127" s="11"/>
      <c r="D127" s="11"/>
      <c r="E127" s="13"/>
      <c r="F127" s="170"/>
      <c r="G127" s="170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70"/>
      <c r="AE127" s="11"/>
      <c r="AK127" s="13"/>
      <c r="AL127" s="13"/>
      <c r="AM127" s="13"/>
      <c r="AN127" s="13"/>
      <c r="AO127" s="13"/>
    </row>
    <row r="128" spans="1:41">
      <c r="A128" s="13"/>
      <c r="B128" s="11"/>
      <c r="C128" s="11"/>
      <c r="D128" s="11"/>
      <c r="E128" s="13"/>
      <c r="F128" s="170"/>
      <c r="G128" s="17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70"/>
      <c r="AE128" s="11"/>
      <c r="AK128" s="13"/>
      <c r="AL128" s="13"/>
      <c r="AM128" s="13"/>
      <c r="AN128" s="13"/>
      <c r="AO128" s="13"/>
    </row>
    <row r="129" spans="1:41">
      <c r="A129" s="13"/>
      <c r="B129" s="11"/>
      <c r="C129" s="11"/>
      <c r="D129" s="11"/>
      <c r="E129" s="13"/>
      <c r="F129" s="170"/>
      <c r="G129" s="170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70"/>
      <c r="AE129" s="11"/>
      <c r="AK129" s="13"/>
      <c r="AL129" s="13"/>
      <c r="AM129" s="13"/>
      <c r="AN129" s="13"/>
      <c r="AO129" s="13"/>
    </row>
    <row r="130" spans="1:41">
      <c r="A130" s="13"/>
      <c r="B130" s="11"/>
      <c r="C130" s="11"/>
      <c r="D130" s="11"/>
      <c r="E130" s="13"/>
      <c r="F130" s="170"/>
      <c r="G130" s="17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70"/>
      <c r="AE130" s="11"/>
      <c r="AK130" s="13"/>
      <c r="AL130" s="13"/>
      <c r="AM130" s="13"/>
      <c r="AN130" s="13"/>
      <c r="AO130" s="13"/>
    </row>
    <row r="131" spans="1:41">
      <c r="A131" s="13"/>
      <c r="B131" s="11"/>
      <c r="C131" s="11"/>
      <c r="D131" s="11"/>
      <c r="E131" s="13"/>
      <c r="F131" s="170"/>
      <c r="G131" s="170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70"/>
      <c r="AE131" s="11"/>
      <c r="AK131" s="13"/>
      <c r="AL131" s="13"/>
      <c r="AM131" s="13"/>
      <c r="AN131" s="13"/>
      <c r="AO131" s="13"/>
    </row>
    <row r="132" spans="1:41">
      <c r="A132" s="13"/>
      <c r="B132" s="11"/>
      <c r="C132" s="11"/>
      <c r="D132" s="11"/>
      <c r="E132" s="13"/>
      <c r="F132" s="170"/>
      <c r="G132" s="17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70"/>
      <c r="AE132" s="11"/>
      <c r="AK132" s="13"/>
      <c r="AL132" s="13"/>
      <c r="AM132" s="13"/>
      <c r="AN132" s="13"/>
      <c r="AO132" s="13"/>
    </row>
    <row r="133" spans="1:41">
      <c r="A133" s="13"/>
      <c r="B133" s="11"/>
      <c r="C133" s="11"/>
      <c r="D133" s="11"/>
      <c r="E133" s="13"/>
      <c r="F133" s="170"/>
      <c r="G133" s="170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70"/>
      <c r="AE133" s="11"/>
      <c r="AK133" s="13"/>
      <c r="AL133" s="13"/>
      <c r="AM133" s="13"/>
      <c r="AN133" s="13"/>
      <c r="AO133" s="13"/>
    </row>
    <row r="134" spans="1:41">
      <c r="A134" s="13"/>
      <c r="B134" s="11"/>
      <c r="C134" s="11"/>
      <c r="D134" s="11"/>
      <c r="E134" s="13"/>
      <c r="F134" s="170"/>
      <c r="G134" s="17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70"/>
      <c r="AE134" s="11"/>
      <c r="AK134" s="13"/>
      <c r="AL134" s="13"/>
      <c r="AM134" s="13"/>
      <c r="AN134" s="13"/>
      <c r="AO134" s="13"/>
    </row>
    <row r="135" spans="1:41">
      <c r="A135" s="13"/>
      <c r="B135" s="11"/>
      <c r="C135" s="11"/>
      <c r="D135" s="11"/>
      <c r="E135" s="13"/>
      <c r="F135" s="170"/>
      <c r="G135" s="170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70"/>
      <c r="AE135" s="11"/>
      <c r="AK135" s="13"/>
      <c r="AL135" s="13"/>
      <c r="AM135" s="13"/>
      <c r="AN135" s="13"/>
      <c r="AO135" s="13"/>
    </row>
    <row r="136" spans="1:41">
      <c r="A136" s="13"/>
      <c r="B136" s="11"/>
      <c r="C136" s="11"/>
      <c r="D136" s="11"/>
      <c r="E136" s="13"/>
      <c r="F136" s="170"/>
      <c r="G136" s="17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70"/>
      <c r="AE136" s="11"/>
      <c r="AK136" s="13"/>
      <c r="AL136" s="13"/>
      <c r="AM136" s="13"/>
      <c r="AN136" s="13"/>
      <c r="AO136" s="13"/>
    </row>
    <row r="137" spans="1:41">
      <c r="A137" s="13"/>
      <c r="B137" s="11"/>
      <c r="C137" s="11"/>
      <c r="D137" s="11"/>
      <c r="E137" s="13"/>
      <c r="F137" s="170"/>
      <c r="G137" s="170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70"/>
      <c r="AE137" s="11"/>
      <c r="AK137" s="13"/>
      <c r="AL137" s="13"/>
      <c r="AM137" s="13"/>
      <c r="AN137" s="13"/>
      <c r="AO137" s="13"/>
    </row>
    <row r="138" spans="1:41">
      <c r="A138" s="13"/>
      <c r="B138" s="11"/>
      <c r="C138" s="11"/>
      <c r="D138" s="11"/>
      <c r="E138" s="13"/>
      <c r="F138" s="170"/>
      <c r="G138" s="17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70"/>
      <c r="AE138" s="11"/>
      <c r="AK138" s="13"/>
      <c r="AL138" s="13"/>
      <c r="AM138" s="13"/>
      <c r="AN138" s="13"/>
      <c r="AO138" s="13"/>
    </row>
    <row r="139" spans="1:41">
      <c r="A139" s="13"/>
      <c r="B139" s="11"/>
      <c r="C139" s="11"/>
      <c r="D139" s="11"/>
      <c r="E139" s="13"/>
      <c r="F139" s="170"/>
      <c r="G139" s="17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70"/>
      <c r="AE139" s="11"/>
      <c r="AK139" s="13"/>
      <c r="AL139" s="13"/>
      <c r="AM139" s="13"/>
      <c r="AN139" s="13"/>
      <c r="AO139" s="13"/>
    </row>
    <row r="140" spans="1:41">
      <c r="A140" s="13"/>
      <c r="B140" s="11"/>
      <c r="C140" s="11"/>
      <c r="D140" s="11"/>
      <c r="E140" s="13"/>
      <c r="F140" s="170"/>
      <c r="G140" s="17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70"/>
      <c r="AE140" s="11"/>
      <c r="AK140" s="13"/>
      <c r="AL140" s="13"/>
      <c r="AM140" s="13"/>
      <c r="AN140" s="13"/>
      <c r="AO140" s="13"/>
    </row>
    <row r="141" spans="1:41">
      <c r="A141" s="13"/>
      <c r="B141" s="11"/>
      <c r="C141" s="11"/>
      <c r="D141" s="11"/>
      <c r="E141" s="13"/>
      <c r="F141" s="170"/>
      <c r="G141" s="17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70"/>
      <c r="AE141" s="11"/>
      <c r="AK141" s="13"/>
      <c r="AL141" s="13"/>
      <c r="AM141" s="13"/>
      <c r="AN141" s="13"/>
      <c r="AO141" s="13"/>
    </row>
    <row r="142" spans="1:41">
      <c r="A142" s="13"/>
      <c r="B142" s="11"/>
      <c r="C142" s="11"/>
      <c r="D142" s="11"/>
      <c r="E142" s="13"/>
      <c r="F142" s="170"/>
      <c r="G142" s="17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70"/>
      <c r="AE142" s="11"/>
      <c r="AK142" s="13"/>
      <c r="AL142" s="13"/>
      <c r="AM142" s="13"/>
      <c r="AN142" s="13"/>
      <c r="AO142" s="13"/>
    </row>
    <row r="143" spans="1:41">
      <c r="A143" s="13"/>
      <c r="B143" s="11"/>
      <c r="C143" s="11"/>
      <c r="D143" s="11"/>
      <c r="E143" s="13"/>
      <c r="F143" s="170"/>
      <c r="G143" s="17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70"/>
      <c r="AE143" s="11"/>
      <c r="AK143" s="13"/>
      <c r="AL143" s="13"/>
      <c r="AM143" s="13"/>
      <c r="AN143" s="13"/>
      <c r="AO143" s="13"/>
    </row>
    <row r="144" spans="1:41">
      <c r="A144" s="13"/>
      <c r="B144" s="11"/>
      <c r="C144" s="11"/>
      <c r="D144" s="11"/>
      <c r="E144" s="13"/>
      <c r="F144" s="170"/>
      <c r="G144" s="17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70"/>
      <c r="AE144" s="11"/>
      <c r="AK144" s="13"/>
      <c r="AL144" s="13"/>
      <c r="AM144" s="13"/>
      <c r="AN144" s="13"/>
      <c r="AO144" s="13"/>
    </row>
    <row r="145" spans="1:41">
      <c r="A145" s="13"/>
      <c r="B145" s="11"/>
      <c r="C145" s="11"/>
      <c r="D145" s="11"/>
      <c r="E145" s="13"/>
      <c r="F145" s="170"/>
      <c r="G145" s="17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70"/>
      <c r="AE145" s="11"/>
      <c r="AK145" s="13"/>
      <c r="AL145" s="13"/>
      <c r="AM145" s="13"/>
      <c r="AN145" s="13"/>
      <c r="AO145" s="13"/>
    </row>
    <row r="146" spans="1:41">
      <c r="A146" s="13"/>
      <c r="B146" s="11"/>
      <c r="C146" s="11"/>
      <c r="D146" s="11"/>
      <c r="E146" s="13"/>
      <c r="F146" s="170"/>
      <c r="G146" s="17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70"/>
      <c r="AE146" s="11"/>
      <c r="AK146" s="13"/>
      <c r="AL146" s="13"/>
      <c r="AM146" s="13"/>
      <c r="AN146" s="13"/>
      <c r="AO146" s="13"/>
    </row>
    <row r="147" spans="1:41">
      <c r="A147" s="13"/>
      <c r="B147" s="11"/>
      <c r="C147" s="11"/>
      <c r="D147" s="11"/>
      <c r="E147" s="13"/>
      <c r="F147" s="170"/>
      <c r="G147" s="17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70"/>
      <c r="AE147" s="11"/>
      <c r="AK147" s="13"/>
      <c r="AL147" s="13"/>
      <c r="AM147" s="13"/>
      <c r="AN147" s="13"/>
      <c r="AO147" s="13"/>
    </row>
    <row r="148" spans="1:41">
      <c r="A148" s="13"/>
      <c r="B148" s="11"/>
      <c r="C148" s="11"/>
      <c r="D148" s="11"/>
      <c r="E148" s="13"/>
      <c r="F148" s="170"/>
      <c r="G148" s="17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70"/>
      <c r="AE148" s="11"/>
      <c r="AK148" s="13"/>
      <c r="AL148" s="13"/>
      <c r="AM148" s="13"/>
      <c r="AN148" s="13"/>
      <c r="AO148" s="13"/>
    </row>
    <row r="149" spans="1:41">
      <c r="A149" s="13"/>
      <c r="B149" s="11"/>
      <c r="C149" s="11"/>
      <c r="D149" s="11"/>
      <c r="E149" s="13"/>
      <c r="F149" s="170"/>
      <c r="G149" s="17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70"/>
      <c r="AE149" s="11"/>
      <c r="AK149" s="13"/>
      <c r="AL149" s="13"/>
      <c r="AM149" s="13"/>
      <c r="AN149" s="13"/>
      <c r="AO149" s="13"/>
    </row>
    <row r="150" spans="1:41">
      <c r="A150" s="13"/>
      <c r="B150" s="11"/>
      <c r="C150" s="11"/>
      <c r="D150" s="11"/>
      <c r="E150" s="13"/>
      <c r="F150" s="170"/>
      <c r="G150" s="17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70"/>
      <c r="AE150" s="11"/>
      <c r="AK150" s="13"/>
      <c r="AL150" s="13"/>
      <c r="AM150" s="13"/>
      <c r="AN150" s="13"/>
      <c r="AO150" s="13"/>
    </row>
    <row r="151" spans="1:41">
      <c r="A151" s="13"/>
      <c r="B151" s="11"/>
      <c r="C151" s="11"/>
      <c r="D151" s="11"/>
      <c r="E151" s="13"/>
      <c r="F151" s="170"/>
      <c r="G151" s="17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70"/>
      <c r="AE151" s="11"/>
      <c r="AK151" s="13"/>
      <c r="AL151" s="13"/>
      <c r="AM151" s="13"/>
      <c r="AN151" s="13"/>
      <c r="AO151" s="13"/>
    </row>
    <row r="152" spans="1:41">
      <c r="A152" s="13"/>
      <c r="B152" s="11"/>
      <c r="C152" s="11"/>
      <c r="D152" s="11"/>
      <c r="E152" s="13"/>
      <c r="F152" s="170"/>
      <c r="G152" s="17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70"/>
      <c r="AE152" s="11"/>
      <c r="AK152" s="13"/>
      <c r="AL152" s="13"/>
      <c r="AM152" s="13"/>
      <c r="AN152" s="13"/>
      <c r="AO152" s="13"/>
    </row>
    <row r="153" spans="1:41">
      <c r="A153" s="13"/>
      <c r="B153" s="11"/>
      <c r="C153" s="11"/>
      <c r="D153" s="11"/>
      <c r="E153" s="13"/>
      <c r="F153" s="170"/>
      <c r="G153" s="17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70"/>
      <c r="AE153" s="11"/>
      <c r="AK153" s="13"/>
      <c r="AL153" s="13"/>
      <c r="AM153" s="13"/>
      <c r="AN153" s="13"/>
      <c r="AO153" s="13"/>
    </row>
    <row r="154" spans="1:41">
      <c r="A154" s="13"/>
      <c r="B154" s="11"/>
      <c r="C154" s="11"/>
      <c r="D154" s="11"/>
      <c r="E154" s="13"/>
      <c r="F154" s="170"/>
      <c r="G154" s="17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70"/>
      <c r="AE154" s="11"/>
      <c r="AK154" s="13"/>
      <c r="AL154" s="13"/>
      <c r="AM154" s="13"/>
      <c r="AN154" s="13"/>
      <c r="AO154" s="13"/>
    </row>
    <row r="155" spans="1:41">
      <c r="A155" s="13"/>
      <c r="B155" s="11"/>
      <c r="C155" s="11"/>
      <c r="D155" s="11"/>
      <c r="E155" s="13"/>
      <c r="F155" s="170"/>
      <c r="G155" s="170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70"/>
      <c r="AE155" s="11"/>
      <c r="AK155" s="13"/>
      <c r="AL155" s="13"/>
      <c r="AM155" s="13"/>
      <c r="AN155" s="13"/>
      <c r="AO155" s="13"/>
    </row>
    <row r="156" spans="1:41">
      <c r="A156" s="13"/>
      <c r="B156" s="11"/>
      <c r="C156" s="11"/>
      <c r="D156" s="11"/>
      <c r="E156" s="13"/>
      <c r="F156" s="170"/>
      <c r="G156" s="17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70"/>
      <c r="AE156" s="11"/>
      <c r="AK156" s="13"/>
      <c r="AL156" s="13"/>
      <c r="AM156" s="13"/>
      <c r="AN156" s="13"/>
      <c r="AO156" s="13"/>
    </row>
    <row r="157" spans="1:41">
      <c r="A157" s="13"/>
      <c r="B157" s="11"/>
      <c r="C157" s="11"/>
      <c r="D157" s="11"/>
      <c r="E157" s="13"/>
      <c r="F157" s="170"/>
      <c r="G157" s="170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70"/>
      <c r="AE157" s="11"/>
      <c r="AK157" s="13"/>
      <c r="AL157" s="13"/>
      <c r="AM157" s="13"/>
      <c r="AN157" s="13"/>
      <c r="AO157" s="13"/>
    </row>
    <row r="158" spans="1:41">
      <c r="A158" s="13"/>
      <c r="B158" s="11"/>
      <c r="C158" s="11"/>
      <c r="D158" s="11"/>
      <c r="E158" s="13"/>
      <c r="F158" s="170"/>
      <c r="G158" s="17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70"/>
      <c r="AE158" s="11"/>
      <c r="AK158" s="13"/>
      <c r="AL158" s="13"/>
      <c r="AM158" s="13"/>
      <c r="AN158" s="13"/>
      <c r="AO158" s="13"/>
    </row>
    <row r="159" spans="1:41">
      <c r="A159" s="13"/>
      <c r="B159" s="11"/>
      <c r="C159" s="11"/>
      <c r="D159" s="11"/>
      <c r="E159" s="13"/>
      <c r="F159" s="170"/>
      <c r="G159" s="170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70"/>
      <c r="AE159" s="11"/>
      <c r="AK159" s="13"/>
      <c r="AL159" s="13"/>
      <c r="AM159" s="13"/>
      <c r="AN159" s="13"/>
      <c r="AO159" s="13"/>
    </row>
    <row r="160" spans="1:41">
      <c r="A160" s="13"/>
      <c r="B160" s="11"/>
      <c r="C160" s="11"/>
      <c r="D160" s="11"/>
      <c r="E160" s="13"/>
      <c r="F160" s="170"/>
      <c r="G160" s="17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70"/>
      <c r="AE160" s="11"/>
      <c r="AK160" s="13"/>
      <c r="AL160" s="13"/>
      <c r="AM160" s="13"/>
      <c r="AN160" s="13"/>
      <c r="AO160" s="13"/>
    </row>
    <row r="161" spans="1:41">
      <c r="A161" s="13"/>
      <c r="B161" s="11"/>
      <c r="C161" s="11"/>
      <c r="D161" s="11"/>
      <c r="E161" s="13"/>
      <c r="F161" s="170"/>
      <c r="G161" s="170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70"/>
      <c r="AE161" s="11"/>
      <c r="AK161" s="13"/>
      <c r="AL161" s="13"/>
      <c r="AM161" s="13"/>
      <c r="AN161" s="13"/>
      <c r="AO161" s="13"/>
    </row>
    <row r="162" spans="1:41">
      <c r="A162" s="13"/>
      <c r="B162" s="11"/>
      <c r="C162" s="11"/>
      <c r="D162" s="11"/>
      <c r="E162" s="13"/>
      <c r="F162" s="170"/>
      <c r="G162" s="17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70"/>
      <c r="AE162" s="11"/>
      <c r="AK162" s="13"/>
      <c r="AL162" s="13"/>
      <c r="AM162" s="13"/>
      <c r="AN162" s="13"/>
      <c r="AO162" s="13"/>
    </row>
    <row r="163" spans="1:41">
      <c r="A163" s="13"/>
      <c r="B163" s="11"/>
      <c r="C163" s="11"/>
      <c r="D163" s="11"/>
      <c r="E163" s="13"/>
      <c r="F163" s="170"/>
      <c r="G163" s="170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70"/>
      <c r="AE163" s="11"/>
      <c r="AK163" s="13"/>
      <c r="AL163" s="13"/>
      <c r="AM163" s="13"/>
      <c r="AN163" s="13"/>
      <c r="AO163" s="13"/>
    </row>
    <row r="164" spans="1:41">
      <c r="A164" s="13"/>
      <c r="B164" s="11"/>
      <c r="C164" s="11"/>
      <c r="D164" s="11"/>
      <c r="E164" s="13"/>
      <c r="F164" s="170"/>
      <c r="G164" s="17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70"/>
      <c r="AE164" s="11"/>
      <c r="AK164" s="13"/>
      <c r="AL164" s="13"/>
      <c r="AM164" s="13"/>
      <c r="AN164" s="13"/>
      <c r="AO164" s="13"/>
    </row>
    <row r="165" spans="1:41">
      <c r="A165" s="13"/>
      <c r="B165" s="11"/>
      <c r="C165" s="11"/>
      <c r="D165" s="11"/>
      <c r="E165" s="13"/>
      <c r="F165" s="170"/>
      <c r="G165" s="170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70"/>
      <c r="AE165" s="11"/>
      <c r="AK165" s="13"/>
      <c r="AL165" s="13"/>
      <c r="AM165" s="13"/>
      <c r="AN165" s="13"/>
      <c r="AO165" s="13"/>
    </row>
    <row r="166" spans="1:41">
      <c r="A166" s="13"/>
      <c r="B166" s="11"/>
      <c r="C166" s="11"/>
      <c r="D166" s="11"/>
      <c r="E166" s="13"/>
      <c r="F166" s="170"/>
      <c r="G166" s="17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70"/>
      <c r="AE166" s="11"/>
      <c r="AK166" s="13"/>
      <c r="AL166" s="13"/>
      <c r="AM166" s="13"/>
      <c r="AN166" s="13"/>
      <c r="AO166" s="13"/>
    </row>
    <row r="167" spans="1:41">
      <c r="A167" s="13"/>
      <c r="B167" s="11"/>
      <c r="C167" s="11"/>
      <c r="D167" s="11"/>
      <c r="E167" s="13"/>
      <c r="F167" s="170"/>
      <c r="G167" s="170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70"/>
      <c r="AE167" s="11"/>
      <c r="AK167" s="13"/>
      <c r="AL167" s="13"/>
      <c r="AM167" s="13"/>
      <c r="AN167" s="13"/>
      <c r="AO167" s="13"/>
    </row>
    <row r="168" spans="1:41">
      <c r="A168" s="13"/>
      <c r="B168" s="11"/>
      <c r="C168" s="11"/>
      <c r="D168" s="11"/>
      <c r="E168" s="13"/>
      <c r="F168" s="170"/>
      <c r="G168" s="17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70"/>
      <c r="AE168" s="11"/>
      <c r="AK168" s="13"/>
      <c r="AL168" s="13"/>
      <c r="AM168" s="13"/>
      <c r="AN168" s="13"/>
      <c r="AO168" s="13"/>
    </row>
    <row r="169" spans="1:41">
      <c r="A169" s="13"/>
      <c r="B169" s="11"/>
      <c r="C169" s="11"/>
      <c r="D169" s="11"/>
      <c r="E169" s="13"/>
      <c r="F169" s="170"/>
      <c r="G169" s="170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70"/>
      <c r="AE169" s="11"/>
      <c r="AK169" s="13"/>
      <c r="AL169" s="13"/>
      <c r="AM169" s="13"/>
      <c r="AN169" s="13"/>
      <c r="AO169" s="13"/>
    </row>
    <row r="170" spans="1:41">
      <c r="A170" s="13"/>
      <c r="B170" s="11"/>
      <c r="C170" s="11"/>
      <c r="D170" s="11"/>
      <c r="E170" s="13"/>
      <c r="F170" s="170"/>
      <c r="G170" s="17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70"/>
      <c r="AE170" s="11"/>
      <c r="AK170" s="13"/>
      <c r="AL170" s="13"/>
      <c r="AM170" s="13"/>
      <c r="AN170" s="13"/>
      <c r="AO170" s="13"/>
    </row>
    <row r="171" spans="1:41">
      <c r="A171" s="13"/>
      <c r="B171" s="11"/>
      <c r="C171" s="11"/>
      <c r="D171" s="11"/>
      <c r="E171" s="13"/>
      <c r="F171" s="170"/>
      <c r="G171" s="170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70"/>
      <c r="AE171" s="11"/>
      <c r="AK171" s="13"/>
      <c r="AL171" s="13"/>
      <c r="AM171" s="13"/>
      <c r="AN171" s="13"/>
      <c r="AO171" s="13"/>
    </row>
    <row r="172" spans="1:41">
      <c r="A172" s="13"/>
      <c r="B172" s="11"/>
      <c r="C172" s="11"/>
      <c r="D172" s="11"/>
      <c r="E172" s="13"/>
      <c r="F172" s="170"/>
      <c r="G172" s="17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70"/>
      <c r="AE172" s="11"/>
      <c r="AK172" s="13"/>
      <c r="AL172" s="13"/>
      <c r="AM172" s="13"/>
      <c r="AN172" s="13"/>
      <c r="AO172" s="13"/>
    </row>
    <row r="173" spans="1:41">
      <c r="A173" s="13"/>
      <c r="B173" s="11"/>
      <c r="C173" s="11"/>
      <c r="D173" s="11"/>
      <c r="E173" s="13"/>
      <c r="F173" s="170"/>
      <c r="G173" s="170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70"/>
      <c r="AE173" s="11"/>
      <c r="AK173" s="13"/>
      <c r="AL173" s="13"/>
      <c r="AM173" s="13"/>
      <c r="AN173" s="13"/>
      <c r="AO173" s="13"/>
    </row>
    <row r="174" spans="1:41">
      <c r="A174" s="13"/>
      <c r="B174" s="11"/>
      <c r="C174" s="11"/>
      <c r="D174" s="11"/>
      <c r="E174" s="13"/>
      <c r="F174" s="170"/>
      <c r="G174" s="17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70"/>
      <c r="AE174" s="11"/>
      <c r="AK174" s="13"/>
      <c r="AL174" s="13"/>
      <c r="AM174" s="13"/>
      <c r="AN174" s="13"/>
      <c r="AO174" s="13"/>
    </row>
    <row r="175" spans="1:41">
      <c r="A175" s="13"/>
      <c r="B175" s="11"/>
      <c r="C175" s="11"/>
      <c r="D175" s="11"/>
      <c r="E175" s="13"/>
      <c r="F175" s="170"/>
      <c r="G175" s="170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70"/>
      <c r="AE175" s="11"/>
      <c r="AK175" s="13"/>
      <c r="AL175" s="13"/>
      <c r="AM175" s="13"/>
      <c r="AN175" s="13"/>
      <c r="AO175" s="13"/>
    </row>
    <row r="176" spans="1:41">
      <c r="A176" s="13"/>
      <c r="B176" s="11"/>
      <c r="C176" s="11"/>
      <c r="D176" s="11"/>
      <c r="E176" s="13"/>
      <c r="F176" s="170"/>
      <c r="G176" s="17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70"/>
      <c r="AE176" s="11"/>
      <c r="AK176" s="13"/>
      <c r="AL176" s="13"/>
      <c r="AM176" s="13"/>
      <c r="AN176" s="13"/>
      <c r="AO176" s="13"/>
    </row>
    <row r="177" spans="1:41">
      <c r="A177" s="13"/>
      <c r="B177" s="11"/>
      <c r="C177" s="11"/>
      <c r="D177" s="11"/>
      <c r="E177" s="13"/>
      <c r="F177" s="170"/>
      <c r="G177" s="170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70"/>
      <c r="AE177" s="11"/>
      <c r="AK177" s="13"/>
      <c r="AL177" s="13"/>
      <c r="AM177" s="13"/>
      <c r="AN177" s="13"/>
      <c r="AO177" s="13"/>
    </row>
    <row r="178" spans="1:41">
      <c r="A178" s="13"/>
      <c r="B178" s="11"/>
      <c r="C178" s="11"/>
      <c r="D178" s="11"/>
      <c r="E178" s="13"/>
      <c r="F178" s="170"/>
      <c r="G178" s="17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70"/>
      <c r="AE178" s="11"/>
      <c r="AK178" s="13"/>
      <c r="AL178" s="13"/>
      <c r="AM178" s="13"/>
      <c r="AN178" s="13"/>
      <c r="AO178" s="13"/>
    </row>
    <row r="179" spans="1:41">
      <c r="A179" s="13"/>
      <c r="B179" s="11"/>
      <c r="C179" s="11"/>
      <c r="D179" s="11"/>
      <c r="E179" s="13"/>
      <c r="F179" s="170"/>
      <c r="G179" s="170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70"/>
      <c r="AE179" s="11"/>
      <c r="AK179" s="13"/>
      <c r="AL179" s="13"/>
      <c r="AM179" s="13"/>
      <c r="AN179" s="13"/>
      <c r="AO179" s="13"/>
    </row>
    <row r="180" spans="1:41">
      <c r="A180" s="13"/>
      <c r="B180" s="11"/>
      <c r="C180" s="11"/>
      <c r="D180" s="11"/>
      <c r="E180" s="13"/>
      <c r="F180" s="170"/>
      <c r="G180" s="17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70"/>
      <c r="AE180" s="11"/>
      <c r="AK180" s="13"/>
      <c r="AL180" s="13"/>
      <c r="AM180" s="13"/>
      <c r="AN180" s="13"/>
      <c r="AO180" s="13"/>
    </row>
    <row r="181" spans="1:41">
      <c r="A181" s="13"/>
      <c r="B181" s="11"/>
      <c r="C181" s="11"/>
      <c r="D181" s="11"/>
      <c r="E181" s="13"/>
      <c r="F181" s="170"/>
      <c r="G181" s="170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70"/>
      <c r="AE181" s="11"/>
      <c r="AK181" s="13"/>
      <c r="AL181" s="13"/>
      <c r="AM181" s="13"/>
      <c r="AN181" s="13"/>
      <c r="AO181" s="13"/>
    </row>
    <row r="182" spans="1:41">
      <c r="A182" s="13"/>
      <c r="B182" s="11"/>
      <c r="C182" s="11"/>
      <c r="D182" s="11"/>
      <c r="E182" s="13"/>
      <c r="F182" s="170"/>
      <c r="G182" s="17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70"/>
      <c r="AE182" s="11"/>
      <c r="AK182" s="13"/>
      <c r="AL182" s="13"/>
      <c r="AM182" s="13"/>
      <c r="AN182" s="13"/>
      <c r="AO182" s="13"/>
    </row>
    <row r="183" spans="1:41">
      <c r="A183" s="13"/>
      <c r="B183" s="11"/>
      <c r="C183" s="11"/>
      <c r="D183" s="11"/>
      <c r="E183" s="13"/>
      <c r="F183" s="170"/>
      <c r="G183" s="170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70"/>
      <c r="AE183" s="11"/>
      <c r="AK183" s="13"/>
      <c r="AL183" s="13"/>
      <c r="AM183" s="13"/>
      <c r="AN183" s="13"/>
      <c r="AO183" s="13"/>
    </row>
    <row r="184" spans="1:41">
      <c r="A184" s="13"/>
      <c r="B184" s="11"/>
      <c r="C184" s="11"/>
      <c r="D184" s="11"/>
      <c r="E184" s="13"/>
      <c r="F184" s="170"/>
      <c r="G184" s="17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70"/>
      <c r="AE184" s="11"/>
      <c r="AK184" s="13"/>
      <c r="AL184" s="13"/>
      <c r="AM184" s="13"/>
      <c r="AN184" s="13"/>
      <c r="AO184" s="13"/>
    </row>
    <row r="185" spans="1:41">
      <c r="A185" s="13"/>
      <c r="B185" s="11"/>
      <c r="C185" s="11"/>
      <c r="D185" s="11"/>
      <c r="E185" s="13"/>
      <c r="F185" s="170"/>
      <c r="G185" s="170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70"/>
      <c r="AE185" s="11"/>
      <c r="AK185" s="13"/>
      <c r="AL185" s="13"/>
      <c r="AM185" s="13"/>
      <c r="AN185" s="13"/>
      <c r="AO185" s="13"/>
    </row>
    <row r="186" spans="1:41">
      <c r="A186" s="13"/>
      <c r="B186" s="11"/>
      <c r="C186" s="11"/>
      <c r="D186" s="11"/>
      <c r="E186" s="13"/>
      <c r="F186" s="170"/>
      <c r="G186" s="17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70"/>
      <c r="AE186" s="11"/>
      <c r="AK186" s="13"/>
      <c r="AL186" s="13"/>
      <c r="AM186" s="13"/>
      <c r="AN186" s="13"/>
      <c r="AO186" s="13"/>
    </row>
    <row r="187" spans="1:41">
      <c r="A187" s="13"/>
      <c r="B187" s="11"/>
      <c r="C187" s="11"/>
      <c r="D187" s="11"/>
      <c r="E187" s="13"/>
      <c r="F187" s="170"/>
      <c r="G187" s="170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70"/>
      <c r="AE187" s="11"/>
      <c r="AK187" s="13"/>
      <c r="AL187" s="13"/>
      <c r="AM187" s="13"/>
      <c r="AN187" s="13"/>
      <c r="AO187" s="13"/>
    </row>
    <row r="188" spans="1:41">
      <c r="A188" s="13"/>
      <c r="B188" s="11"/>
      <c r="C188" s="11"/>
      <c r="D188" s="11"/>
      <c r="E188" s="13"/>
      <c r="F188" s="170"/>
      <c r="G188" s="17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70"/>
      <c r="AE188" s="11"/>
      <c r="AK188" s="13"/>
      <c r="AL188" s="13"/>
      <c r="AM188" s="13"/>
      <c r="AN188" s="13"/>
      <c r="AO188" s="13"/>
    </row>
    <row r="189" spans="1:41">
      <c r="A189" s="13"/>
      <c r="B189" s="11"/>
      <c r="C189" s="11"/>
      <c r="D189" s="11"/>
      <c r="E189" s="13"/>
      <c r="F189" s="170"/>
      <c r="G189" s="170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70"/>
      <c r="AE189" s="11"/>
      <c r="AK189" s="13"/>
      <c r="AL189" s="13"/>
      <c r="AM189" s="13"/>
      <c r="AN189" s="13"/>
      <c r="AO189" s="13"/>
    </row>
    <row r="190" spans="1:41">
      <c r="A190" s="13"/>
      <c r="B190" s="11"/>
      <c r="C190" s="11"/>
      <c r="D190" s="11"/>
      <c r="E190" s="13"/>
      <c r="F190" s="170"/>
      <c r="G190" s="17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70"/>
      <c r="AE190" s="11"/>
      <c r="AK190" s="13"/>
      <c r="AL190" s="13"/>
      <c r="AM190" s="13"/>
      <c r="AN190" s="13"/>
      <c r="AO190" s="13"/>
    </row>
    <row r="191" spans="1:41">
      <c r="A191" s="13"/>
      <c r="B191" s="11"/>
      <c r="C191" s="11"/>
      <c r="D191" s="11"/>
      <c r="E191" s="13"/>
      <c r="F191" s="170"/>
      <c r="G191" s="170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70"/>
      <c r="AE191" s="11"/>
      <c r="AK191" s="13"/>
      <c r="AL191" s="13"/>
      <c r="AM191" s="13"/>
      <c r="AN191" s="13"/>
      <c r="AO191" s="13"/>
    </row>
    <row r="192" spans="1:41">
      <c r="A192" s="13"/>
      <c r="B192" s="11"/>
      <c r="C192" s="11"/>
      <c r="D192" s="11"/>
      <c r="E192" s="13"/>
      <c r="F192" s="170"/>
      <c r="G192" s="17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70"/>
      <c r="AE192" s="11"/>
      <c r="AK192" s="13"/>
      <c r="AL192" s="13"/>
      <c r="AM192" s="13"/>
      <c r="AN192" s="13"/>
      <c r="AO192" s="13"/>
    </row>
    <row r="193" spans="1:41">
      <c r="A193" s="13"/>
      <c r="B193" s="11"/>
      <c r="C193" s="11"/>
      <c r="D193" s="11"/>
      <c r="E193" s="13"/>
      <c r="F193" s="170"/>
      <c r="G193" s="170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70"/>
      <c r="AE193" s="11"/>
      <c r="AK193" s="13"/>
      <c r="AL193" s="13"/>
      <c r="AM193" s="13"/>
      <c r="AN193" s="13"/>
      <c r="AO193" s="13"/>
    </row>
    <row r="194" spans="1:41">
      <c r="A194" s="13"/>
      <c r="B194" s="11"/>
      <c r="C194" s="11"/>
      <c r="D194" s="11"/>
      <c r="E194" s="13"/>
      <c r="F194" s="170"/>
      <c r="G194" s="17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70"/>
      <c r="AE194" s="11"/>
      <c r="AK194" s="13"/>
      <c r="AL194" s="13"/>
      <c r="AM194" s="13"/>
      <c r="AN194" s="13"/>
      <c r="AO194" s="13"/>
    </row>
    <row r="195" spans="1:41">
      <c r="A195" s="13"/>
      <c r="B195" s="11"/>
      <c r="C195" s="11"/>
      <c r="D195" s="11"/>
      <c r="E195" s="13"/>
      <c r="F195" s="170"/>
      <c r="G195" s="170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70"/>
      <c r="AE195" s="11"/>
      <c r="AK195" s="13"/>
      <c r="AL195" s="13"/>
      <c r="AM195" s="13"/>
      <c r="AN195" s="13"/>
      <c r="AO195" s="13"/>
    </row>
    <row r="196" spans="1:41">
      <c r="A196" s="13"/>
      <c r="B196" s="11"/>
      <c r="C196" s="11"/>
      <c r="D196" s="11"/>
      <c r="E196" s="13"/>
      <c r="F196" s="170"/>
      <c r="G196" s="17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70"/>
      <c r="AE196" s="11"/>
      <c r="AK196" s="13"/>
      <c r="AL196" s="13"/>
      <c r="AM196" s="13"/>
      <c r="AN196" s="13"/>
      <c r="AO196" s="13"/>
    </row>
    <row r="197" spans="1:41">
      <c r="A197" s="13"/>
      <c r="B197" s="11"/>
      <c r="C197" s="11"/>
      <c r="D197" s="11"/>
      <c r="E197" s="13"/>
      <c r="F197" s="170"/>
      <c r="G197" s="170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70"/>
      <c r="AE197" s="11"/>
      <c r="AK197" s="13"/>
      <c r="AL197" s="13"/>
      <c r="AM197" s="13"/>
      <c r="AN197" s="13"/>
      <c r="AO197" s="13"/>
    </row>
    <row r="198" spans="1:41">
      <c r="A198" s="13"/>
      <c r="B198" s="11"/>
      <c r="C198" s="11"/>
      <c r="D198" s="11"/>
      <c r="E198" s="13"/>
      <c r="F198" s="170"/>
      <c r="G198" s="17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70"/>
      <c r="AE198" s="11"/>
      <c r="AK198" s="13"/>
      <c r="AL198" s="13"/>
      <c r="AM198" s="13"/>
      <c r="AN198" s="13"/>
      <c r="AO198" s="13"/>
    </row>
    <row r="199" spans="1:41">
      <c r="A199" s="13"/>
      <c r="B199" s="11"/>
      <c r="C199" s="11"/>
      <c r="D199" s="11"/>
      <c r="E199" s="13"/>
      <c r="F199" s="170"/>
      <c r="G199" s="170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70"/>
      <c r="AE199" s="11"/>
      <c r="AK199" s="13"/>
      <c r="AL199" s="13"/>
      <c r="AM199" s="13"/>
      <c r="AN199" s="13"/>
      <c r="AO199" s="13"/>
    </row>
    <row r="200" spans="1:41">
      <c r="A200" s="13"/>
      <c r="B200" s="11"/>
      <c r="C200" s="11"/>
      <c r="D200" s="11"/>
      <c r="E200" s="13"/>
      <c r="F200" s="170"/>
      <c r="G200" s="17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70"/>
      <c r="AE200" s="11"/>
      <c r="AK200" s="13"/>
      <c r="AL200" s="13"/>
      <c r="AM200" s="13"/>
      <c r="AN200" s="13"/>
      <c r="AO200" s="13"/>
    </row>
    <row r="201" spans="1:41">
      <c r="A201" s="13"/>
      <c r="B201" s="11"/>
      <c r="C201" s="11"/>
      <c r="D201" s="11"/>
      <c r="E201" s="13"/>
      <c r="F201" s="170"/>
      <c r="G201" s="170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70"/>
      <c r="AE201" s="11"/>
      <c r="AK201" s="13"/>
      <c r="AL201" s="13"/>
      <c r="AM201" s="13"/>
      <c r="AN201" s="13"/>
      <c r="AO201" s="13"/>
    </row>
    <row r="202" spans="1:41">
      <c r="A202" s="13"/>
      <c r="B202" s="11"/>
      <c r="C202" s="11"/>
      <c r="D202" s="11"/>
      <c r="E202" s="13"/>
      <c r="F202" s="170"/>
      <c r="G202" s="17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70"/>
      <c r="AE202" s="11"/>
      <c r="AK202" s="13"/>
      <c r="AL202" s="13"/>
      <c r="AM202" s="13"/>
      <c r="AN202" s="13"/>
      <c r="AO202" s="13"/>
    </row>
    <row r="203" spans="1:41">
      <c r="A203" s="13"/>
      <c r="B203" s="11"/>
      <c r="C203" s="11"/>
      <c r="D203" s="11"/>
      <c r="E203" s="13"/>
      <c r="F203" s="170"/>
      <c r="G203" s="170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70"/>
      <c r="AE203" s="11"/>
      <c r="AK203" s="13"/>
      <c r="AL203" s="13"/>
      <c r="AM203" s="13"/>
      <c r="AN203" s="13"/>
      <c r="AO203" s="13"/>
    </row>
    <row r="204" spans="1:41">
      <c r="A204" s="13"/>
      <c r="B204" s="11"/>
      <c r="C204" s="11"/>
      <c r="D204" s="11"/>
      <c r="E204" s="13"/>
      <c r="F204" s="170"/>
      <c r="G204" s="17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70"/>
      <c r="AE204" s="11"/>
      <c r="AK204" s="13"/>
      <c r="AL204" s="13"/>
      <c r="AM204" s="13"/>
      <c r="AN204" s="13"/>
      <c r="AO204" s="13"/>
    </row>
    <row r="205" spans="1:41">
      <c r="A205" s="13"/>
      <c r="B205" s="11"/>
      <c r="C205" s="11"/>
      <c r="D205" s="11"/>
      <c r="E205" s="13"/>
      <c r="F205" s="170"/>
      <c r="G205" s="170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70"/>
      <c r="AE205" s="11"/>
      <c r="AK205" s="13"/>
      <c r="AL205" s="13"/>
      <c r="AM205" s="13"/>
      <c r="AN205" s="13"/>
      <c r="AO205" s="13"/>
    </row>
    <row r="206" spans="1:41">
      <c r="A206" s="13"/>
      <c r="B206" s="11"/>
      <c r="C206" s="11"/>
      <c r="D206" s="11"/>
      <c r="E206" s="13"/>
      <c r="F206" s="170"/>
      <c r="G206" s="17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70"/>
      <c r="AE206" s="11"/>
      <c r="AK206" s="13"/>
      <c r="AL206" s="13"/>
      <c r="AM206" s="13"/>
      <c r="AN206" s="13"/>
      <c r="AO206" s="13"/>
    </row>
    <row r="207" spans="1:41">
      <c r="A207" s="13"/>
      <c r="B207" s="11"/>
      <c r="C207" s="11"/>
      <c r="D207" s="11"/>
      <c r="E207" s="13"/>
      <c r="F207" s="170"/>
      <c r="G207" s="170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70"/>
      <c r="AE207" s="11"/>
      <c r="AK207" s="13"/>
      <c r="AL207" s="13"/>
      <c r="AM207" s="13"/>
      <c r="AN207" s="13"/>
      <c r="AO207" s="13"/>
    </row>
    <row r="208" spans="1:41">
      <c r="A208" s="13"/>
      <c r="B208" s="11"/>
      <c r="C208" s="11"/>
      <c r="D208" s="11"/>
      <c r="E208" s="13"/>
      <c r="F208" s="170"/>
      <c r="G208" s="17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70"/>
      <c r="AE208" s="11"/>
      <c r="AK208" s="13"/>
      <c r="AL208" s="13"/>
      <c r="AM208" s="13"/>
      <c r="AN208" s="13"/>
      <c r="AO208" s="13"/>
    </row>
    <row r="209" spans="1:41">
      <c r="A209" s="13"/>
      <c r="B209" s="11"/>
      <c r="C209" s="11"/>
      <c r="D209" s="11"/>
      <c r="E209" s="13"/>
      <c r="F209" s="170"/>
      <c r="G209" s="170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70"/>
      <c r="AE209" s="11"/>
      <c r="AK209" s="13"/>
      <c r="AL209" s="13"/>
      <c r="AM209" s="13"/>
      <c r="AN209" s="13"/>
      <c r="AO209" s="13"/>
    </row>
    <row r="210" spans="1:41">
      <c r="A210" s="13"/>
      <c r="B210" s="11"/>
      <c r="C210" s="11"/>
      <c r="D210" s="11"/>
      <c r="E210" s="13"/>
      <c r="F210" s="170"/>
      <c r="G210" s="17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70"/>
      <c r="AE210" s="11"/>
      <c r="AK210" s="13"/>
      <c r="AL210" s="13"/>
      <c r="AM210" s="13"/>
      <c r="AN210" s="13"/>
      <c r="AO210" s="13"/>
    </row>
    <row r="211" spans="1:41">
      <c r="A211" s="13"/>
      <c r="B211" s="11"/>
      <c r="C211" s="11"/>
      <c r="D211" s="11"/>
      <c r="E211" s="13"/>
      <c r="F211" s="170"/>
      <c r="G211" s="170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70"/>
      <c r="AE211" s="11"/>
      <c r="AK211" s="13"/>
      <c r="AL211" s="13"/>
      <c r="AM211" s="13"/>
      <c r="AN211" s="13"/>
      <c r="AO211" s="13"/>
    </row>
    <row r="212" spans="1:41">
      <c r="A212" s="13"/>
      <c r="B212" s="11"/>
      <c r="C212" s="11"/>
      <c r="D212" s="11"/>
      <c r="E212" s="13"/>
      <c r="F212" s="170"/>
      <c r="G212" s="17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70"/>
      <c r="AE212" s="11"/>
      <c r="AK212" s="13"/>
      <c r="AL212" s="13"/>
      <c r="AM212" s="13"/>
      <c r="AN212" s="13"/>
      <c r="AO212" s="13"/>
    </row>
    <row r="213" spans="1:41">
      <c r="A213" s="13"/>
      <c r="B213" s="11"/>
      <c r="C213" s="11"/>
      <c r="D213" s="11"/>
      <c r="E213" s="13"/>
      <c r="F213" s="170"/>
      <c r="G213" s="170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70"/>
      <c r="AE213" s="11"/>
      <c r="AK213" s="13"/>
      <c r="AL213" s="13"/>
      <c r="AM213" s="13"/>
      <c r="AN213" s="13"/>
      <c r="AO213" s="13"/>
    </row>
    <row r="214" spans="1:41">
      <c r="A214" s="13"/>
      <c r="B214" s="11"/>
      <c r="C214" s="11"/>
      <c r="D214" s="11"/>
      <c r="E214" s="13"/>
      <c r="F214" s="170"/>
      <c r="G214" s="17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70"/>
      <c r="AE214" s="11"/>
      <c r="AK214" s="13"/>
      <c r="AL214" s="13"/>
      <c r="AM214" s="13"/>
      <c r="AN214" s="13"/>
      <c r="AO214" s="13"/>
    </row>
    <row r="215" spans="1:41">
      <c r="A215" s="13"/>
      <c r="B215" s="11"/>
      <c r="C215" s="11"/>
      <c r="D215" s="11"/>
      <c r="E215" s="13"/>
      <c r="F215" s="170"/>
      <c r="G215" s="170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70"/>
      <c r="AE215" s="11"/>
      <c r="AK215" s="13"/>
      <c r="AL215" s="13"/>
      <c r="AM215" s="13"/>
      <c r="AN215" s="13"/>
      <c r="AO215" s="13"/>
    </row>
    <row r="216" spans="1:41">
      <c r="A216" s="13"/>
      <c r="B216" s="11"/>
      <c r="C216" s="11"/>
      <c r="D216" s="11"/>
      <c r="E216" s="13"/>
      <c r="F216" s="170"/>
      <c r="G216" s="17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70"/>
      <c r="AE216" s="11"/>
      <c r="AK216" s="13"/>
      <c r="AL216" s="13"/>
      <c r="AM216" s="13"/>
      <c r="AN216" s="13"/>
      <c r="AO216" s="13"/>
    </row>
    <row r="217" spans="1:41">
      <c r="A217" s="13"/>
      <c r="B217" s="11"/>
      <c r="C217" s="11"/>
      <c r="D217" s="11"/>
      <c r="E217" s="13"/>
      <c r="F217" s="170"/>
      <c r="G217" s="170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70"/>
      <c r="AE217" s="11"/>
      <c r="AK217" s="13"/>
      <c r="AL217" s="13"/>
      <c r="AM217" s="13"/>
      <c r="AN217" s="13"/>
      <c r="AO217" s="13"/>
    </row>
    <row r="218" spans="1:41">
      <c r="A218" s="13"/>
      <c r="B218" s="11"/>
      <c r="C218" s="11"/>
      <c r="D218" s="11"/>
      <c r="E218" s="13"/>
      <c r="F218" s="170"/>
      <c r="G218" s="17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70"/>
      <c r="AE218" s="11"/>
      <c r="AK218" s="13"/>
      <c r="AL218" s="13"/>
      <c r="AM218" s="13"/>
      <c r="AN218" s="13"/>
      <c r="AO218" s="13"/>
    </row>
    <row r="219" spans="1:41">
      <c r="A219" s="13"/>
      <c r="B219" s="11"/>
      <c r="C219" s="11"/>
      <c r="D219" s="11"/>
      <c r="E219" s="13"/>
      <c r="F219" s="170"/>
      <c r="G219" s="170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70"/>
      <c r="AE219" s="11"/>
      <c r="AK219" s="13"/>
      <c r="AL219" s="13"/>
      <c r="AM219" s="13"/>
      <c r="AN219" s="13"/>
      <c r="AO219" s="13"/>
    </row>
    <row r="220" spans="1:41">
      <c r="A220" s="13"/>
      <c r="B220" s="11"/>
      <c r="C220" s="11"/>
      <c r="D220" s="11"/>
      <c r="E220" s="13"/>
      <c r="F220" s="170"/>
      <c r="G220" s="17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70"/>
      <c r="AE220" s="11"/>
      <c r="AK220" s="13"/>
      <c r="AL220" s="13"/>
      <c r="AM220" s="13"/>
      <c r="AN220" s="13"/>
      <c r="AO220" s="13"/>
    </row>
    <row r="221" spans="1:41">
      <c r="A221" s="13"/>
      <c r="B221" s="11"/>
      <c r="C221" s="11"/>
      <c r="D221" s="11"/>
      <c r="E221" s="13"/>
      <c r="F221" s="170"/>
      <c r="G221" s="170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70"/>
      <c r="AE221" s="11"/>
      <c r="AK221" s="13"/>
      <c r="AL221" s="13"/>
      <c r="AM221" s="13"/>
      <c r="AN221" s="13"/>
      <c r="AO221" s="13"/>
    </row>
    <row r="222" spans="1:41">
      <c r="A222" s="13"/>
      <c r="B222" s="11"/>
      <c r="C222" s="11"/>
      <c r="D222" s="11"/>
      <c r="E222" s="13"/>
      <c r="F222" s="170"/>
      <c r="G222" s="170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70"/>
      <c r="AE222" s="11"/>
      <c r="AK222" s="13"/>
      <c r="AL222" s="13"/>
      <c r="AM222" s="13"/>
      <c r="AN222" s="13"/>
      <c r="AO222" s="13"/>
    </row>
    <row r="223" spans="1:41">
      <c r="A223" s="13"/>
      <c r="B223" s="11"/>
      <c r="C223" s="11"/>
      <c r="D223" s="11"/>
      <c r="E223" s="13"/>
      <c r="F223" s="170"/>
      <c r="G223" s="170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70"/>
      <c r="AE223" s="11"/>
      <c r="AK223" s="13"/>
      <c r="AL223" s="13"/>
      <c r="AM223" s="13"/>
      <c r="AN223" s="13"/>
      <c r="AO223" s="13"/>
    </row>
    <row r="224" spans="1:41">
      <c r="A224" s="13"/>
      <c r="B224" s="11"/>
      <c r="C224" s="11"/>
      <c r="D224" s="11"/>
      <c r="E224" s="13"/>
      <c r="F224" s="170"/>
      <c r="G224" s="170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70"/>
      <c r="AE224" s="11"/>
      <c r="AK224" s="13"/>
      <c r="AL224" s="13"/>
      <c r="AM224" s="13"/>
      <c r="AN224" s="13"/>
      <c r="AO224" s="13"/>
    </row>
    <row r="225" spans="1:41">
      <c r="A225" s="13"/>
      <c r="B225" s="11"/>
      <c r="C225" s="11"/>
      <c r="D225" s="11"/>
      <c r="E225" s="13"/>
      <c r="F225" s="170"/>
      <c r="G225" s="170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70"/>
      <c r="AE225" s="11"/>
      <c r="AK225" s="13"/>
      <c r="AL225" s="13"/>
      <c r="AM225" s="13"/>
      <c r="AN225" s="13"/>
      <c r="AO225" s="13"/>
    </row>
    <row r="226" spans="1:41">
      <c r="A226" s="13"/>
      <c r="B226" s="11"/>
      <c r="C226" s="11"/>
      <c r="D226" s="11"/>
      <c r="E226" s="13"/>
      <c r="F226" s="170"/>
      <c r="G226" s="170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70"/>
      <c r="AE226" s="11"/>
      <c r="AK226" s="13"/>
      <c r="AL226" s="13"/>
      <c r="AM226" s="13"/>
      <c r="AN226" s="13"/>
      <c r="AO226" s="13"/>
    </row>
    <row r="227" spans="1:41">
      <c r="A227" s="13"/>
      <c r="B227" s="11"/>
      <c r="C227" s="11"/>
      <c r="D227" s="11"/>
      <c r="E227" s="13"/>
      <c r="F227" s="170"/>
      <c r="G227" s="170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70"/>
      <c r="AE227" s="11"/>
      <c r="AK227" s="13"/>
      <c r="AL227" s="13"/>
      <c r="AM227" s="13"/>
      <c r="AN227" s="13"/>
      <c r="AO227" s="13"/>
    </row>
    <row r="228" spans="1:41">
      <c r="A228" s="13"/>
      <c r="B228" s="11"/>
      <c r="C228" s="11"/>
      <c r="D228" s="11"/>
      <c r="E228" s="13"/>
      <c r="F228" s="170"/>
      <c r="G228" s="170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70"/>
      <c r="AE228" s="11"/>
      <c r="AK228" s="13"/>
      <c r="AL228" s="13"/>
      <c r="AM228" s="13"/>
      <c r="AN228" s="13"/>
      <c r="AO228" s="13"/>
    </row>
    <row r="229" spans="1:41">
      <c r="A229" s="13"/>
      <c r="B229" s="11"/>
      <c r="C229" s="11"/>
      <c r="D229" s="11"/>
      <c r="E229" s="13"/>
      <c r="F229" s="170"/>
      <c r="G229" s="170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70"/>
      <c r="AE229" s="11"/>
      <c r="AK229" s="13"/>
      <c r="AL229" s="13"/>
      <c r="AM229" s="13"/>
      <c r="AN229" s="13"/>
      <c r="AO229" s="13"/>
    </row>
    <row r="230" spans="1:41">
      <c r="A230" s="13"/>
      <c r="B230" s="11"/>
      <c r="C230" s="11"/>
      <c r="D230" s="11"/>
      <c r="E230" s="13"/>
      <c r="F230" s="170"/>
      <c r="G230" s="17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70"/>
      <c r="AE230" s="11"/>
      <c r="AK230" s="13"/>
      <c r="AL230" s="13"/>
      <c r="AM230" s="13"/>
      <c r="AN230" s="13"/>
      <c r="AO230" s="13"/>
    </row>
    <row r="231" spans="1:41">
      <c r="A231" s="13"/>
      <c r="B231" s="11"/>
      <c r="C231" s="11"/>
      <c r="D231" s="11"/>
      <c r="E231" s="13"/>
      <c r="F231" s="170"/>
      <c r="G231" s="17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70"/>
      <c r="AE231" s="11"/>
      <c r="AK231" s="13"/>
      <c r="AL231" s="13"/>
      <c r="AM231" s="13"/>
      <c r="AN231" s="13"/>
      <c r="AO231" s="13"/>
    </row>
    <row r="232" spans="1:41">
      <c r="A232" s="13"/>
      <c r="B232" s="11"/>
      <c r="C232" s="11"/>
      <c r="D232" s="11"/>
      <c r="E232" s="13"/>
      <c r="F232" s="170"/>
      <c r="G232" s="170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70"/>
      <c r="AE232" s="11"/>
      <c r="AK232" s="13"/>
      <c r="AL232" s="13"/>
      <c r="AM232" s="13"/>
      <c r="AN232" s="13"/>
      <c r="AO232" s="13"/>
    </row>
    <row r="233" spans="1:41">
      <c r="A233" s="13"/>
      <c r="B233" s="11"/>
      <c r="C233" s="11"/>
      <c r="D233" s="11"/>
      <c r="E233" s="13"/>
      <c r="F233" s="170"/>
      <c r="G233" s="170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70"/>
      <c r="AE233" s="11"/>
      <c r="AK233" s="13"/>
      <c r="AL233" s="13"/>
      <c r="AM233" s="13"/>
      <c r="AN233" s="13"/>
      <c r="AO233" s="13"/>
    </row>
    <row r="234" spans="1:41">
      <c r="A234" s="13"/>
      <c r="B234" s="11"/>
      <c r="C234" s="11"/>
      <c r="D234" s="11"/>
      <c r="E234" s="13"/>
      <c r="F234" s="170"/>
      <c r="G234" s="170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70"/>
      <c r="AE234" s="11"/>
      <c r="AK234" s="13"/>
      <c r="AL234" s="13"/>
      <c r="AM234" s="13"/>
      <c r="AN234" s="13"/>
      <c r="AO234" s="13"/>
    </row>
    <row r="235" spans="1:41">
      <c r="A235" s="13"/>
      <c r="B235" s="11"/>
      <c r="C235" s="11"/>
      <c r="D235" s="11"/>
      <c r="E235" s="13"/>
      <c r="F235" s="170"/>
      <c r="G235" s="170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70"/>
      <c r="AE235" s="11"/>
      <c r="AK235" s="13"/>
      <c r="AL235" s="13"/>
      <c r="AM235" s="13"/>
      <c r="AN235" s="13"/>
      <c r="AO235" s="13"/>
    </row>
    <row r="236" spans="1:41">
      <c r="A236" s="13"/>
      <c r="B236" s="11"/>
      <c r="C236" s="11"/>
      <c r="D236" s="11"/>
      <c r="E236" s="13"/>
      <c r="F236" s="170"/>
      <c r="G236" s="17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70"/>
      <c r="AE236" s="11"/>
      <c r="AK236" s="13"/>
      <c r="AL236" s="13"/>
      <c r="AM236" s="13"/>
      <c r="AN236" s="13"/>
      <c r="AO236" s="13"/>
    </row>
    <row r="237" spans="1:41">
      <c r="A237" s="13"/>
      <c r="B237" s="11"/>
      <c r="C237" s="11"/>
      <c r="D237" s="11"/>
      <c r="E237" s="13"/>
      <c r="F237" s="170"/>
      <c r="G237" s="170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70"/>
      <c r="AE237" s="11"/>
      <c r="AK237" s="13"/>
      <c r="AL237" s="13"/>
      <c r="AM237" s="13"/>
      <c r="AN237" s="13"/>
      <c r="AO237" s="13"/>
    </row>
    <row r="238" spans="1:41">
      <c r="A238" s="13"/>
      <c r="B238" s="11"/>
      <c r="C238" s="11"/>
      <c r="D238" s="11"/>
      <c r="E238" s="13"/>
      <c r="F238" s="170"/>
      <c r="G238" s="170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70"/>
      <c r="AE238" s="11"/>
      <c r="AK238" s="13"/>
      <c r="AL238" s="13"/>
      <c r="AM238" s="13"/>
      <c r="AN238" s="13"/>
      <c r="AO238" s="13"/>
    </row>
    <row r="239" spans="1:41">
      <c r="A239" s="13"/>
      <c r="B239" s="11"/>
      <c r="C239" s="11"/>
      <c r="D239" s="11"/>
      <c r="E239" s="13"/>
      <c r="F239" s="170"/>
      <c r="G239" s="170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70"/>
      <c r="AE239" s="11"/>
      <c r="AK239" s="13"/>
      <c r="AL239" s="13"/>
      <c r="AM239" s="13"/>
      <c r="AN239" s="13"/>
      <c r="AO239" s="13"/>
    </row>
    <row r="240" spans="1:41">
      <c r="A240" s="13"/>
      <c r="B240" s="11"/>
      <c r="C240" s="11"/>
      <c r="D240" s="11"/>
      <c r="E240" s="13"/>
      <c r="F240" s="170"/>
      <c r="G240" s="17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70"/>
      <c r="AE240" s="11"/>
      <c r="AK240" s="13"/>
      <c r="AL240" s="13"/>
      <c r="AM240" s="13"/>
      <c r="AN240" s="13"/>
      <c r="AO240" s="13"/>
    </row>
    <row r="241" spans="1:41">
      <c r="A241" s="13"/>
      <c r="B241" s="11"/>
      <c r="C241" s="11"/>
      <c r="D241" s="11"/>
      <c r="E241" s="13"/>
      <c r="F241" s="170"/>
      <c r="G241" s="170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70"/>
      <c r="AE241" s="11"/>
      <c r="AK241" s="13"/>
      <c r="AL241" s="13"/>
      <c r="AM241" s="13"/>
      <c r="AN241" s="13"/>
      <c r="AO241" s="13"/>
    </row>
    <row r="242" spans="1:41">
      <c r="A242" s="13"/>
      <c r="B242" s="11"/>
      <c r="C242" s="11"/>
      <c r="D242" s="11"/>
      <c r="E242" s="13"/>
      <c r="F242" s="170"/>
      <c r="G242" s="170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70"/>
      <c r="AE242" s="11"/>
      <c r="AK242" s="13"/>
      <c r="AL242" s="13"/>
      <c r="AM242" s="13"/>
      <c r="AN242" s="13"/>
      <c r="AO242" s="13"/>
    </row>
    <row r="243" spans="1:41">
      <c r="A243" s="13"/>
      <c r="B243" s="11"/>
      <c r="C243" s="11"/>
      <c r="D243" s="11"/>
      <c r="E243" s="13"/>
      <c r="F243" s="170"/>
      <c r="G243" s="170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70"/>
      <c r="AE243" s="11"/>
      <c r="AK243" s="13"/>
      <c r="AL243" s="13"/>
      <c r="AM243" s="13"/>
      <c r="AN243" s="13"/>
      <c r="AO243" s="13"/>
    </row>
    <row r="244" spans="1:41">
      <c r="A244" s="13"/>
      <c r="B244" s="11"/>
      <c r="C244" s="11"/>
      <c r="D244" s="11"/>
      <c r="E244" s="13"/>
      <c r="F244" s="170"/>
      <c r="G244" s="170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70"/>
      <c r="AE244" s="11"/>
      <c r="AK244" s="13"/>
      <c r="AL244" s="13"/>
      <c r="AM244" s="13"/>
      <c r="AN244" s="13"/>
      <c r="AO244" s="13"/>
    </row>
    <row r="245" spans="1:41">
      <c r="A245" s="13"/>
      <c r="B245" s="11"/>
      <c r="C245" s="11"/>
      <c r="D245" s="11"/>
      <c r="E245" s="13"/>
      <c r="F245" s="170"/>
      <c r="G245" s="170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70"/>
      <c r="AE245" s="11"/>
      <c r="AK245" s="13"/>
      <c r="AL245" s="13"/>
      <c r="AM245" s="13"/>
      <c r="AN245" s="13"/>
      <c r="AO245" s="13"/>
    </row>
    <row r="246" spans="1:41">
      <c r="A246" s="13"/>
      <c r="B246" s="11"/>
      <c r="C246" s="11"/>
      <c r="D246" s="11"/>
      <c r="E246" s="13"/>
      <c r="F246" s="170"/>
      <c r="G246" s="170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70"/>
      <c r="AE246" s="11"/>
      <c r="AK246" s="13"/>
      <c r="AL246" s="13"/>
      <c r="AM246" s="13"/>
      <c r="AN246" s="13"/>
      <c r="AO246" s="13"/>
    </row>
    <row r="247" spans="1:41">
      <c r="A247" s="13"/>
      <c r="B247" s="11"/>
      <c r="C247" s="11"/>
      <c r="D247" s="11"/>
      <c r="E247" s="13"/>
      <c r="F247" s="170"/>
      <c r="G247" s="170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70"/>
      <c r="AE247" s="11"/>
      <c r="AK247" s="13"/>
      <c r="AL247" s="13"/>
      <c r="AM247" s="13"/>
      <c r="AN247" s="13"/>
      <c r="AO247" s="13"/>
    </row>
    <row r="248" spans="1:41">
      <c r="A248" s="13"/>
      <c r="B248" s="11"/>
      <c r="C248" s="11"/>
      <c r="D248" s="11"/>
      <c r="E248" s="13"/>
      <c r="F248" s="170"/>
      <c r="G248" s="170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70"/>
      <c r="AE248" s="11"/>
      <c r="AK248" s="13"/>
      <c r="AL248" s="13"/>
      <c r="AM248" s="13"/>
      <c r="AN248" s="13"/>
      <c r="AO248" s="13"/>
    </row>
    <row r="249" spans="1:41">
      <c r="A249" s="13"/>
      <c r="B249" s="11"/>
      <c r="C249" s="11"/>
      <c r="D249" s="11"/>
      <c r="E249" s="13"/>
      <c r="F249" s="170"/>
      <c r="G249" s="170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70"/>
      <c r="AE249" s="11"/>
      <c r="AK249" s="13"/>
      <c r="AL249" s="13"/>
      <c r="AM249" s="13"/>
      <c r="AN249" s="13"/>
      <c r="AO249" s="13"/>
    </row>
    <row r="250" spans="1:41">
      <c r="A250" s="13"/>
      <c r="B250" s="11"/>
      <c r="C250" s="11"/>
      <c r="D250" s="11"/>
      <c r="E250" s="13"/>
      <c r="F250" s="170"/>
      <c r="G250" s="17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70"/>
      <c r="AE250" s="11"/>
      <c r="AK250" s="13"/>
      <c r="AL250" s="13"/>
      <c r="AM250" s="13"/>
      <c r="AN250" s="13"/>
      <c r="AO250" s="13"/>
    </row>
    <row r="251" spans="1:41">
      <c r="A251" s="13"/>
      <c r="B251" s="11"/>
      <c r="C251" s="11"/>
      <c r="D251" s="11"/>
      <c r="E251" s="13"/>
      <c r="F251" s="170"/>
      <c r="G251" s="170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70"/>
      <c r="AE251" s="11"/>
      <c r="AK251" s="13"/>
      <c r="AL251" s="13"/>
      <c r="AM251" s="13"/>
      <c r="AN251" s="13"/>
      <c r="AO251" s="13"/>
    </row>
    <row r="252" spans="1:41">
      <c r="A252" s="13"/>
      <c r="B252" s="11"/>
      <c r="C252" s="11"/>
      <c r="D252" s="11"/>
      <c r="E252" s="13"/>
      <c r="F252" s="170"/>
      <c r="G252" s="170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70"/>
      <c r="AE252" s="11"/>
      <c r="AK252" s="13"/>
      <c r="AL252" s="13"/>
      <c r="AM252" s="13"/>
      <c r="AN252" s="13"/>
      <c r="AO252" s="13"/>
    </row>
    <row r="253" spans="1:41">
      <c r="A253" s="13"/>
      <c r="B253" s="11"/>
      <c r="C253" s="11"/>
      <c r="D253" s="11"/>
      <c r="E253" s="13"/>
      <c r="F253" s="170"/>
      <c r="G253" s="170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70"/>
      <c r="AE253" s="11"/>
      <c r="AK253" s="13"/>
      <c r="AL253" s="13"/>
      <c r="AM253" s="13"/>
      <c r="AN253" s="13"/>
      <c r="AO253" s="13"/>
    </row>
    <row r="254" spans="1:41">
      <c r="A254" s="13"/>
      <c r="B254" s="11"/>
      <c r="C254" s="11"/>
      <c r="D254" s="11"/>
      <c r="E254" s="13"/>
      <c r="F254" s="170"/>
      <c r="G254" s="170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70"/>
      <c r="AE254" s="11"/>
      <c r="AK254" s="13"/>
      <c r="AL254" s="13"/>
      <c r="AM254" s="13"/>
      <c r="AN254" s="13"/>
      <c r="AO254" s="13"/>
    </row>
    <row r="255" spans="1:41">
      <c r="A255" s="13"/>
      <c r="B255" s="11"/>
      <c r="C255" s="11"/>
      <c r="D255" s="11"/>
      <c r="E255" s="13"/>
      <c r="F255" s="170"/>
      <c r="G255" s="170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70"/>
      <c r="AE255" s="11"/>
      <c r="AK255" s="13"/>
      <c r="AL255" s="13"/>
      <c r="AM255" s="13"/>
      <c r="AN255" s="13"/>
      <c r="AO255" s="13"/>
    </row>
    <row r="256" spans="1:41">
      <c r="A256" s="13"/>
      <c r="B256" s="11"/>
      <c r="C256" s="11"/>
      <c r="D256" s="11"/>
      <c r="E256" s="13"/>
      <c r="F256" s="170"/>
      <c r="G256" s="170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70"/>
      <c r="AE256" s="11"/>
      <c r="AK256" s="13"/>
      <c r="AL256" s="13"/>
      <c r="AM256" s="13"/>
      <c r="AN256" s="13"/>
      <c r="AO256" s="13"/>
    </row>
    <row r="257" spans="1:41">
      <c r="A257" s="13"/>
      <c r="B257" s="11"/>
      <c r="C257" s="11"/>
      <c r="D257" s="11"/>
      <c r="E257" s="13"/>
      <c r="F257" s="170"/>
      <c r="G257" s="170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70"/>
      <c r="AE257" s="11"/>
      <c r="AK257" s="13"/>
      <c r="AL257" s="13"/>
      <c r="AM257" s="13"/>
      <c r="AN257" s="13"/>
      <c r="AO257" s="13"/>
    </row>
    <row r="258" spans="1:41">
      <c r="A258" s="13"/>
      <c r="B258" s="11"/>
      <c r="C258" s="11"/>
      <c r="D258" s="11"/>
      <c r="E258" s="13"/>
      <c r="F258" s="170"/>
      <c r="G258" s="170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70"/>
      <c r="AE258" s="11"/>
      <c r="AK258" s="13"/>
      <c r="AL258" s="13"/>
      <c r="AM258" s="13"/>
      <c r="AN258" s="13"/>
      <c r="AO258" s="13"/>
    </row>
    <row r="259" spans="1:41">
      <c r="A259" s="13"/>
      <c r="B259" s="11"/>
      <c r="C259" s="11"/>
      <c r="D259" s="11"/>
      <c r="E259" s="13"/>
      <c r="F259" s="170"/>
      <c r="G259" s="170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70"/>
      <c r="AE259" s="11"/>
      <c r="AK259" s="13"/>
      <c r="AL259" s="13"/>
      <c r="AM259" s="13"/>
      <c r="AN259" s="13"/>
      <c r="AO259" s="13"/>
    </row>
    <row r="260" spans="1:41">
      <c r="A260" s="13"/>
      <c r="B260" s="11"/>
      <c r="C260" s="11"/>
      <c r="D260" s="11"/>
      <c r="E260" s="13"/>
      <c r="F260" s="170"/>
      <c r="G260" s="17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70"/>
      <c r="AE260" s="11"/>
      <c r="AK260" s="13"/>
      <c r="AL260" s="13"/>
      <c r="AM260" s="13"/>
      <c r="AN260" s="13"/>
      <c r="AO260" s="13"/>
    </row>
    <row r="261" spans="1:41">
      <c r="A261" s="13"/>
      <c r="B261" s="11"/>
      <c r="C261" s="11"/>
      <c r="D261" s="11"/>
      <c r="E261" s="13"/>
      <c r="F261" s="170"/>
      <c r="G261" s="170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70"/>
      <c r="AE261" s="11"/>
      <c r="AK261" s="13"/>
      <c r="AL261" s="13"/>
      <c r="AM261" s="13"/>
      <c r="AN261" s="13"/>
      <c r="AO261" s="13"/>
    </row>
    <row r="262" spans="1:41">
      <c r="A262" s="13"/>
      <c r="B262" s="11"/>
      <c r="C262" s="11"/>
      <c r="D262" s="11"/>
      <c r="E262" s="13"/>
      <c r="F262" s="170"/>
      <c r="G262" s="170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70"/>
      <c r="AE262" s="11"/>
      <c r="AK262" s="13"/>
      <c r="AL262" s="13"/>
      <c r="AM262" s="13"/>
      <c r="AN262" s="13"/>
      <c r="AO262" s="13"/>
    </row>
    <row r="263" spans="1:41">
      <c r="A263" s="13"/>
      <c r="B263" s="11"/>
      <c r="C263" s="11"/>
      <c r="D263" s="11"/>
      <c r="E263" s="13"/>
      <c r="F263" s="170"/>
      <c r="G263" s="170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70"/>
      <c r="AE263" s="11"/>
      <c r="AK263" s="13"/>
      <c r="AL263" s="13"/>
      <c r="AM263" s="13"/>
      <c r="AN263" s="13"/>
      <c r="AO263" s="13"/>
    </row>
    <row r="264" spans="1:41">
      <c r="A264" s="13"/>
      <c r="B264" s="11"/>
      <c r="C264" s="11"/>
      <c r="D264" s="11"/>
      <c r="E264" s="13"/>
      <c r="F264" s="170"/>
      <c r="G264" s="170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70"/>
      <c r="AE264" s="11"/>
      <c r="AK264" s="13"/>
      <c r="AL264" s="13"/>
      <c r="AM264" s="13"/>
      <c r="AN264" s="13"/>
      <c r="AO264" s="13"/>
    </row>
    <row r="265" spans="1:41">
      <c r="A265" s="13"/>
      <c r="B265" s="11"/>
      <c r="C265" s="11"/>
      <c r="D265" s="11"/>
      <c r="E265" s="13"/>
      <c r="F265" s="170"/>
      <c r="G265" s="170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70"/>
      <c r="AE265" s="11"/>
      <c r="AK265" s="13"/>
      <c r="AL265" s="13"/>
      <c r="AM265" s="13"/>
      <c r="AN265" s="13"/>
      <c r="AO265" s="13"/>
    </row>
    <row r="266" spans="1:41">
      <c r="A266" s="13"/>
      <c r="B266" s="11"/>
      <c r="C266" s="11"/>
      <c r="D266" s="11"/>
      <c r="E266" s="13"/>
      <c r="F266" s="170"/>
      <c r="G266" s="170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70"/>
      <c r="AE266" s="11"/>
      <c r="AK266" s="13"/>
      <c r="AL266" s="13"/>
      <c r="AM266" s="13"/>
      <c r="AN266" s="13"/>
      <c r="AO266" s="13"/>
    </row>
    <row r="267" spans="1:41">
      <c r="A267" s="13"/>
      <c r="B267" s="11"/>
      <c r="C267" s="11"/>
      <c r="D267" s="11"/>
      <c r="E267" s="13"/>
      <c r="F267" s="170"/>
      <c r="G267" s="170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70"/>
      <c r="AE267" s="11"/>
      <c r="AK267" s="13"/>
      <c r="AL267" s="13"/>
      <c r="AM267" s="13"/>
      <c r="AN267" s="13"/>
      <c r="AO267" s="13"/>
    </row>
    <row r="268" spans="1:41">
      <c r="A268" s="13"/>
      <c r="B268" s="11"/>
      <c r="C268" s="11"/>
      <c r="D268" s="11"/>
      <c r="E268" s="13"/>
      <c r="F268" s="170"/>
      <c r="G268" s="170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70"/>
      <c r="AE268" s="11"/>
      <c r="AK268" s="13"/>
      <c r="AL268" s="13"/>
      <c r="AM268" s="13"/>
      <c r="AN268" s="13"/>
      <c r="AO268" s="13"/>
    </row>
    <row r="269" spans="1:41">
      <c r="A269" s="13"/>
      <c r="B269" s="11"/>
      <c r="C269" s="11"/>
      <c r="D269" s="11"/>
      <c r="E269" s="13"/>
      <c r="F269" s="170"/>
      <c r="G269" s="170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70"/>
      <c r="AE269" s="11"/>
      <c r="AK269" s="13"/>
      <c r="AL269" s="13"/>
      <c r="AM269" s="13"/>
      <c r="AN269" s="13"/>
      <c r="AO269" s="13"/>
    </row>
    <row r="270" spans="1:41">
      <c r="A270" s="13"/>
      <c r="B270" s="11"/>
      <c r="C270" s="11"/>
      <c r="D270" s="11"/>
      <c r="E270" s="13"/>
      <c r="F270" s="170"/>
      <c r="G270" s="17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70"/>
      <c r="AE270" s="11"/>
      <c r="AK270" s="13"/>
      <c r="AL270" s="13"/>
      <c r="AM270" s="13"/>
      <c r="AN270" s="13"/>
      <c r="AO270" s="13"/>
    </row>
    <row r="271" spans="1:41">
      <c r="A271" s="13"/>
      <c r="B271" s="11"/>
      <c r="C271" s="11"/>
      <c r="D271" s="11"/>
      <c r="E271" s="13"/>
      <c r="F271" s="170"/>
      <c r="G271" s="170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70"/>
      <c r="AE271" s="11"/>
      <c r="AK271" s="13"/>
      <c r="AL271" s="13"/>
      <c r="AM271" s="13"/>
      <c r="AN271" s="13"/>
      <c r="AO271" s="13"/>
    </row>
    <row r="272" spans="1:41">
      <c r="A272" s="13"/>
      <c r="B272" s="11"/>
      <c r="C272" s="11"/>
      <c r="D272" s="11"/>
      <c r="E272" s="13"/>
      <c r="F272" s="170"/>
      <c r="G272" s="170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70"/>
      <c r="AE272" s="11"/>
      <c r="AK272" s="13"/>
      <c r="AL272" s="13"/>
      <c r="AM272" s="13"/>
      <c r="AN272" s="13"/>
      <c r="AO272" s="13"/>
    </row>
    <row r="273" spans="1:41">
      <c r="A273" s="13"/>
      <c r="B273" s="11"/>
      <c r="C273" s="11"/>
      <c r="D273" s="11"/>
      <c r="E273" s="13"/>
      <c r="F273" s="170"/>
      <c r="G273" s="170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70"/>
      <c r="AE273" s="11"/>
      <c r="AK273" s="13"/>
      <c r="AL273" s="13"/>
      <c r="AM273" s="13"/>
      <c r="AN273" s="13"/>
      <c r="AO273" s="13"/>
    </row>
    <row r="274" spans="1:41">
      <c r="A274" s="13"/>
      <c r="B274" s="11"/>
      <c r="C274" s="11"/>
      <c r="D274" s="11"/>
      <c r="E274" s="13"/>
      <c r="F274" s="170"/>
      <c r="G274" s="170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70"/>
      <c r="AE274" s="11"/>
      <c r="AK274" s="13"/>
      <c r="AL274" s="13"/>
      <c r="AM274" s="13"/>
      <c r="AN274" s="13"/>
      <c r="AO274" s="13"/>
    </row>
    <row r="275" spans="1:41">
      <c r="A275" s="13"/>
      <c r="B275" s="11"/>
      <c r="C275" s="11"/>
      <c r="D275" s="11"/>
      <c r="E275" s="13"/>
      <c r="F275" s="170"/>
      <c r="G275" s="170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70"/>
      <c r="AE275" s="11"/>
      <c r="AK275" s="13"/>
      <c r="AL275" s="13"/>
      <c r="AM275" s="13"/>
      <c r="AN275" s="13"/>
      <c r="AO275" s="13"/>
    </row>
    <row r="276" spans="1:41">
      <c r="A276" s="13"/>
      <c r="B276" s="11"/>
      <c r="C276" s="11"/>
      <c r="D276" s="11"/>
      <c r="E276" s="13"/>
      <c r="F276" s="170"/>
      <c r="G276" s="170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70"/>
      <c r="AE276" s="11"/>
      <c r="AK276" s="13"/>
      <c r="AL276" s="13"/>
      <c r="AM276" s="13"/>
      <c r="AN276" s="13"/>
      <c r="AO276" s="13"/>
    </row>
    <row r="277" spans="1:41">
      <c r="A277" s="13"/>
      <c r="B277" s="11"/>
      <c r="C277" s="11"/>
      <c r="D277" s="11"/>
      <c r="E277" s="13"/>
      <c r="F277" s="170"/>
      <c r="G277" s="170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70"/>
      <c r="AE277" s="11"/>
      <c r="AK277" s="13"/>
      <c r="AL277" s="13"/>
      <c r="AM277" s="13"/>
      <c r="AN277" s="13"/>
      <c r="AO277" s="13"/>
    </row>
    <row r="278" spans="1:41">
      <c r="A278" s="13"/>
      <c r="B278" s="11"/>
      <c r="C278" s="11"/>
      <c r="D278" s="11"/>
      <c r="E278" s="13"/>
      <c r="F278" s="170"/>
      <c r="G278" s="170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70"/>
      <c r="AE278" s="11"/>
      <c r="AK278" s="13"/>
      <c r="AL278" s="13"/>
      <c r="AM278" s="13"/>
      <c r="AN278" s="13"/>
      <c r="AO278" s="13"/>
    </row>
    <row r="279" spans="1:41">
      <c r="A279" s="13"/>
      <c r="B279" s="11"/>
      <c r="C279" s="11"/>
      <c r="D279" s="11"/>
      <c r="E279" s="13"/>
      <c r="F279" s="170"/>
      <c r="G279" s="170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70"/>
      <c r="AE279" s="11"/>
      <c r="AK279" s="13"/>
      <c r="AL279" s="13"/>
      <c r="AM279" s="13"/>
      <c r="AN279" s="13"/>
      <c r="AO279" s="13"/>
    </row>
    <row r="280" spans="1:41">
      <c r="A280" s="13"/>
      <c r="B280" s="11"/>
      <c r="C280" s="11"/>
      <c r="D280" s="11"/>
      <c r="E280" s="13"/>
      <c r="F280" s="170"/>
      <c r="G280" s="17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70"/>
      <c r="AE280" s="11"/>
      <c r="AK280" s="13"/>
      <c r="AL280" s="13"/>
      <c r="AM280" s="13"/>
      <c r="AN280" s="13"/>
      <c r="AO280" s="13"/>
    </row>
    <row r="281" spans="1:41">
      <c r="A281" s="13"/>
      <c r="B281" s="11"/>
      <c r="C281" s="11"/>
      <c r="D281" s="11"/>
      <c r="E281" s="13"/>
      <c r="F281" s="170"/>
      <c r="G281" s="170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70"/>
      <c r="AE281" s="11"/>
      <c r="AK281" s="13"/>
      <c r="AL281" s="13"/>
      <c r="AM281" s="13"/>
      <c r="AN281" s="13"/>
      <c r="AO281" s="13"/>
    </row>
    <row r="282" spans="1:41">
      <c r="A282" s="13"/>
      <c r="B282" s="11"/>
      <c r="C282" s="11"/>
      <c r="D282" s="11"/>
      <c r="E282" s="13"/>
      <c r="F282" s="170"/>
      <c r="G282" s="170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70"/>
      <c r="AE282" s="11"/>
      <c r="AK282" s="13"/>
      <c r="AL282" s="13"/>
      <c r="AM282" s="13"/>
      <c r="AN282" s="13"/>
      <c r="AO282" s="13"/>
    </row>
    <row r="283" spans="1:41">
      <c r="A283" s="13"/>
      <c r="B283" s="11"/>
      <c r="C283" s="11"/>
      <c r="D283" s="11"/>
      <c r="E283" s="13"/>
      <c r="F283" s="170"/>
      <c r="G283" s="170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70"/>
      <c r="AE283" s="11"/>
      <c r="AK283" s="13"/>
      <c r="AL283" s="13"/>
      <c r="AM283" s="13"/>
      <c r="AN283" s="13"/>
      <c r="AO283" s="13"/>
    </row>
    <row r="284" spans="1:41">
      <c r="A284" s="13"/>
      <c r="B284" s="11"/>
      <c r="C284" s="11"/>
      <c r="D284" s="11"/>
      <c r="E284" s="13"/>
      <c r="F284" s="170"/>
      <c r="G284" s="170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70"/>
      <c r="AE284" s="11"/>
      <c r="AK284" s="13"/>
      <c r="AL284" s="13"/>
      <c r="AM284" s="13"/>
      <c r="AN284" s="13"/>
      <c r="AO284" s="13"/>
    </row>
    <row r="285" spans="1:41">
      <c r="A285" s="13"/>
      <c r="B285" s="11"/>
      <c r="C285" s="11"/>
      <c r="D285" s="11"/>
      <c r="E285" s="13"/>
      <c r="F285" s="170"/>
      <c r="G285" s="170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70"/>
      <c r="AE285" s="11"/>
      <c r="AK285" s="13"/>
      <c r="AL285" s="13"/>
      <c r="AM285" s="13"/>
      <c r="AN285" s="13"/>
      <c r="AO285" s="13"/>
    </row>
    <row r="286" spans="1:41">
      <c r="A286" s="13"/>
      <c r="B286" s="11"/>
      <c r="C286" s="11"/>
      <c r="D286" s="11"/>
      <c r="E286" s="13"/>
      <c r="F286" s="170"/>
      <c r="G286" s="170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70"/>
      <c r="AE286" s="11"/>
      <c r="AK286" s="13"/>
      <c r="AL286" s="13"/>
      <c r="AM286" s="13"/>
      <c r="AN286" s="13"/>
      <c r="AO286" s="13"/>
    </row>
    <row r="287" spans="1:41">
      <c r="A287" s="13"/>
      <c r="B287" s="11"/>
      <c r="C287" s="11"/>
      <c r="D287" s="11"/>
      <c r="E287" s="13"/>
      <c r="F287" s="170"/>
      <c r="G287" s="170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70"/>
      <c r="AE287" s="11"/>
      <c r="AK287" s="13"/>
      <c r="AL287" s="13"/>
      <c r="AM287" s="13"/>
      <c r="AN287" s="13"/>
      <c r="AO287" s="13"/>
    </row>
    <row r="288" spans="1:41">
      <c r="A288" s="13"/>
      <c r="B288" s="11"/>
      <c r="C288" s="11"/>
      <c r="D288" s="11"/>
      <c r="E288" s="13"/>
      <c r="F288" s="170"/>
      <c r="G288" s="170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70"/>
      <c r="AE288" s="11"/>
      <c r="AK288" s="13"/>
      <c r="AL288" s="13"/>
      <c r="AM288" s="13"/>
      <c r="AN288" s="13"/>
      <c r="AO288" s="13"/>
    </row>
    <row r="289" spans="1:41">
      <c r="A289" s="13"/>
      <c r="B289" s="11"/>
      <c r="C289" s="11"/>
      <c r="D289" s="11"/>
      <c r="E289" s="13"/>
      <c r="F289" s="170"/>
      <c r="G289" s="170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70"/>
      <c r="AE289" s="11"/>
      <c r="AK289" s="13"/>
      <c r="AL289" s="13"/>
      <c r="AM289" s="13"/>
      <c r="AN289" s="13"/>
      <c r="AO289" s="13"/>
    </row>
    <row r="290" spans="1:41">
      <c r="A290" s="13"/>
      <c r="B290" s="11"/>
      <c r="C290" s="11"/>
      <c r="D290" s="11"/>
      <c r="E290" s="13"/>
      <c r="F290" s="170"/>
      <c r="G290" s="17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70"/>
      <c r="AE290" s="11"/>
      <c r="AK290" s="13"/>
      <c r="AL290" s="13"/>
      <c r="AM290" s="13"/>
      <c r="AN290" s="13"/>
      <c r="AO290" s="13"/>
    </row>
    <row r="291" spans="1:41">
      <c r="A291" s="13"/>
      <c r="B291" s="11"/>
      <c r="C291" s="11"/>
      <c r="D291" s="11"/>
      <c r="E291" s="13"/>
      <c r="F291" s="170"/>
      <c r="G291" s="170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70"/>
      <c r="AE291" s="11"/>
      <c r="AK291" s="13"/>
      <c r="AL291" s="13"/>
      <c r="AM291" s="13"/>
      <c r="AN291" s="13"/>
      <c r="AO291" s="13"/>
    </row>
    <row r="292" spans="1:41">
      <c r="A292" s="13"/>
      <c r="B292" s="11"/>
      <c r="C292" s="11"/>
      <c r="D292" s="11"/>
      <c r="E292" s="13"/>
      <c r="F292" s="170"/>
      <c r="G292" s="170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70"/>
      <c r="AE292" s="11"/>
      <c r="AK292" s="13"/>
      <c r="AL292" s="13"/>
      <c r="AM292" s="13"/>
      <c r="AN292" s="13"/>
      <c r="AO292" s="13"/>
    </row>
    <row r="293" spans="1:41">
      <c r="A293" s="13"/>
      <c r="B293" s="11"/>
      <c r="C293" s="11"/>
      <c r="D293" s="11"/>
      <c r="E293" s="13"/>
      <c r="F293" s="170"/>
      <c r="G293" s="170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70"/>
      <c r="AE293" s="11"/>
      <c r="AK293" s="13"/>
      <c r="AL293" s="13"/>
      <c r="AM293" s="13"/>
      <c r="AN293" s="13"/>
      <c r="AO293" s="13"/>
    </row>
    <row r="294" spans="1:41">
      <c r="A294" s="13"/>
      <c r="B294" s="11"/>
      <c r="C294" s="11"/>
      <c r="D294" s="11"/>
      <c r="E294" s="13"/>
      <c r="F294" s="170"/>
      <c r="G294" s="170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70"/>
      <c r="AE294" s="11"/>
      <c r="AK294" s="13"/>
      <c r="AL294" s="13"/>
      <c r="AM294" s="13"/>
      <c r="AN294" s="13"/>
      <c r="AO294" s="13"/>
    </row>
    <row r="295" spans="1:41">
      <c r="A295" s="13"/>
      <c r="B295" s="11"/>
      <c r="C295" s="11"/>
      <c r="D295" s="11"/>
      <c r="E295" s="13"/>
      <c r="F295" s="170"/>
      <c r="G295" s="170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70"/>
      <c r="AE295" s="11"/>
      <c r="AK295" s="13"/>
      <c r="AL295" s="13"/>
      <c r="AM295" s="13"/>
      <c r="AN295" s="13"/>
      <c r="AO295" s="13"/>
    </row>
    <row r="296" spans="1:41">
      <c r="A296" s="13"/>
      <c r="B296" s="11"/>
      <c r="C296" s="11"/>
      <c r="D296" s="11"/>
      <c r="E296" s="13"/>
      <c r="F296" s="170"/>
      <c r="G296" s="170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70"/>
      <c r="AE296" s="11"/>
      <c r="AK296" s="13"/>
      <c r="AL296" s="13"/>
      <c r="AM296" s="13"/>
      <c r="AN296" s="13"/>
      <c r="AO296" s="13"/>
    </row>
    <row r="297" spans="1:41">
      <c r="A297" s="13"/>
      <c r="B297" s="11"/>
      <c r="C297" s="11"/>
      <c r="D297" s="11"/>
      <c r="E297" s="13"/>
      <c r="F297" s="170"/>
      <c r="G297" s="170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70"/>
      <c r="AE297" s="11"/>
      <c r="AK297" s="13"/>
      <c r="AL297" s="13"/>
      <c r="AM297" s="13"/>
      <c r="AN297" s="13"/>
      <c r="AO297" s="13"/>
    </row>
    <row r="298" spans="1:41">
      <c r="A298" s="13"/>
      <c r="B298" s="11"/>
      <c r="C298" s="11"/>
      <c r="D298" s="11"/>
      <c r="E298" s="13"/>
      <c r="F298" s="170"/>
      <c r="G298" s="170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70"/>
      <c r="AE298" s="11"/>
      <c r="AK298" s="13"/>
      <c r="AL298" s="13"/>
      <c r="AM298" s="13"/>
      <c r="AN298" s="13"/>
      <c r="AO298" s="13"/>
    </row>
    <row r="299" spans="1:41">
      <c r="A299" s="13"/>
      <c r="B299" s="11"/>
      <c r="C299" s="11"/>
      <c r="D299" s="11"/>
      <c r="E299" s="13"/>
      <c r="F299" s="170"/>
      <c r="G299" s="170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70"/>
      <c r="AE299" s="11"/>
      <c r="AK299" s="13"/>
      <c r="AL299" s="13"/>
      <c r="AM299" s="13"/>
      <c r="AN299" s="13"/>
      <c r="AO299" s="13"/>
    </row>
    <row r="300" spans="1:41">
      <c r="A300" s="13"/>
      <c r="B300" s="11"/>
      <c r="C300" s="11"/>
      <c r="D300" s="11"/>
      <c r="E300" s="13"/>
      <c r="F300" s="170"/>
      <c r="G300" s="17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70"/>
      <c r="AE300" s="11"/>
      <c r="AK300" s="13"/>
      <c r="AL300" s="13"/>
      <c r="AM300" s="13"/>
      <c r="AN300" s="13"/>
      <c r="AO300" s="13"/>
    </row>
    <row r="301" spans="1:41">
      <c r="A301" s="13"/>
      <c r="B301" s="11"/>
      <c r="C301" s="11"/>
      <c r="D301" s="11"/>
      <c r="E301" s="13"/>
      <c r="F301" s="170"/>
      <c r="G301" s="170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70"/>
      <c r="AE301" s="11"/>
      <c r="AK301" s="13"/>
      <c r="AL301" s="13"/>
      <c r="AM301" s="13"/>
      <c r="AN301" s="13"/>
      <c r="AO301" s="13"/>
    </row>
    <row r="302" spans="1:41">
      <c r="A302" s="13"/>
      <c r="B302" s="11"/>
      <c r="C302" s="11"/>
      <c r="D302" s="11"/>
      <c r="E302" s="13"/>
      <c r="F302" s="170"/>
      <c r="G302" s="170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70"/>
      <c r="AE302" s="11"/>
      <c r="AK302" s="13"/>
      <c r="AL302" s="13"/>
      <c r="AM302" s="13"/>
      <c r="AN302" s="13"/>
      <c r="AO302" s="13"/>
    </row>
    <row r="303" spans="1:41">
      <c r="A303" s="13"/>
      <c r="B303" s="11"/>
      <c r="C303" s="11"/>
      <c r="D303" s="11"/>
      <c r="E303" s="13"/>
      <c r="F303" s="170"/>
      <c r="G303" s="170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70"/>
      <c r="AE303" s="11"/>
      <c r="AK303" s="13"/>
      <c r="AL303" s="13"/>
      <c r="AM303" s="13"/>
      <c r="AN303" s="13"/>
      <c r="AO303" s="13"/>
    </row>
    <row r="304" spans="1:41">
      <c r="A304" s="13"/>
      <c r="B304" s="11"/>
      <c r="C304" s="11"/>
      <c r="D304" s="11"/>
      <c r="E304" s="13"/>
      <c r="F304" s="170"/>
      <c r="G304" s="170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70"/>
      <c r="AE304" s="11"/>
      <c r="AK304" s="13"/>
      <c r="AL304" s="13"/>
      <c r="AM304" s="13"/>
      <c r="AN304" s="13"/>
      <c r="AO304" s="13"/>
    </row>
    <row r="305" spans="1:41">
      <c r="A305" s="13"/>
      <c r="B305" s="11"/>
      <c r="C305" s="11"/>
      <c r="D305" s="11"/>
      <c r="E305" s="13"/>
      <c r="F305" s="170"/>
      <c r="G305" s="170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70"/>
      <c r="AE305" s="11"/>
      <c r="AK305" s="13"/>
      <c r="AL305" s="13"/>
      <c r="AM305" s="13"/>
      <c r="AN305" s="13"/>
      <c r="AO305" s="13"/>
    </row>
    <row r="306" spans="1:41">
      <c r="A306" s="13"/>
      <c r="B306" s="11"/>
      <c r="C306" s="11"/>
      <c r="D306" s="11"/>
      <c r="E306" s="13"/>
      <c r="F306" s="170"/>
      <c r="G306" s="170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70"/>
      <c r="AE306" s="11"/>
      <c r="AK306" s="13"/>
      <c r="AL306" s="13"/>
      <c r="AM306" s="13"/>
      <c r="AN306" s="13"/>
      <c r="AO306" s="13"/>
    </row>
    <row r="307" spans="1:41">
      <c r="A307" s="13"/>
      <c r="B307" s="11"/>
      <c r="C307" s="11"/>
      <c r="D307" s="11"/>
      <c r="E307" s="13"/>
      <c r="F307" s="170"/>
      <c r="G307" s="170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70"/>
      <c r="AE307" s="11"/>
      <c r="AK307" s="13"/>
      <c r="AL307" s="13"/>
      <c r="AM307" s="13"/>
      <c r="AN307" s="13"/>
      <c r="AO307" s="13"/>
    </row>
    <row r="308" spans="1:41">
      <c r="A308" s="13"/>
      <c r="B308" s="11"/>
      <c r="C308" s="11"/>
      <c r="D308" s="11"/>
      <c r="E308" s="13"/>
      <c r="F308" s="170"/>
      <c r="G308" s="170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70"/>
      <c r="AE308" s="11"/>
      <c r="AK308" s="13"/>
      <c r="AL308" s="13"/>
      <c r="AM308" s="13"/>
      <c r="AN308" s="13"/>
      <c r="AO308" s="13"/>
    </row>
    <row r="309" spans="1:41">
      <c r="A309" s="13"/>
      <c r="B309" s="11"/>
      <c r="C309" s="11"/>
      <c r="D309" s="11"/>
      <c r="E309" s="13"/>
      <c r="F309" s="170"/>
      <c r="G309" s="170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70"/>
      <c r="AE309" s="11"/>
      <c r="AK309" s="13"/>
      <c r="AL309" s="13"/>
      <c r="AM309" s="13"/>
      <c r="AN309" s="13"/>
      <c r="AO309" s="13"/>
    </row>
    <row r="310" spans="1:41">
      <c r="A310" s="13"/>
      <c r="B310" s="11"/>
      <c r="C310" s="11"/>
      <c r="D310" s="11"/>
      <c r="E310" s="13"/>
      <c r="F310" s="170"/>
      <c r="G310" s="17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70"/>
      <c r="AE310" s="11"/>
      <c r="AK310" s="13"/>
      <c r="AL310" s="13"/>
      <c r="AM310" s="13"/>
      <c r="AN310" s="13"/>
      <c r="AO310" s="13"/>
    </row>
    <row r="311" spans="1:41">
      <c r="A311" s="13"/>
      <c r="B311" s="11"/>
      <c r="C311" s="11"/>
      <c r="D311" s="11"/>
      <c r="E311" s="13"/>
      <c r="F311" s="170"/>
      <c r="G311" s="170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70"/>
      <c r="AE311" s="11"/>
      <c r="AK311" s="13"/>
      <c r="AL311" s="13"/>
      <c r="AM311" s="13"/>
      <c r="AN311" s="13"/>
      <c r="AO311" s="13"/>
    </row>
    <row r="312" spans="1:41">
      <c r="A312" s="13"/>
      <c r="B312" s="11"/>
      <c r="C312" s="11"/>
      <c r="D312" s="11"/>
      <c r="E312" s="13"/>
      <c r="F312" s="170"/>
      <c r="G312" s="170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70"/>
      <c r="AE312" s="11"/>
      <c r="AK312" s="13"/>
      <c r="AL312" s="13"/>
      <c r="AM312" s="13"/>
      <c r="AN312" s="13"/>
      <c r="AO312" s="13"/>
    </row>
    <row r="313" spans="1:41">
      <c r="A313" s="13"/>
      <c r="B313" s="11"/>
      <c r="C313" s="11"/>
      <c r="D313" s="11"/>
      <c r="E313" s="13"/>
      <c r="F313" s="170"/>
      <c r="G313" s="170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70"/>
      <c r="AE313" s="11"/>
      <c r="AK313" s="13"/>
      <c r="AL313" s="13"/>
      <c r="AM313" s="13"/>
      <c r="AN313" s="13"/>
      <c r="AO313" s="13"/>
    </row>
    <row r="314" spans="1:41">
      <c r="A314" s="13"/>
      <c r="B314" s="11"/>
      <c r="C314" s="11"/>
      <c r="D314" s="11"/>
      <c r="E314" s="13"/>
      <c r="F314" s="170"/>
      <c r="G314" s="170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70"/>
      <c r="AE314" s="11"/>
      <c r="AK314" s="13"/>
      <c r="AL314" s="13"/>
      <c r="AM314" s="13"/>
      <c r="AN314" s="13"/>
      <c r="AO314" s="13"/>
    </row>
    <row r="315" spans="1:41">
      <c r="A315" s="13"/>
      <c r="B315" s="11"/>
      <c r="C315" s="11"/>
      <c r="D315" s="11"/>
      <c r="E315" s="13"/>
      <c r="F315" s="170"/>
      <c r="G315" s="170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70"/>
      <c r="AE315" s="11"/>
      <c r="AK315" s="13"/>
      <c r="AL315" s="13"/>
      <c r="AM315" s="13"/>
      <c r="AN315" s="13"/>
      <c r="AO315" s="13"/>
    </row>
    <row r="316" spans="1:41">
      <c r="A316" s="13"/>
      <c r="B316" s="11"/>
      <c r="C316" s="11"/>
      <c r="D316" s="11"/>
      <c r="E316" s="13"/>
      <c r="F316" s="170"/>
      <c r="G316" s="170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70"/>
      <c r="AE316" s="11"/>
      <c r="AK316" s="13"/>
      <c r="AL316" s="13"/>
      <c r="AM316" s="13"/>
      <c r="AN316" s="13"/>
      <c r="AO316" s="13"/>
    </row>
    <row r="317" spans="1:41">
      <c r="A317" s="13"/>
      <c r="B317" s="11"/>
      <c r="C317" s="11"/>
      <c r="D317" s="11"/>
      <c r="E317" s="13"/>
      <c r="F317" s="170"/>
      <c r="G317" s="170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70"/>
      <c r="AE317" s="11"/>
      <c r="AK317" s="13"/>
      <c r="AL317" s="13"/>
      <c r="AM317" s="13"/>
      <c r="AN317" s="13"/>
      <c r="AO317" s="13"/>
    </row>
    <row r="318" spans="1:41">
      <c r="A318" s="13"/>
      <c r="B318" s="11"/>
      <c r="C318" s="11"/>
      <c r="D318" s="11"/>
      <c r="E318" s="13"/>
      <c r="F318" s="170"/>
      <c r="G318" s="170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70"/>
      <c r="AE318" s="11"/>
      <c r="AK318" s="13"/>
      <c r="AL318" s="13"/>
      <c r="AM318" s="13"/>
      <c r="AN318" s="13"/>
      <c r="AO318" s="13"/>
    </row>
    <row r="319" spans="1:41">
      <c r="A319" s="13"/>
      <c r="B319" s="11"/>
      <c r="C319" s="11"/>
      <c r="D319" s="11"/>
      <c r="E319" s="13"/>
      <c r="F319" s="170"/>
      <c r="G319" s="170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70"/>
      <c r="AE319" s="11"/>
      <c r="AK319" s="13"/>
      <c r="AL319" s="13"/>
      <c r="AM319" s="13"/>
      <c r="AN319" s="13"/>
      <c r="AO319" s="13"/>
    </row>
    <row r="320" spans="1:41">
      <c r="A320" s="13"/>
      <c r="B320" s="11"/>
      <c r="C320" s="11"/>
      <c r="D320" s="11"/>
      <c r="E320" s="13"/>
      <c r="F320" s="170"/>
      <c r="G320" s="17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70"/>
      <c r="AE320" s="11"/>
      <c r="AK320" s="13"/>
      <c r="AL320" s="13"/>
      <c r="AM320" s="13"/>
      <c r="AN320" s="13"/>
      <c r="AO320" s="13"/>
    </row>
    <row r="321" spans="1:41">
      <c r="A321" s="13"/>
      <c r="B321" s="11"/>
      <c r="C321" s="11"/>
      <c r="D321" s="11"/>
      <c r="E321" s="13"/>
      <c r="F321" s="170"/>
      <c r="G321" s="170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70"/>
      <c r="AE321" s="11"/>
      <c r="AK321" s="13"/>
      <c r="AL321" s="13"/>
      <c r="AM321" s="13"/>
      <c r="AN321" s="13"/>
      <c r="AO321" s="13"/>
    </row>
    <row r="322" spans="1:41">
      <c r="A322" s="13"/>
      <c r="B322" s="11"/>
      <c r="C322" s="11"/>
      <c r="D322" s="11"/>
      <c r="E322" s="13"/>
      <c r="F322" s="170"/>
      <c r="G322" s="170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70"/>
      <c r="AE322" s="11"/>
      <c r="AK322" s="13"/>
      <c r="AL322" s="13"/>
      <c r="AM322" s="13"/>
      <c r="AN322" s="13"/>
      <c r="AO322" s="13"/>
    </row>
    <row r="323" spans="1:41">
      <c r="A323" s="13"/>
      <c r="B323" s="11"/>
      <c r="C323" s="11"/>
      <c r="D323" s="11"/>
      <c r="E323" s="13"/>
      <c r="F323" s="170"/>
      <c r="G323" s="170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70"/>
      <c r="AE323" s="11"/>
      <c r="AK323" s="13"/>
      <c r="AL323" s="13"/>
      <c r="AM323" s="13"/>
      <c r="AN323" s="13"/>
      <c r="AO323" s="13"/>
    </row>
    <row r="324" spans="1:41">
      <c r="A324" s="13"/>
      <c r="B324" s="11"/>
      <c r="C324" s="11"/>
      <c r="D324" s="11"/>
      <c r="E324" s="13"/>
      <c r="F324" s="170"/>
      <c r="G324" s="170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70"/>
      <c r="AE324" s="11"/>
      <c r="AK324" s="13"/>
      <c r="AL324" s="13"/>
      <c r="AM324" s="13"/>
      <c r="AN324" s="13"/>
      <c r="AO324" s="13"/>
    </row>
    <row r="325" spans="1:41">
      <c r="A325" s="13"/>
      <c r="B325" s="11"/>
      <c r="C325" s="11"/>
      <c r="D325" s="11"/>
      <c r="E325" s="13"/>
      <c r="F325" s="170"/>
      <c r="G325" s="170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70"/>
      <c r="AE325" s="11"/>
      <c r="AK325" s="13"/>
      <c r="AL325" s="13"/>
      <c r="AM325" s="13"/>
      <c r="AN325" s="13"/>
      <c r="AO325" s="13"/>
    </row>
    <row r="326" spans="1:41">
      <c r="A326" s="13"/>
      <c r="B326" s="11"/>
      <c r="C326" s="11"/>
      <c r="D326" s="11"/>
      <c r="E326" s="13"/>
      <c r="F326" s="170"/>
      <c r="G326" s="170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70"/>
      <c r="AE326" s="11"/>
      <c r="AK326" s="13"/>
      <c r="AL326" s="13"/>
      <c r="AM326" s="13"/>
      <c r="AN326" s="13"/>
      <c r="AO326" s="13"/>
    </row>
    <row r="327" spans="1:41">
      <c r="A327" s="13"/>
      <c r="B327" s="11"/>
      <c r="C327" s="11"/>
      <c r="D327" s="11"/>
      <c r="E327" s="13"/>
      <c r="F327" s="170"/>
      <c r="G327" s="170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70"/>
      <c r="AE327" s="11"/>
      <c r="AK327" s="13"/>
      <c r="AL327" s="13"/>
      <c r="AM327" s="13"/>
      <c r="AN327" s="13"/>
      <c r="AO327" s="13"/>
    </row>
    <row r="328" spans="1:41">
      <c r="A328" s="13"/>
      <c r="B328" s="11"/>
      <c r="C328" s="11"/>
      <c r="D328" s="11"/>
      <c r="E328" s="13"/>
      <c r="F328" s="170"/>
      <c r="G328" s="170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70"/>
      <c r="AE328" s="11"/>
      <c r="AK328" s="13"/>
      <c r="AL328" s="13"/>
      <c r="AM328" s="13"/>
      <c r="AN328" s="13"/>
      <c r="AO328" s="13"/>
    </row>
    <row r="329" spans="1:41">
      <c r="A329" s="13"/>
      <c r="B329" s="11"/>
      <c r="C329" s="11"/>
      <c r="D329" s="11"/>
      <c r="E329" s="13"/>
      <c r="F329" s="170"/>
      <c r="G329" s="170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70"/>
      <c r="AE329" s="11"/>
      <c r="AK329" s="13"/>
      <c r="AL329" s="13"/>
      <c r="AM329" s="13"/>
      <c r="AN329" s="13"/>
      <c r="AO329" s="13"/>
    </row>
    <row r="330" spans="1:41">
      <c r="A330" s="13"/>
      <c r="B330" s="11"/>
      <c r="C330" s="11"/>
      <c r="D330" s="11"/>
      <c r="E330" s="13"/>
      <c r="F330" s="170"/>
      <c r="G330" s="17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70"/>
      <c r="AE330" s="11"/>
      <c r="AK330" s="13"/>
      <c r="AL330" s="13"/>
      <c r="AM330" s="13"/>
      <c r="AN330" s="13"/>
      <c r="AO330" s="13"/>
    </row>
    <row r="331" spans="1:41">
      <c r="A331" s="13"/>
      <c r="B331" s="11"/>
      <c r="C331" s="11"/>
      <c r="D331" s="11"/>
      <c r="E331" s="13"/>
      <c r="F331" s="170"/>
      <c r="G331" s="170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70"/>
      <c r="AE331" s="11"/>
      <c r="AK331" s="13"/>
      <c r="AL331" s="13"/>
      <c r="AM331" s="13"/>
      <c r="AN331" s="13"/>
      <c r="AO331" s="13"/>
    </row>
    <row r="332" spans="1:41">
      <c r="A332" s="13"/>
      <c r="B332" s="11"/>
      <c r="C332" s="11"/>
      <c r="D332" s="11"/>
      <c r="E332" s="13"/>
      <c r="F332" s="170"/>
      <c r="G332" s="170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70"/>
      <c r="AE332" s="11"/>
      <c r="AK332" s="13"/>
      <c r="AL332" s="13"/>
      <c r="AM332" s="13"/>
      <c r="AN332" s="13"/>
      <c r="AO332" s="13"/>
    </row>
    <row r="333" spans="1:41">
      <c r="A333" s="13"/>
      <c r="B333" s="11"/>
      <c r="C333" s="11"/>
      <c r="D333" s="11"/>
      <c r="E333" s="13"/>
      <c r="F333" s="170"/>
      <c r="G333" s="170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70"/>
      <c r="AE333" s="11"/>
      <c r="AK333" s="13"/>
      <c r="AL333" s="13"/>
      <c r="AM333" s="13"/>
      <c r="AN333" s="13"/>
      <c r="AO333" s="13"/>
    </row>
    <row r="334" spans="1:41">
      <c r="A334" s="13"/>
      <c r="B334" s="11"/>
      <c r="C334" s="11"/>
      <c r="D334" s="11"/>
      <c r="E334" s="13"/>
      <c r="F334" s="170"/>
      <c r="G334" s="170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70"/>
      <c r="AE334" s="11"/>
      <c r="AK334" s="13"/>
      <c r="AL334" s="13"/>
      <c r="AM334" s="13"/>
      <c r="AN334" s="13"/>
      <c r="AO334" s="13"/>
    </row>
    <row r="335" spans="1:41">
      <c r="A335" s="13"/>
      <c r="B335" s="11"/>
      <c r="C335" s="11"/>
      <c r="D335" s="11"/>
      <c r="E335" s="13"/>
      <c r="F335" s="170"/>
      <c r="G335" s="170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70"/>
      <c r="AE335" s="11"/>
      <c r="AK335" s="13"/>
      <c r="AL335" s="13"/>
      <c r="AM335" s="13"/>
      <c r="AN335" s="13"/>
      <c r="AO335" s="13"/>
    </row>
    <row r="336" spans="1:41">
      <c r="A336" s="13"/>
      <c r="B336" s="11"/>
      <c r="C336" s="11"/>
      <c r="D336" s="11"/>
      <c r="E336" s="13"/>
      <c r="F336" s="170"/>
      <c r="G336" s="170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70"/>
      <c r="AE336" s="11"/>
      <c r="AK336" s="13"/>
      <c r="AL336" s="13"/>
      <c r="AM336" s="13"/>
      <c r="AN336" s="13"/>
      <c r="AO336" s="13"/>
    </row>
    <row r="337" spans="1:41">
      <c r="A337" s="13"/>
      <c r="B337" s="11"/>
      <c r="C337" s="11"/>
      <c r="D337" s="11"/>
      <c r="E337" s="13"/>
      <c r="F337" s="170"/>
      <c r="G337" s="170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70"/>
      <c r="AE337" s="11"/>
      <c r="AK337" s="13"/>
      <c r="AL337" s="13"/>
      <c r="AM337" s="13"/>
      <c r="AN337" s="13"/>
      <c r="AO337" s="13"/>
    </row>
    <row r="338" spans="1:41">
      <c r="A338" s="13"/>
      <c r="B338" s="11"/>
      <c r="C338" s="11"/>
      <c r="D338" s="11"/>
      <c r="E338" s="13"/>
      <c r="F338" s="170"/>
      <c r="G338" s="170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70"/>
      <c r="AE338" s="11"/>
      <c r="AK338" s="13"/>
      <c r="AL338" s="13"/>
      <c r="AM338" s="13"/>
      <c r="AN338" s="13"/>
      <c r="AO338" s="13"/>
    </row>
    <row r="339" spans="1:41">
      <c r="A339" s="13"/>
      <c r="B339" s="11"/>
      <c r="C339" s="11"/>
      <c r="D339" s="11"/>
      <c r="E339" s="13"/>
      <c r="F339" s="170"/>
      <c r="G339" s="170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70"/>
      <c r="AE339" s="11"/>
      <c r="AK339" s="13"/>
      <c r="AL339" s="13"/>
      <c r="AM339" s="13"/>
      <c r="AN339" s="13"/>
      <c r="AO339" s="13"/>
    </row>
    <row r="340" spans="1:41">
      <c r="A340" s="13"/>
      <c r="B340" s="11"/>
      <c r="C340" s="11"/>
      <c r="D340" s="11"/>
      <c r="E340" s="13"/>
      <c r="F340" s="170"/>
      <c r="G340" s="17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70"/>
      <c r="AE340" s="11"/>
      <c r="AK340" s="13"/>
      <c r="AL340" s="13"/>
      <c r="AM340" s="13"/>
      <c r="AN340" s="13"/>
      <c r="AO340" s="13"/>
    </row>
    <row r="341" spans="1:41">
      <c r="A341" s="13"/>
      <c r="B341" s="11"/>
      <c r="C341" s="11"/>
      <c r="D341" s="11"/>
      <c r="E341" s="13"/>
      <c r="F341" s="170"/>
      <c r="G341" s="170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70"/>
      <c r="AE341" s="11"/>
      <c r="AK341" s="13"/>
      <c r="AL341" s="13"/>
      <c r="AM341" s="13"/>
      <c r="AN341" s="13"/>
      <c r="AO341" s="13"/>
    </row>
    <row r="342" spans="1:41">
      <c r="A342" s="13"/>
      <c r="B342" s="11"/>
      <c r="C342" s="11"/>
      <c r="D342" s="11"/>
      <c r="E342" s="13"/>
      <c r="F342" s="170"/>
      <c r="G342" s="170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70"/>
      <c r="AE342" s="11"/>
      <c r="AK342" s="13"/>
      <c r="AL342" s="13"/>
      <c r="AM342" s="13"/>
      <c r="AN342" s="13"/>
      <c r="AO342" s="13"/>
    </row>
    <row r="343" spans="1:41">
      <c r="A343" s="13"/>
      <c r="B343" s="11"/>
      <c r="C343" s="11"/>
      <c r="D343" s="11"/>
      <c r="E343" s="13"/>
      <c r="F343" s="170"/>
      <c r="G343" s="170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70"/>
      <c r="AE343" s="11"/>
      <c r="AK343" s="13"/>
      <c r="AL343" s="13"/>
      <c r="AM343" s="13"/>
      <c r="AN343" s="13"/>
      <c r="AO343" s="13"/>
    </row>
    <row r="344" spans="1:41">
      <c r="A344" s="13"/>
      <c r="B344" s="11"/>
      <c r="C344" s="11"/>
      <c r="D344" s="11"/>
      <c r="E344" s="13"/>
      <c r="F344" s="170"/>
      <c r="G344" s="170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70"/>
      <c r="AE344" s="11"/>
      <c r="AK344" s="13"/>
      <c r="AL344" s="13"/>
      <c r="AM344" s="13"/>
      <c r="AN344" s="13"/>
      <c r="AO344" s="13"/>
    </row>
    <row r="345" spans="1:41">
      <c r="A345" s="13"/>
      <c r="B345" s="11"/>
      <c r="C345" s="11"/>
      <c r="D345" s="11"/>
      <c r="E345" s="13"/>
      <c r="F345" s="170"/>
      <c r="G345" s="170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70"/>
      <c r="AE345" s="11"/>
      <c r="AK345" s="13"/>
      <c r="AL345" s="13"/>
      <c r="AM345" s="13"/>
      <c r="AN345" s="13"/>
      <c r="AO345" s="13"/>
    </row>
    <row r="346" spans="1:41">
      <c r="A346" s="13"/>
      <c r="B346" s="11"/>
      <c r="C346" s="11"/>
      <c r="D346" s="11"/>
      <c r="E346" s="13"/>
      <c r="F346" s="170"/>
      <c r="G346" s="170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70"/>
      <c r="AE346" s="11"/>
      <c r="AK346" s="13"/>
      <c r="AL346" s="13"/>
      <c r="AM346" s="13"/>
      <c r="AN346" s="13"/>
      <c r="AO346" s="13"/>
    </row>
    <row r="347" spans="1:41">
      <c r="A347" s="13"/>
      <c r="B347" s="11"/>
      <c r="C347" s="11"/>
      <c r="D347" s="11"/>
      <c r="E347" s="13"/>
      <c r="F347" s="170"/>
      <c r="G347" s="170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70"/>
      <c r="AE347" s="11"/>
      <c r="AK347" s="13"/>
      <c r="AL347" s="13"/>
      <c r="AM347" s="13"/>
      <c r="AN347" s="13"/>
      <c r="AO347" s="13"/>
    </row>
    <row r="348" spans="1:41">
      <c r="A348" s="13"/>
      <c r="B348" s="11"/>
      <c r="C348" s="11"/>
      <c r="D348" s="11"/>
      <c r="E348" s="13"/>
      <c r="F348" s="170"/>
      <c r="G348" s="170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70"/>
      <c r="AE348" s="11"/>
      <c r="AK348" s="13"/>
      <c r="AL348" s="13"/>
      <c r="AM348" s="13"/>
      <c r="AN348" s="13"/>
      <c r="AO348" s="13"/>
    </row>
    <row r="349" spans="1:41">
      <c r="A349" s="13"/>
      <c r="B349" s="11"/>
      <c r="C349" s="11"/>
      <c r="D349" s="11"/>
      <c r="E349" s="13"/>
      <c r="F349" s="170"/>
      <c r="G349" s="170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70"/>
      <c r="AE349" s="11"/>
      <c r="AK349" s="13"/>
      <c r="AL349" s="13"/>
      <c r="AM349" s="13"/>
      <c r="AN349" s="13"/>
      <c r="AO349" s="13"/>
    </row>
    <row r="350" spans="1:41">
      <c r="A350" s="13"/>
      <c r="B350" s="11"/>
      <c r="C350" s="11"/>
      <c r="D350" s="11"/>
      <c r="E350" s="13"/>
      <c r="F350" s="170"/>
      <c r="G350" s="17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70"/>
      <c r="AE350" s="11"/>
      <c r="AK350" s="13"/>
      <c r="AL350" s="13"/>
      <c r="AM350" s="13"/>
      <c r="AN350" s="13"/>
      <c r="AO350" s="13"/>
    </row>
    <row r="351" spans="1:41">
      <c r="A351" s="13"/>
      <c r="B351" s="11"/>
      <c r="C351" s="11"/>
      <c r="D351" s="11"/>
      <c r="E351" s="13"/>
      <c r="F351" s="170"/>
      <c r="G351" s="170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70"/>
      <c r="AE351" s="11"/>
      <c r="AK351" s="13"/>
      <c r="AL351" s="13"/>
      <c r="AM351" s="13"/>
      <c r="AN351" s="13"/>
      <c r="AO351" s="13"/>
    </row>
    <row r="352" spans="1:41">
      <c r="A352" s="13"/>
      <c r="B352" s="11"/>
      <c r="C352" s="11"/>
      <c r="D352" s="11"/>
      <c r="E352" s="13"/>
      <c r="F352" s="170"/>
      <c r="G352" s="170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70"/>
      <c r="AE352" s="11"/>
      <c r="AK352" s="13"/>
      <c r="AL352" s="13"/>
      <c r="AM352" s="13"/>
      <c r="AN352" s="13"/>
      <c r="AO352" s="13"/>
    </row>
    <row r="353" spans="1:41">
      <c r="A353" s="13"/>
      <c r="B353" s="11"/>
      <c r="C353" s="11"/>
      <c r="D353" s="11"/>
      <c r="E353" s="13"/>
      <c r="F353" s="170"/>
      <c r="G353" s="170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70"/>
      <c r="AE353" s="11"/>
      <c r="AK353" s="13"/>
      <c r="AL353" s="13"/>
      <c r="AM353" s="13"/>
      <c r="AN353" s="13"/>
      <c r="AO353" s="13"/>
    </row>
    <row r="354" spans="1:41">
      <c r="A354" s="13"/>
      <c r="B354" s="11"/>
      <c r="C354" s="11"/>
      <c r="D354" s="11"/>
      <c r="E354" s="13"/>
      <c r="F354" s="170"/>
      <c r="G354" s="170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70"/>
      <c r="AE354" s="11"/>
      <c r="AK354" s="13"/>
      <c r="AL354" s="13"/>
      <c r="AM354" s="13"/>
      <c r="AN354" s="13"/>
      <c r="AO354" s="13"/>
    </row>
    <row r="355" spans="1:41">
      <c r="A355" s="13"/>
      <c r="B355" s="11"/>
      <c r="C355" s="11"/>
      <c r="D355" s="11"/>
      <c r="E355" s="13"/>
      <c r="F355" s="170"/>
      <c r="G355" s="170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70"/>
      <c r="AE355" s="11"/>
      <c r="AK355" s="13"/>
      <c r="AL355" s="13"/>
      <c r="AM355" s="13"/>
      <c r="AN355" s="13"/>
      <c r="AO355" s="13"/>
    </row>
    <row r="356" spans="1:41">
      <c r="A356" s="13"/>
      <c r="B356" s="11"/>
      <c r="C356" s="11"/>
      <c r="D356" s="11"/>
      <c r="E356" s="13"/>
      <c r="F356" s="170"/>
      <c r="G356" s="170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70"/>
      <c r="AE356" s="11"/>
      <c r="AK356" s="13"/>
      <c r="AL356" s="13"/>
      <c r="AM356" s="13"/>
      <c r="AN356" s="13"/>
      <c r="AO356" s="13"/>
    </row>
    <row r="357" spans="1:41">
      <c r="A357" s="13"/>
      <c r="B357" s="11"/>
      <c r="C357" s="11"/>
      <c r="D357" s="11"/>
      <c r="E357" s="13"/>
      <c r="F357" s="170"/>
      <c r="G357" s="170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70"/>
      <c r="AE357" s="11"/>
      <c r="AK357" s="13"/>
      <c r="AL357" s="13"/>
      <c r="AM357" s="13"/>
      <c r="AN357" s="13"/>
      <c r="AO357" s="13"/>
    </row>
    <row r="358" spans="1:41">
      <c r="A358" s="13"/>
      <c r="B358" s="11"/>
      <c r="C358" s="11"/>
      <c r="D358" s="11"/>
      <c r="E358" s="13"/>
      <c r="F358" s="170"/>
      <c r="G358" s="170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70"/>
      <c r="AE358" s="11"/>
      <c r="AK358" s="13"/>
      <c r="AL358" s="13"/>
      <c r="AM358" s="13"/>
      <c r="AN358" s="13"/>
      <c r="AO358" s="13"/>
    </row>
    <row r="359" spans="1:41">
      <c r="A359" s="13"/>
      <c r="B359" s="11"/>
      <c r="C359" s="11"/>
      <c r="D359" s="11"/>
      <c r="E359" s="13"/>
      <c r="F359" s="170"/>
      <c r="G359" s="170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70"/>
      <c r="AE359" s="11"/>
      <c r="AK359" s="13"/>
      <c r="AL359" s="13"/>
      <c r="AM359" s="13"/>
      <c r="AN359" s="13"/>
      <c r="AO359" s="13"/>
    </row>
    <row r="360" spans="1:41">
      <c r="A360" s="13"/>
      <c r="B360" s="11"/>
      <c r="C360" s="11"/>
      <c r="D360" s="11"/>
      <c r="E360" s="13"/>
      <c r="F360" s="170"/>
      <c r="G360" s="17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70"/>
      <c r="AE360" s="11"/>
      <c r="AK360" s="13"/>
      <c r="AL360" s="13"/>
      <c r="AM360" s="13"/>
      <c r="AN360" s="13"/>
      <c r="AO360" s="13"/>
    </row>
    <row r="361" spans="1:41">
      <c r="A361" s="13"/>
      <c r="B361" s="11"/>
      <c r="C361" s="11"/>
      <c r="D361" s="11"/>
      <c r="E361" s="13"/>
      <c r="F361" s="170"/>
      <c r="G361" s="170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70"/>
      <c r="AE361" s="11"/>
      <c r="AK361" s="13"/>
      <c r="AL361" s="13"/>
      <c r="AM361" s="13"/>
      <c r="AN361" s="13"/>
      <c r="AO361" s="13"/>
    </row>
    <row r="362" spans="1:41">
      <c r="A362" s="13"/>
      <c r="B362" s="11"/>
      <c r="C362" s="11"/>
      <c r="D362" s="11"/>
      <c r="E362" s="13"/>
      <c r="F362" s="170"/>
      <c r="G362" s="170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70"/>
      <c r="AE362" s="11"/>
      <c r="AK362" s="13"/>
      <c r="AL362" s="13"/>
      <c r="AM362" s="13"/>
      <c r="AN362" s="13"/>
      <c r="AO362" s="13"/>
    </row>
    <row r="363" spans="1:41">
      <c r="A363" s="13"/>
      <c r="B363" s="11"/>
      <c r="C363" s="11"/>
      <c r="D363" s="11"/>
      <c r="E363" s="13"/>
      <c r="F363" s="170"/>
      <c r="G363" s="170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70"/>
      <c r="AE363" s="11"/>
      <c r="AK363" s="13"/>
      <c r="AL363" s="13"/>
      <c r="AM363" s="13"/>
      <c r="AN363" s="13"/>
      <c r="AO363" s="13"/>
    </row>
    <row r="364" spans="1:41">
      <c r="A364" s="13"/>
      <c r="B364" s="11"/>
      <c r="C364" s="11"/>
      <c r="D364" s="11"/>
      <c r="E364" s="13"/>
      <c r="F364" s="170"/>
      <c r="G364" s="170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70"/>
      <c r="AE364" s="11"/>
      <c r="AK364" s="13"/>
      <c r="AL364" s="13"/>
      <c r="AM364" s="13"/>
      <c r="AN364" s="13"/>
      <c r="AO364" s="13"/>
    </row>
    <row r="365" spans="1:41">
      <c r="A365" s="13"/>
      <c r="B365" s="11"/>
      <c r="C365" s="11"/>
      <c r="D365" s="11"/>
      <c r="E365" s="13"/>
      <c r="F365" s="170"/>
      <c r="G365" s="170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70"/>
      <c r="AE365" s="11"/>
      <c r="AK365" s="13"/>
      <c r="AL365" s="13"/>
      <c r="AM365" s="13"/>
      <c r="AN365" s="13"/>
      <c r="AO365" s="13"/>
    </row>
    <row r="366" spans="1:41">
      <c r="A366" s="13"/>
      <c r="B366" s="11"/>
      <c r="C366" s="11"/>
      <c r="D366" s="11"/>
      <c r="E366" s="13"/>
      <c r="F366" s="170"/>
      <c r="G366" s="170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70"/>
      <c r="AE366" s="11"/>
      <c r="AK366" s="13"/>
      <c r="AL366" s="13"/>
      <c r="AM366" s="13"/>
      <c r="AN366" s="13"/>
      <c r="AO366" s="13"/>
    </row>
    <row r="367" spans="1:41">
      <c r="A367" s="13"/>
      <c r="B367" s="11"/>
      <c r="C367" s="11"/>
      <c r="D367" s="11"/>
      <c r="E367" s="13"/>
      <c r="F367" s="170"/>
      <c r="G367" s="170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70"/>
      <c r="AE367" s="11"/>
      <c r="AK367" s="13"/>
      <c r="AL367" s="13"/>
      <c r="AM367" s="13"/>
      <c r="AN367" s="13"/>
      <c r="AO367" s="13"/>
    </row>
    <row r="368" spans="1:41">
      <c r="A368" s="13"/>
      <c r="B368" s="11"/>
      <c r="C368" s="11"/>
      <c r="D368" s="11"/>
      <c r="E368" s="13"/>
      <c r="F368" s="170"/>
      <c r="G368" s="170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70"/>
      <c r="AE368" s="11"/>
      <c r="AK368" s="13"/>
      <c r="AL368" s="13"/>
      <c r="AM368" s="13"/>
      <c r="AN368" s="13"/>
      <c r="AO368" s="13"/>
    </row>
    <row r="369" spans="1:41">
      <c r="A369" s="13"/>
      <c r="B369" s="11"/>
      <c r="C369" s="11"/>
      <c r="D369" s="11"/>
      <c r="E369" s="13"/>
      <c r="F369" s="170"/>
      <c r="G369" s="170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70"/>
      <c r="AE369" s="11"/>
      <c r="AK369" s="13"/>
      <c r="AL369" s="13"/>
      <c r="AM369" s="13"/>
      <c r="AN369" s="13"/>
      <c r="AO369" s="13"/>
    </row>
    <row r="370" spans="1:41">
      <c r="A370" s="13"/>
      <c r="B370" s="11"/>
      <c r="C370" s="11"/>
      <c r="D370" s="11"/>
      <c r="E370" s="13"/>
      <c r="F370" s="170"/>
      <c r="G370" s="170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70"/>
      <c r="AE370" s="11"/>
      <c r="AK370" s="13"/>
      <c r="AL370" s="13"/>
      <c r="AM370" s="13"/>
      <c r="AN370" s="13"/>
      <c r="AO370" s="13"/>
    </row>
    <row r="371" spans="1:41">
      <c r="A371" s="13"/>
      <c r="B371" s="11"/>
      <c r="C371" s="11"/>
      <c r="D371" s="11"/>
      <c r="E371" s="13"/>
      <c r="F371" s="170"/>
      <c r="G371" s="170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70"/>
      <c r="AE371" s="11"/>
      <c r="AK371" s="13"/>
      <c r="AL371" s="13"/>
      <c r="AM371" s="13"/>
      <c r="AN371" s="13"/>
      <c r="AO371" s="13"/>
    </row>
    <row r="372" spans="1:41">
      <c r="A372" s="13"/>
      <c r="B372" s="11"/>
      <c r="C372" s="11"/>
      <c r="D372" s="11"/>
      <c r="E372" s="13"/>
      <c r="F372" s="170"/>
      <c r="G372" s="170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70"/>
      <c r="AE372" s="11"/>
      <c r="AK372" s="13"/>
      <c r="AL372" s="13"/>
      <c r="AM372" s="13"/>
      <c r="AN372" s="13"/>
      <c r="AO372" s="13"/>
    </row>
    <row r="373" spans="1:41">
      <c r="A373" s="13"/>
      <c r="B373" s="11"/>
      <c r="C373" s="11"/>
      <c r="D373" s="11"/>
      <c r="E373" s="13"/>
      <c r="F373" s="170"/>
      <c r="G373" s="170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70"/>
      <c r="AE373" s="11"/>
      <c r="AK373" s="13"/>
      <c r="AL373" s="13"/>
      <c r="AM373" s="13"/>
      <c r="AN373" s="13"/>
      <c r="AO373" s="13"/>
    </row>
    <row r="374" spans="1:41">
      <c r="A374" s="13"/>
      <c r="B374" s="11"/>
      <c r="C374" s="11"/>
      <c r="D374" s="11"/>
      <c r="E374" s="13"/>
      <c r="F374" s="170"/>
      <c r="G374" s="170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70"/>
      <c r="AE374" s="11"/>
      <c r="AK374" s="13"/>
      <c r="AL374" s="13"/>
      <c r="AM374" s="13"/>
      <c r="AN374" s="13"/>
      <c r="AO374" s="13"/>
    </row>
    <row r="375" spans="1:41">
      <c r="A375" s="13"/>
      <c r="B375" s="11"/>
      <c r="C375" s="11"/>
      <c r="D375" s="11"/>
      <c r="E375" s="13"/>
      <c r="F375" s="170"/>
      <c r="G375" s="170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70"/>
      <c r="AE375" s="11"/>
      <c r="AK375" s="13"/>
      <c r="AL375" s="13"/>
      <c r="AM375" s="13"/>
      <c r="AN375" s="13"/>
      <c r="AO375" s="13"/>
    </row>
    <row r="376" spans="1:41">
      <c r="A376" s="13"/>
      <c r="B376" s="11"/>
      <c r="C376" s="11"/>
      <c r="D376" s="11"/>
      <c r="E376" s="13"/>
      <c r="F376" s="170"/>
      <c r="G376" s="170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70"/>
      <c r="AE376" s="11"/>
      <c r="AK376" s="13"/>
      <c r="AL376" s="13"/>
      <c r="AM376" s="13"/>
      <c r="AN376" s="13"/>
      <c r="AO376" s="13"/>
    </row>
    <row r="377" spans="1:41">
      <c r="A377" s="13"/>
      <c r="B377" s="11"/>
      <c r="C377" s="11"/>
      <c r="D377" s="11"/>
      <c r="E377" s="13"/>
      <c r="F377" s="170"/>
      <c r="G377" s="170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70"/>
      <c r="AE377" s="11"/>
      <c r="AK377" s="13"/>
      <c r="AL377" s="13"/>
      <c r="AM377" s="13"/>
      <c r="AN377" s="13"/>
      <c r="AO377" s="13"/>
    </row>
    <row r="378" spans="1:41">
      <c r="A378" s="13"/>
      <c r="B378" s="11"/>
      <c r="C378" s="11"/>
      <c r="D378" s="11"/>
      <c r="E378" s="13"/>
      <c r="F378" s="170"/>
      <c r="G378" s="170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70"/>
      <c r="AE378" s="11"/>
      <c r="AK378" s="13"/>
      <c r="AL378" s="13"/>
      <c r="AM378" s="13"/>
      <c r="AN378" s="13"/>
      <c r="AO378" s="13"/>
    </row>
    <row r="379" spans="1:41">
      <c r="A379" s="13"/>
      <c r="B379" s="11"/>
      <c r="C379" s="11"/>
      <c r="D379" s="11"/>
      <c r="E379" s="13"/>
      <c r="F379" s="170"/>
      <c r="G379" s="170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70"/>
      <c r="AE379" s="11"/>
      <c r="AK379" s="13"/>
      <c r="AL379" s="13"/>
      <c r="AM379" s="13"/>
      <c r="AN379" s="13"/>
      <c r="AO379" s="13"/>
    </row>
    <row r="380" spans="1:41">
      <c r="A380" s="13"/>
      <c r="B380" s="11"/>
      <c r="C380" s="11"/>
      <c r="D380" s="11"/>
      <c r="E380" s="13"/>
      <c r="F380" s="170"/>
      <c r="G380" s="170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70"/>
      <c r="AE380" s="11"/>
      <c r="AK380" s="13"/>
      <c r="AL380" s="13"/>
      <c r="AM380" s="13"/>
      <c r="AN380" s="13"/>
      <c r="AO380" s="13"/>
    </row>
    <row r="381" spans="1:41">
      <c r="A381" s="13"/>
      <c r="B381" s="11"/>
      <c r="C381" s="11"/>
      <c r="D381" s="11"/>
      <c r="E381" s="13"/>
      <c r="F381" s="170"/>
      <c r="G381" s="170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70"/>
      <c r="AE381" s="11"/>
      <c r="AK381" s="13"/>
      <c r="AL381" s="13"/>
      <c r="AM381" s="13"/>
      <c r="AN381" s="13"/>
      <c r="AO381" s="13"/>
    </row>
    <row r="382" spans="1:41">
      <c r="A382" s="13"/>
      <c r="B382" s="11"/>
      <c r="C382" s="11"/>
      <c r="D382" s="11"/>
      <c r="E382" s="13"/>
      <c r="F382" s="170"/>
      <c r="G382" s="170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70"/>
      <c r="AE382" s="11"/>
      <c r="AK382" s="13"/>
      <c r="AL382" s="13"/>
      <c r="AM382" s="13"/>
      <c r="AN382" s="13"/>
      <c r="AO382" s="13"/>
    </row>
    <row r="383" spans="1:41">
      <c r="A383" s="13"/>
      <c r="B383" s="11"/>
      <c r="C383" s="11"/>
      <c r="D383" s="11"/>
      <c r="E383" s="13"/>
      <c r="F383" s="170"/>
      <c r="G383" s="170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70"/>
      <c r="AE383" s="11"/>
      <c r="AK383" s="13"/>
      <c r="AL383" s="13"/>
      <c r="AM383" s="13"/>
      <c r="AN383" s="13"/>
      <c r="AO383" s="13"/>
    </row>
    <row r="384" spans="1:41">
      <c r="A384" s="13"/>
      <c r="B384" s="11"/>
      <c r="C384" s="11"/>
      <c r="D384" s="11"/>
      <c r="E384" s="13"/>
      <c r="F384" s="170"/>
      <c r="G384" s="170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70"/>
      <c r="AE384" s="11"/>
      <c r="AK384" s="13"/>
      <c r="AL384" s="13"/>
      <c r="AM384" s="13"/>
      <c r="AN384" s="13"/>
      <c r="AO384" s="13"/>
    </row>
    <row r="385" spans="1:41">
      <c r="A385" s="13"/>
      <c r="B385" s="11"/>
      <c r="C385" s="11"/>
      <c r="D385" s="11"/>
      <c r="E385" s="13"/>
      <c r="F385" s="170"/>
      <c r="G385" s="17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70"/>
      <c r="AE385" s="11"/>
      <c r="AK385" s="13"/>
      <c r="AL385" s="13"/>
      <c r="AM385" s="13"/>
      <c r="AN385" s="13"/>
      <c r="AO385" s="13"/>
    </row>
    <row r="386" spans="1:41">
      <c r="A386" s="13"/>
      <c r="B386" s="11"/>
      <c r="C386" s="11"/>
      <c r="D386" s="11"/>
      <c r="E386" s="13"/>
      <c r="F386" s="170"/>
      <c r="G386" s="170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70"/>
      <c r="AE386" s="11"/>
      <c r="AK386" s="13"/>
      <c r="AL386" s="13"/>
      <c r="AM386" s="13"/>
      <c r="AN386" s="13"/>
      <c r="AO386" s="13"/>
    </row>
    <row r="387" spans="1:41">
      <c r="A387" s="13"/>
      <c r="B387" s="11"/>
      <c r="C387" s="11"/>
      <c r="D387" s="11"/>
      <c r="E387" s="13"/>
      <c r="F387" s="170"/>
      <c r="G387" s="170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70"/>
      <c r="AE387" s="11"/>
      <c r="AK387" s="13"/>
      <c r="AL387" s="13"/>
      <c r="AM387" s="13"/>
      <c r="AN387" s="13"/>
      <c r="AO387" s="13"/>
    </row>
    <row r="388" spans="1:41">
      <c r="A388" s="13"/>
      <c r="B388" s="11"/>
      <c r="C388" s="11"/>
      <c r="D388" s="11"/>
      <c r="E388" s="13"/>
      <c r="F388" s="170"/>
      <c r="G388" s="170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70"/>
      <c r="AE388" s="11"/>
      <c r="AK388" s="13"/>
      <c r="AL388" s="13"/>
      <c r="AM388" s="13"/>
      <c r="AN388" s="13"/>
      <c r="AO388" s="13"/>
    </row>
    <row r="389" spans="1:41">
      <c r="A389" s="13"/>
      <c r="B389" s="11"/>
      <c r="C389" s="11"/>
      <c r="D389" s="11"/>
      <c r="E389" s="13"/>
      <c r="F389" s="170"/>
      <c r="G389" s="170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70"/>
      <c r="AE389" s="11"/>
      <c r="AK389" s="13"/>
      <c r="AL389" s="13"/>
      <c r="AM389" s="13"/>
      <c r="AN389" s="13"/>
      <c r="AO389" s="13"/>
    </row>
    <row r="390" spans="1:41">
      <c r="A390" s="13"/>
      <c r="B390" s="11"/>
      <c r="C390" s="11"/>
      <c r="D390" s="11"/>
      <c r="E390" s="13"/>
      <c r="F390" s="170"/>
      <c r="G390" s="170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70"/>
      <c r="AE390" s="11"/>
      <c r="AK390" s="13"/>
      <c r="AL390" s="13"/>
      <c r="AM390" s="13"/>
      <c r="AN390" s="13"/>
      <c r="AO390" s="13"/>
    </row>
    <row r="391" spans="1:41">
      <c r="A391" s="13"/>
      <c r="B391" s="11"/>
      <c r="C391" s="11"/>
      <c r="D391" s="11"/>
      <c r="E391" s="13"/>
      <c r="F391" s="170"/>
      <c r="G391" s="170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70"/>
      <c r="AE391" s="11"/>
      <c r="AK391" s="13"/>
      <c r="AL391" s="13"/>
      <c r="AM391" s="13"/>
      <c r="AN391" s="13"/>
      <c r="AO391" s="13"/>
    </row>
    <row r="392" spans="1:41">
      <c r="A392" s="13"/>
      <c r="B392" s="11"/>
      <c r="C392" s="11"/>
      <c r="D392" s="11"/>
      <c r="E392" s="13"/>
      <c r="F392" s="170"/>
      <c r="G392" s="170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70"/>
      <c r="AE392" s="11"/>
      <c r="AK392" s="13"/>
      <c r="AL392" s="13"/>
      <c r="AM392" s="13"/>
      <c r="AN392" s="13"/>
      <c r="AO392" s="13"/>
    </row>
    <row r="393" spans="1:41">
      <c r="A393" s="13"/>
      <c r="B393" s="11"/>
      <c r="C393" s="11"/>
      <c r="D393" s="11"/>
      <c r="E393" s="13"/>
      <c r="F393" s="170"/>
      <c r="G393" s="170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70"/>
      <c r="AE393" s="11"/>
      <c r="AK393" s="13"/>
      <c r="AL393" s="13"/>
      <c r="AM393" s="13"/>
      <c r="AN393" s="13"/>
      <c r="AO393" s="13"/>
    </row>
    <row r="394" spans="1:41">
      <c r="A394" s="13"/>
      <c r="B394" s="11"/>
      <c r="C394" s="11"/>
      <c r="D394" s="11"/>
      <c r="E394" s="13"/>
      <c r="F394" s="170"/>
      <c r="G394" s="170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70"/>
      <c r="AE394" s="11"/>
      <c r="AK394" s="13"/>
      <c r="AL394" s="13"/>
      <c r="AM394" s="13"/>
      <c r="AN394" s="13"/>
      <c r="AO394" s="13"/>
    </row>
    <row r="395" spans="1:41">
      <c r="A395" s="13"/>
      <c r="B395" s="11"/>
      <c r="C395" s="11"/>
      <c r="D395" s="11"/>
      <c r="E395" s="13"/>
      <c r="F395" s="170"/>
      <c r="G395" s="170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70"/>
      <c r="AE395" s="11"/>
      <c r="AK395" s="13"/>
      <c r="AL395" s="13"/>
      <c r="AM395" s="13"/>
      <c r="AN395" s="13"/>
      <c r="AO395" s="13"/>
    </row>
    <row r="396" spans="1:41">
      <c r="A396" s="13"/>
      <c r="B396" s="11"/>
      <c r="C396" s="11"/>
      <c r="D396" s="11"/>
      <c r="E396" s="13"/>
      <c r="F396" s="170"/>
      <c r="G396" s="170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70"/>
      <c r="AE396" s="11"/>
      <c r="AK396" s="13"/>
      <c r="AL396" s="13"/>
      <c r="AM396" s="13"/>
      <c r="AN396" s="13"/>
      <c r="AO396" s="13"/>
    </row>
    <row r="397" spans="1:41">
      <c r="A397" s="13"/>
      <c r="B397" s="11"/>
      <c r="C397" s="11"/>
      <c r="D397" s="11"/>
      <c r="E397" s="13"/>
      <c r="F397" s="170"/>
      <c r="G397" s="170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70"/>
      <c r="AE397" s="11"/>
      <c r="AK397" s="13"/>
      <c r="AL397" s="13"/>
      <c r="AM397" s="13"/>
      <c r="AN397" s="13"/>
      <c r="AO397" s="13"/>
    </row>
    <row r="398" spans="1:41">
      <c r="A398" s="13"/>
      <c r="B398" s="11"/>
      <c r="C398" s="11"/>
      <c r="D398" s="11"/>
      <c r="E398" s="13"/>
      <c r="F398" s="170"/>
      <c r="G398" s="170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70"/>
      <c r="AE398" s="11"/>
      <c r="AK398" s="13"/>
      <c r="AL398" s="13"/>
      <c r="AM398" s="13"/>
      <c r="AN398" s="13"/>
      <c r="AO398" s="13"/>
    </row>
    <row r="399" spans="1:41">
      <c r="A399" s="13"/>
      <c r="B399" s="11"/>
      <c r="C399" s="11"/>
      <c r="D399" s="11"/>
      <c r="E399" s="13"/>
      <c r="F399" s="170"/>
      <c r="G399" s="170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70"/>
      <c r="AE399" s="11"/>
      <c r="AK399" s="13"/>
      <c r="AL399" s="13"/>
      <c r="AM399" s="13"/>
      <c r="AN399" s="13"/>
      <c r="AO399" s="13"/>
    </row>
    <row r="400" spans="1:41">
      <c r="A400" s="13"/>
      <c r="B400" s="11"/>
      <c r="C400" s="11"/>
      <c r="D400" s="11"/>
      <c r="E400" s="13"/>
      <c r="F400" s="170"/>
      <c r="G400" s="170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70"/>
      <c r="AE400" s="11"/>
      <c r="AK400" s="13"/>
      <c r="AL400" s="13"/>
      <c r="AM400" s="13"/>
      <c r="AN400" s="13"/>
      <c r="AO400" s="13"/>
    </row>
    <row r="401" spans="1:41">
      <c r="A401" s="13"/>
      <c r="B401" s="11"/>
      <c r="C401" s="11"/>
      <c r="D401" s="11"/>
      <c r="E401" s="13"/>
      <c r="F401" s="170"/>
      <c r="G401" s="170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70"/>
      <c r="AE401" s="11"/>
      <c r="AK401" s="13"/>
      <c r="AL401" s="13"/>
      <c r="AM401" s="13"/>
      <c r="AN401" s="13"/>
      <c r="AO401" s="13"/>
    </row>
    <row r="402" spans="1:41">
      <c r="A402" s="13"/>
      <c r="B402" s="11"/>
      <c r="C402" s="11"/>
      <c r="D402" s="11"/>
      <c r="E402" s="13"/>
      <c r="F402" s="170"/>
      <c r="G402" s="170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70"/>
      <c r="AE402" s="11"/>
      <c r="AK402" s="13"/>
      <c r="AL402" s="13"/>
      <c r="AM402" s="13"/>
      <c r="AN402" s="13"/>
      <c r="AO402" s="13"/>
    </row>
    <row r="403" spans="1:41">
      <c r="A403" s="13"/>
      <c r="B403" s="11"/>
      <c r="C403" s="11"/>
      <c r="D403" s="11"/>
      <c r="E403" s="13"/>
      <c r="F403" s="170"/>
      <c r="G403" s="170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70"/>
      <c r="AE403" s="11"/>
      <c r="AK403" s="13"/>
      <c r="AL403" s="13"/>
      <c r="AM403" s="13"/>
      <c r="AN403" s="13"/>
      <c r="AO403" s="13"/>
    </row>
    <row r="404" spans="1:41">
      <c r="A404" s="13"/>
      <c r="B404" s="11"/>
      <c r="C404" s="11"/>
      <c r="D404" s="11"/>
      <c r="E404" s="13"/>
      <c r="F404" s="170"/>
      <c r="G404" s="170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70"/>
      <c r="AE404" s="11"/>
      <c r="AK404" s="13"/>
      <c r="AL404" s="13"/>
      <c r="AM404" s="13"/>
      <c r="AN404" s="13"/>
      <c r="AO404" s="13"/>
    </row>
    <row r="405" spans="1:41">
      <c r="A405" s="13"/>
      <c r="B405" s="11"/>
      <c r="C405" s="11"/>
      <c r="D405" s="11"/>
      <c r="E405" s="13"/>
      <c r="F405" s="170"/>
      <c r="G405" s="170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70"/>
      <c r="AE405" s="11"/>
      <c r="AK405" s="13"/>
      <c r="AL405" s="13"/>
      <c r="AM405" s="13"/>
      <c r="AN405" s="13"/>
      <c r="AO405" s="13"/>
    </row>
    <row r="406" spans="1:41">
      <c r="A406" s="13"/>
      <c r="B406" s="11"/>
      <c r="C406" s="11"/>
      <c r="D406" s="11"/>
      <c r="E406" s="13"/>
      <c r="F406" s="170"/>
      <c r="G406" s="170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70"/>
      <c r="AE406" s="11"/>
      <c r="AK406" s="13"/>
      <c r="AL406" s="13"/>
      <c r="AM406" s="13"/>
      <c r="AN406" s="13"/>
      <c r="AO406" s="13"/>
    </row>
    <row r="407" spans="1:41">
      <c r="A407" s="13"/>
      <c r="B407" s="11"/>
      <c r="C407" s="11"/>
      <c r="D407" s="11"/>
      <c r="E407" s="13"/>
      <c r="F407" s="170"/>
      <c r="G407" s="170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70"/>
      <c r="AE407" s="11"/>
      <c r="AK407" s="13"/>
      <c r="AL407" s="13"/>
      <c r="AM407" s="13"/>
      <c r="AN407" s="13"/>
      <c r="AO407" s="13"/>
    </row>
    <row r="408" spans="1:41">
      <c r="A408" s="13"/>
      <c r="B408" s="11"/>
      <c r="C408" s="11"/>
      <c r="D408" s="11"/>
      <c r="E408" s="13"/>
      <c r="F408" s="170"/>
      <c r="G408" s="170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70"/>
      <c r="AE408" s="11"/>
      <c r="AK408" s="13"/>
      <c r="AL408" s="13"/>
      <c r="AM408" s="13"/>
      <c r="AN408" s="13"/>
      <c r="AO408" s="13"/>
    </row>
    <row r="409" spans="1:41">
      <c r="A409" s="13"/>
      <c r="B409" s="11"/>
      <c r="C409" s="11"/>
      <c r="D409" s="11"/>
      <c r="E409" s="13"/>
      <c r="F409" s="170"/>
      <c r="G409" s="170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70"/>
      <c r="AE409" s="11"/>
      <c r="AK409" s="13"/>
      <c r="AL409" s="13"/>
      <c r="AM409" s="13"/>
      <c r="AN409" s="13"/>
      <c r="AO409" s="13"/>
    </row>
    <row r="410" spans="1:41">
      <c r="A410" s="13"/>
      <c r="B410" s="11"/>
      <c r="C410" s="11"/>
      <c r="D410" s="11"/>
      <c r="E410" s="13"/>
      <c r="F410" s="170"/>
      <c r="G410" s="170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70"/>
      <c r="AE410" s="11"/>
      <c r="AK410" s="13"/>
      <c r="AL410" s="13"/>
      <c r="AM410" s="13"/>
      <c r="AN410" s="13"/>
      <c r="AO410" s="13"/>
    </row>
    <row r="411" spans="1:41">
      <c r="A411" s="13"/>
      <c r="B411" s="11"/>
      <c r="C411" s="11"/>
      <c r="D411" s="11"/>
      <c r="E411" s="13"/>
      <c r="F411" s="170"/>
      <c r="G411" s="170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70"/>
      <c r="AE411" s="11"/>
      <c r="AK411" s="13"/>
      <c r="AL411" s="13"/>
      <c r="AM411" s="13"/>
      <c r="AN411" s="13"/>
      <c r="AO411" s="13"/>
    </row>
    <row r="412" spans="1:41">
      <c r="A412" s="13"/>
      <c r="B412" s="11"/>
      <c r="C412" s="11"/>
      <c r="D412" s="11"/>
      <c r="E412" s="13"/>
      <c r="F412" s="170"/>
      <c r="G412" s="170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70"/>
      <c r="AE412" s="11"/>
      <c r="AK412" s="13"/>
      <c r="AL412" s="13"/>
      <c r="AM412" s="13"/>
      <c r="AN412" s="13"/>
      <c r="AO412" s="13"/>
    </row>
    <row r="413" spans="1:41">
      <c r="A413" s="13"/>
      <c r="B413" s="11"/>
      <c r="C413" s="11"/>
      <c r="D413" s="11"/>
      <c r="E413" s="13"/>
      <c r="F413" s="170"/>
      <c r="G413" s="170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70"/>
      <c r="AE413" s="11"/>
      <c r="AK413" s="13"/>
      <c r="AL413" s="13"/>
      <c r="AM413" s="13"/>
      <c r="AN413" s="13"/>
      <c r="AO413" s="13"/>
    </row>
    <row r="414" spans="1:41">
      <c r="A414" s="13"/>
      <c r="B414" s="11"/>
      <c r="C414" s="11"/>
      <c r="D414" s="11"/>
      <c r="E414" s="13"/>
      <c r="F414" s="170"/>
      <c r="G414" s="170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70"/>
      <c r="AE414" s="11"/>
      <c r="AK414" s="13"/>
      <c r="AL414" s="13"/>
      <c r="AM414" s="13"/>
      <c r="AN414" s="13"/>
      <c r="AO414" s="13"/>
    </row>
    <row r="415" spans="1:41">
      <c r="A415" s="13"/>
      <c r="B415" s="11"/>
      <c r="C415" s="11"/>
      <c r="D415" s="11"/>
      <c r="E415" s="13"/>
      <c r="F415" s="170"/>
      <c r="G415" s="170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70"/>
      <c r="AE415" s="11"/>
      <c r="AK415" s="13"/>
      <c r="AL415" s="13"/>
      <c r="AM415" s="13"/>
      <c r="AN415" s="13"/>
      <c r="AO415" s="13"/>
    </row>
    <row r="416" spans="1:41">
      <c r="A416" s="13"/>
      <c r="B416" s="11"/>
      <c r="C416" s="11"/>
      <c r="D416" s="11"/>
      <c r="E416" s="13"/>
      <c r="F416" s="170"/>
      <c r="G416" s="170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70"/>
      <c r="AE416" s="11"/>
      <c r="AK416" s="13"/>
      <c r="AL416" s="13"/>
      <c r="AM416" s="13"/>
      <c r="AN416" s="13"/>
      <c r="AO416" s="13"/>
    </row>
    <row r="417" spans="1:41">
      <c r="A417" s="13"/>
      <c r="B417" s="11"/>
      <c r="C417" s="11"/>
      <c r="D417" s="11"/>
      <c r="E417" s="13"/>
      <c r="F417" s="170"/>
      <c r="G417" s="170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70"/>
      <c r="AE417" s="11"/>
      <c r="AK417" s="13"/>
      <c r="AL417" s="13"/>
      <c r="AM417" s="13"/>
      <c r="AN417" s="13"/>
      <c r="AO417" s="13"/>
    </row>
    <row r="418" spans="1:41">
      <c r="A418" s="13"/>
      <c r="B418" s="11"/>
      <c r="C418" s="11"/>
      <c r="D418" s="11"/>
      <c r="E418" s="13"/>
      <c r="F418" s="170"/>
      <c r="G418" s="170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70"/>
      <c r="AE418" s="11"/>
      <c r="AK418" s="13"/>
      <c r="AL418" s="13"/>
      <c r="AM418" s="13"/>
      <c r="AN418" s="13"/>
      <c r="AO418" s="13"/>
    </row>
    <row r="419" spans="1:41">
      <c r="A419" s="13"/>
      <c r="B419" s="11"/>
      <c r="C419" s="11"/>
      <c r="D419" s="11"/>
      <c r="E419" s="13"/>
      <c r="F419" s="170"/>
      <c r="G419" s="170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70"/>
      <c r="AE419" s="11"/>
      <c r="AK419" s="13"/>
      <c r="AL419" s="13"/>
      <c r="AM419" s="13"/>
      <c r="AN419" s="13"/>
      <c r="AO419" s="13"/>
    </row>
    <row r="420" spans="1:41">
      <c r="A420" s="13"/>
      <c r="B420" s="11"/>
      <c r="C420" s="11"/>
      <c r="D420" s="11"/>
      <c r="E420" s="13"/>
      <c r="F420" s="170"/>
      <c r="G420" s="170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70"/>
      <c r="AE420" s="11"/>
      <c r="AK420" s="13"/>
      <c r="AL420" s="13"/>
      <c r="AM420" s="13"/>
      <c r="AN420" s="13"/>
      <c r="AO420" s="13"/>
    </row>
    <row r="421" spans="1:41">
      <c r="A421" s="13"/>
      <c r="B421" s="11"/>
      <c r="C421" s="11"/>
      <c r="D421" s="11"/>
      <c r="E421" s="13"/>
      <c r="F421" s="170"/>
      <c r="G421" s="170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70"/>
      <c r="AE421" s="11"/>
      <c r="AK421" s="13"/>
      <c r="AL421" s="13"/>
      <c r="AM421" s="13"/>
      <c r="AN421" s="13"/>
      <c r="AO421" s="13"/>
    </row>
    <row r="422" spans="1:41">
      <c r="A422" s="13"/>
      <c r="B422" s="11"/>
      <c r="C422" s="11"/>
      <c r="D422" s="11"/>
      <c r="E422" s="13"/>
      <c r="F422" s="170"/>
      <c r="G422" s="170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70"/>
      <c r="AE422" s="11"/>
      <c r="AK422" s="13"/>
      <c r="AL422" s="13"/>
      <c r="AM422" s="13"/>
      <c r="AN422" s="13"/>
      <c r="AO422" s="13"/>
    </row>
    <row r="423" spans="1:41">
      <c r="A423" s="13"/>
      <c r="B423" s="11"/>
      <c r="C423" s="11"/>
      <c r="D423" s="11"/>
      <c r="E423" s="13"/>
      <c r="F423" s="170"/>
      <c r="G423" s="170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70"/>
      <c r="AE423" s="11"/>
      <c r="AK423" s="13"/>
      <c r="AL423" s="13"/>
      <c r="AM423" s="13"/>
      <c r="AN423" s="13"/>
      <c r="AO423" s="13"/>
    </row>
    <row r="424" spans="1:41">
      <c r="A424" s="13"/>
      <c r="B424" s="11"/>
      <c r="C424" s="11"/>
      <c r="D424" s="11"/>
      <c r="E424" s="13"/>
      <c r="F424" s="170"/>
      <c r="G424" s="170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70"/>
      <c r="AE424" s="11"/>
      <c r="AK424" s="13"/>
      <c r="AL424" s="13"/>
      <c r="AM424" s="13"/>
      <c r="AN424" s="13"/>
      <c r="AO424" s="13"/>
    </row>
    <row r="425" spans="1:41">
      <c r="A425" s="13"/>
      <c r="B425" s="11"/>
      <c r="C425" s="11"/>
      <c r="D425" s="11"/>
      <c r="E425" s="13"/>
      <c r="F425" s="170"/>
      <c r="G425" s="170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70"/>
      <c r="AE425" s="11"/>
      <c r="AK425" s="13"/>
      <c r="AL425" s="13"/>
      <c r="AM425" s="13"/>
      <c r="AN425" s="13"/>
      <c r="AO425" s="13"/>
    </row>
    <row r="426" spans="1:41">
      <c r="A426" s="13"/>
      <c r="B426" s="11"/>
      <c r="C426" s="11"/>
      <c r="D426" s="11"/>
      <c r="E426" s="13"/>
      <c r="F426" s="170"/>
      <c r="G426" s="170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70"/>
      <c r="AE426" s="11"/>
      <c r="AK426" s="13"/>
      <c r="AL426" s="13"/>
      <c r="AM426" s="13"/>
      <c r="AN426" s="13"/>
      <c r="AO426" s="13"/>
    </row>
    <row r="427" spans="1:41">
      <c r="A427" s="13"/>
      <c r="B427" s="11"/>
      <c r="C427" s="11"/>
      <c r="D427" s="11"/>
      <c r="E427" s="13"/>
      <c r="F427" s="170"/>
      <c r="G427" s="170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70"/>
      <c r="AE427" s="11"/>
      <c r="AK427" s="13"/>
      <c r="AL427" s="13"/>
      <c r="AM427" s="13"/>
      <c r="AN427" s="13"/>
      <c r="AO427" s="13"/>
    </row>
    <row r="428" spans="1:41">
      <c r="A428" s="13"/>
      <c r="B428" s="11"/>
      <c r="C428" s="11"/>
      <c r="D428" s="11"/>
      <c r="E428" s="13"/>
      <c r="F428" s="170"/>
      <c r="G428" s="170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70"/>
      <c r="AE428" s="11"/>
      <c r="AK428" s="13"/>
      <c r="AL428" s="13"/>
      <c r="AM428" s="13"/>
      <c r="AN428" s="13"/>
      <c r="AO428" s="13"/>
    </row>
    <row r="429" spans="1:41">
      <c r="A429" s="13"/>
      <c r="B429" s="11"/>
      <c r="C429" s="11"/>
      <c r="D429" s="11"/>
      <c r="E429" s="13"/>
      <c r="F429" s="170"/>
      <c r="G429" s="170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70"/>
      <c r="AE429" s="11"/>
      <c r="AK429" s="13"/>
      <c r="AL429" s="13"/>
      <c r="AM429" s="13"/>
      <c r="AN429" s="13"/>
      <c r="AO429" s="13"/>
    </row>
    <row r="430" spans="1:41">
      <c r="A430" s="13"/>
      <c r="B430" s="11"/>
      <c r="C430" s="11"/>
      <c r="D430" s="11"/>
      <c r="E430" s="13"/>
      <c r="F430" s="170"/>
      <c r="G430" s="170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70"/>
      <c r="AE430" s="11"/>
      <c r="AK430" s="13"/>
      <c r="AL430" s="13"/>
      <c r="AM430" s="13"/>
      <c r="AN430" s="13"/>
      <c r="AO430" s="13"/>
    </row>
    <row r="431" spans="1:41">
      <c r="A431" s="13"/>
      <c r="B431" s="11"/>
      <c r="C431" s="11"/>
      <c r="D431" s="11"/>
      <c r="E431" s="13"/>
      <c r="F431" s="170"/>
      <c r="G431" s="170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70"/>
      <c r="AE431" s="11"/>
      <c r="AK431" s="13"/>
      <c r="AL431" s="13"/>
      <c r="AM431" s="13"/>
      <c r="AN431" s="13"/>
      <c r="AO431" s="13"/>
    </row>
    <row r="432" spans="1:41">
      <c r="A432" s="13"/>
      <c r="B432" s="11"/>
      <c r="C432" s="11"/>
      <c r="D432" s="11"/>
      <c r="E432" s="13"/>
      <c r="F432" s="170"/>
      <c r="G432" s="170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70"/>
      <c r="AE432" s="11"/>
      <c r="AK432" s="13"/>
      <c r="AL432" s="13"/>
      <c r="AM432" s="13"/>
      <c r="AN432" s="13"/>
      <c r="AO432" s="13"/>
    </row>
    <row r="433" spans="1:41">
      <c r="A433" s="13"/>
      <c r="B433" s="11"/>
      <c r="C433" s="11"/>
      <c r="D433" s="11"/>
      <c r="E433" s="13"/>
      <c r="F433" s="170"/>
      <c r="G433" s="170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70"/>
      <c r="AE433" s="11"/>
      <c r="AK433" s="13"/>
      <c r="AL433" s="13"/>
      <c r="AM433" s="13"/>
      <c r="AN433" s="13"/>
      <c r="AO433" s="13"/>
    </row>
    <row r="434" spans="1:41">
      <c r="A434" s="13"/>
      <c r="B434" s="11"/>
      <c r="C434" s="11"/>
      <c r="D434" s="11"/>
      <c r="E434" s="13"/>
      <c r="F434" s="170"/>
      <c r="G434" s="170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70"/>
      <c r="AE434" s="11"/>
      <c r="AK434" s="13"/>
      <c r="AL434" s="13"/>
      <c r="AM434" s="13"/>
      <c r="AN434" s="13"/>
      <c r="AO434" s="13"/>
    </row>
    <row r="435" spans="1:41">
      <c r="A435" s="13"/>
      <c r="B435" s="11"/>
      <c r="C435" s="11"/>
      <c r="D435" s="11"/>
      <c r="E435" s="13"/>
      <c r="F435" s="170"/>
      <c r="G435" s="170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70"/>
      <c r="AE435" s="11"/>
      <c r="AK435" s="13"/>
      <c r="AL435" s="13"/>
      <c r="AM435" s="13"/>
      <c r="AN435" s="13"/>
      <c r="AO435" s="13"/>
    </row>
    <row r="436" spans="1:41">
      <c r="A436" s="13"/>
      <c r="B436" s="11"/>
      <c r="C436" s="11"/>
      <c r="D436" s="11"/>
      <c r="E436" s="13"/>
      <c r="F436" s="170"/>
      <c r="G436" s="170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70"/>
      <c r="AE436" s="11"/>
      <c r="AK436" s="13"/>
      <c r="AL436" s="13"/>
      <c r="AM436" s="13"/>
      <c r="AN436" s="13"/>
      <c r="AO436" s="13"/>
    </row>
    <row r="437" spans="1:41">
      <c r="A437" s="13"/>
      <c r="B437" s="11"/>
      <c r="C437" s="11"/>
      <c r="D437" s="11"/>
      <c r="E437" s="13"/>
      <c r="F437" s="170"/>
      <c r="G437" s="170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70"/>
      <c r="AE437" s="11"/>
      <c r="AK437" s="13"/>
      <c r="AL437" s="13"/>
      <c r="AM437" s="13"/>
      <c r="AN437" s="13"/>
      <c r="AO437" s="13"/>
    </row>
    <row r="438" spans="1:41">
      <c r="A438" s="13"/>
      <c r="B438" s="11"/>
      <c r="C438" s="11"/>
      <c r="D438" s="11"/>
      <c r="E438" s="13"/>
      <c r="F438" s="170"/>
      <c r="G438" s="170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70"/>
      <c r="AE438" s="11"/>
      <c r="AK438" s="13"/>
      <c r="AL438" s="13"/>
      <c r="AM438" s="13"/>
      <c r="AN438" s="13"/>
      <c r="AO438" s="13"/>
    </row>
    <row r="439" spans="1:41">
      <c r="A439" s="13"/>
      <c r="B439" s="11"/>
      <c r="C439" s="11"/>
      <c r="D439" s="11"/>
      <c r="E439" s="13"/>
      <c r="F439" s="170"/>
      <c r="G439" s="170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70"/>
      <c r="AE439" s="11"/>
      <c r="AK439" s="13"/>
      <c r="AL439" s="13"/>
      <c r="AM439" s="13"/>
      <c r="AN439" s="13"/>
      <c r="AO439" s="13"/>
    </row>
    <row r="440" spans="1:41">
      <c r="A440" s="13"/>
      <c r="B440" s="11"/>
      <c r="C440" s="11"/>
      <c r="D440" s="11"/>
      <c r="E440" s="13"/>
      <c r="F440" s="170"/>
      <c r="G440" s="170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70"/>
      <c r="AE440" s="11"/>
      <c r="AK440" s="13"/>
      <c r="AL440" s="13"/>
      <c r="AM440" s="13"/>
      <c r="AN440" s="13"/>
      <c r="AO440" s="13"/>
    </row>
    <row r="441" spans="1:41">
      <c r="A441" s="13"/>
      <c r="B441" s="11"/>
      <c r="C441" s="11"/>
      <c r="D441" s="11"/>
      <c r="E441" s="13"/>
      <c r="F441" s="170"/>
      <c r="G441" s="170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70"/>
      <c r="AE441" s="11"/>
      <c r="AK441" s="13"/>
      <c r="AL441" s="13"/>
      <c r="AM441" s="13"/>
      <c r="AN441" s="13"/>
      <c r="AO441" s="13"/>
    </row>
    <row r="442" spans="1:41">
      <c r="A442" s="13"/>
      <c r="B442" s="11"/>
      <c r="C442" s="11"/>
      <c r="D442" s="11"/>
      <c r="E442" s="13"/>
      <c r="F442" s="170"/>
      <c r="G442" s="170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70"/>
      <c r="AE442" s="11"/>
      <c r="AK442" s="13"/>
      <c r="AL442" s="13"/>
      <c r="AM442" s="13"/>
      <c r="AN442" s="13"/>
      <c r="AO442" s="13"/>
    </row>
    <row r="443" spans="1:41">
      <c r="A443" s="13"/>
      <c r="B443" s="11"/>
      <c r="C443" s="11"/>
      <c r="D443" s="11"/>
      <c r="E443" s="13"/>
      <c r="F443" s="170"/>
      <c r="G443" s="170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70"/>
      <c r="AE443" s="11"/>
      <c r="AK443" s="13"/>
      <c r="AL443" s="13"/>
      <c r="AM443" s="13"/>
      <c r="AN443" s="13"/>
      <c r="AO443" s="13"/>
    </row>
    <row r="444" spans="1:41">
      <c r="A444" s="13"/>
      <c r="B444" s="11"/>
      <c r="C444" s="11"/>
      <c r="D444" s="11"/>
      <c r="E444" s="13"/>
      <c r="F444" s="170"/>
      <c r="G444" s="170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70"/>
      <c r="AE444" s="11"/>
      <c r="AK444" s="13"/>
      <c r="AL444" s="13"/>
      <c r="AM444" s="13"/>
      <c r="AN444" s="13"/>
      <c r="AO444" s="13"/>
    </row>
    <row r="445" spans="1:41">
      <c r="A445" s="13"/>
      <c r="B445" s="11"/>
      <c r="C445" s="11"/>
      <c r="D445" s="11"/>
      <c r="E445" s="13"/>
      <c r="F445" s="170"/>
      <c r="G445" s="170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70"/>
      <c r="AE445" s="11"/>
      <c r="AK445" s="13"/>
      <c r="AL445" s="13"/>
      <c r="AM445" s="13"/>
      <c r="AN445" s="13"/>
      <c r="AO445" s="13"/>
    </row>
    <row r="446" spans="1:41">
      <c r="A446" s="13"/>
      <c r="B446" s="11"/>
      <c r="C446" s="11"/>
      <c r="D446" s="11"/>
      <c r="E446" s="13"/>
      <c r="F446" s="170"/>
      <c r="G446" s="170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70"/>
      <c r="AE446" s="11"/>
      <c r="AK446" s="13"/>
      <c r="AL446" s="13"/>
      <c r="AM446" s="13"/>
      <c r="AN446" s="13"/>
      <c r="AO446" s="13"/>
    </row>
    <row r="447" spans="1:41">
      <c r="A447" s="13"/>
      <c r="B447" s="11"/>
      <c r="C447" s="11"/>
      <c r="D447" s="11"/>
      <c r="E447" s="13"/>
      <c r="F447" s="170"/>
      <c r="G447" s="170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70"/>
      <c r="AE447" s="11"/>
      <c r="AK447" s="13"/>
      <c r="AL447" s="13"/>
      <c r="AM447" s="13"/>
      <c r="AN447" s="13"/>
      <c r="AO447" s="13"/>
    </row>
    <row r="448" spans="1:41">
      <c r="A448" s="13"/>
      <c r="B448" s="11"/>
      <c r="C448" s="11"/>
      <c r="D448" s="11"/>
      <c r="E448" s="13"/>
      <c r="F448" s="170"/>
      <c r="G448" s="170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70"/>
      <c r="AE448" s="11"/>
      <c r="AK448" s="13"/>
      <c r="AL448" s="13"/>
      <c r="AM448" s="13"/>
      <c r="AN448" s="13"/>
      <c r="AO448" s="13"/>
    </row>
    <row r="449" spans="1:41">
      <c r="A449" s="13"/>
      <c r="B449" s="11"/>
      <c r="C449" s="11"/>
      <c r="D449" s="11"/>
      <c r="E449" s="13"/>
      <c r="F449" s="170"/>
      <c r="G449" s="170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70"/>
      <c r="AE449" s="11"/>
      <c r="AK449" s="13"/>
      <c r="AL449" s="13"/>
      <c r="AM449" s="13"/>
      <c r="AN449" s="13"/>
      <c r="AO449" s="13"/>
    </row>
    <row r="450" spans="1:41">
      <c r="A450" s="13"/>
      <c r="B450" s="11"/>
      <c r="C450" s="11"/>
      <c r="D450" s="11"/>
      <c r="E450" s="13"/>
      <c r="F450" s="170"/>
      <c r="G450" s="170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70"/>
      <c r="AE450" s="11"/>
      <c r="AK450" s="13"/>
      <c r="AL450" s="13"/>
      <c r="AM450" s="13"/>
      <c r="AN450" s="13"/>
      <c r="AO450" s="13"/>
    </row>
    <row r="451" spans="1:41">
      <c r="A451" s="13"/>
      <c r="B451" s="11"/>
      <c r="C451" s="11"/>
      <c r="D451" s="11"/>
      <c r="E451" s="13"/>
      <c r="F451" s="170"/>
      <c r="G451" s="170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70"/>
      <c r="AE451" s="11"/>
      <c r="AK451" s="13"/>
      <c r="AL451" s="13"/>
      <c r="AM451" s="13"/>
      <c r="AN451" s="13"/>
      <c r="AO451" s="13"/>
    </row>
    <row r="452" spans="1:41">
      <c r="A452" s="13"/>
      <c r="B452" s="11"/>
      <c r="C452" s="11"/>
      <c r="D452" s="11"/>
      <c r="E452" s="13"/>
      <c r="F452" s="170"/>
      <c r="G452" s="170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70"/>
      <c r="AE452" s="11"/>
      <c r="AK452" s="13"/>
      <c r="AL452" s="13"/>
      <c r="AM452" s="13"/>
      <c r="AN452" s="13"/>
      <c r="AO452" s="13"/>
    </row>
    <row r="453" spans="1:41">
      <c r="A453" s="13"/>
      <c r="B453" s="11"/>
      <c r="C453" s="11"/>
      <c r="D453" s="11"/>
      <c r="E453" s="13"/>
      <c r="F453" s="170"/>
      <c r="G453" s="170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70"/>
      <c r="AE453" s="11"/>
      <c r="AK453" s="13"/>
      <c r="AL453" s="13"/>
      <c r="AM453" s="13"/>
      <c r="AN453" s="13"/>
      <c r="AO453" s="13"/>
    </row>
    <row r="454" spans="1:41">
      <c r="A454" s="13"/>
      <c r="B454" s="11"/>
      <c r="C454" s="11"/>
      <c r="D454" s="11"/>
      <c r="E454" s="13"/>
      <c r="F454" s="170"/>
      <c r="G454" s="170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70"/>
      <c r="AE454" s="11"/>
      <c r="AK454" s="13"/>
      <c r="AL454" s="13"/>
      <c r="AM454" s="13"/>
      <c r="AN454" s="13"/>
      <c r="AO454" s="13"/>
    </row>
    <row r="455" spans="1:41">
      <c r="A455" s="13"/>
      <c r="B455" s="11"/>
      <c r="C455" s="11"/>
      <c r="D455" s="11"/>
      <c r="E455" s="13"/>
      <c r="F455" s="170"/>
      <c r="G455" s="170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70"/>
      <c r="AE455" s="11"/>
      <c r="AK455" s="13"/>
      <c r="AL455" s="13"/>
      <c r="AM455" s="13"/>
      <c r="AN455" s="13"/>
      <c r="AO455" s="13"/>
    </row>
    <row r="456" spans="1:41">
      <c r="A456" s="13"/>
      <c r="B456" s="11"/>
      <c r="C456" s="11"/>
      <c r="D456" s="11"/>
      <c r="E456" s="13"/>
      <c r="F456" s="170"/>
      <c r="G456" s="170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70"/>
      <c r="AE456" s="11"/>
      <c r="AK456" s="13"/>
      <c r="AL456" s="13"/>
      <c r="AM456" s="13"/>
      <c r="AN456" s="13"/>
      <c r="AO456" s="13"/>
    </row>
    <row r="457" spans="1:41">
      <c r="A457" s="13"/>
      <c r="B457" s="11"/>
      <c r="C457" s="11"/>
      <c r="D457" s="11"/>
      <c r="E457" s="13"/>
      <c r="F457" s="170"/>
      <c r="G457" s="170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70"/>
      <c r="AE457" s="11"/>
      <c r="AK457" s="13"/>
      <c r="AL457" s="13"/>
      <c r="AM457" s="13"/>
      <c r="AN457" s="13"/>
      <c r="AO457" s="13"/>
    </row>
    <row r="458" spans="1:41">
      <c r="A458" s="13"/>
      <c r="B458" s="11"/>
      <c r="C458" s="11"/>
      <c r="D458" s="11"/>
      <c r="E458" s="13"/>
      <c r="F458" s="170"/>
      <c r="G458" s="170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70"/>
      <c r="AE458" s="11"/>
      <c r="AK458" s="13"/>
      <c r="AL458" s="13"/>
      <c r="AM458" s="13"/>
      <c r="AN458" s="13"/>
      <c r="AO458" s="13"/>
    </row>
    <row r="459" spans="1:41">
      <c r="A459" s="13"/>
      <c r="B459" s="11"/>
      <c r="C459" s="11"/>
      <c r="D459" s="11"/>
      <c r="E459" s="13"/>
      <c r="F459" s="170"/>
      <c r="G459" s="170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70"/>
      <c r="AE459" s="11"/>
      <c r="AK459" s="13"/>
      <c r="AL459" s="13"/>
      <c r="AM459" s="13"/>
      <c r="AN459" s="13"/>
      <c r="AO459" s="13"/>
    </row>
    <row r="460" spans="1:41">
      <c r="A460" s="13"/>
      <c r="B460" s="11"/>
      <c r="C460" s="11"/>
      <c r="D460" s="11"/>
      <c r="E460" s="13"/>
      <c r="F460" s="170"/>
      <c r="G460" s="170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70"/>
      <c r="AE460" s="11"/>
      <c r="AK460" s="13"/>
      <c r="AL460" s="13"/>
      <c r="AM460" s="13"/>
      <c r="AN460" s="13"/>
      <c r="AO460" s="13"/>
    </row>
    <row r="461" spans="1:41">
      <c r="A461" s="13"/>
      <c r="B461" s="11"/>
      <c r="C461" s="11"/>
      <c r="D461" s="11"/>
      <c r="E461" s="13"/>
      <c r="F461" s="170"/>
      <c r="G461" s="170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70"/>
      <c r="AE461" s="11"/>
      <c r="AK461" s="13"/>
      <c r="AL461" s="13"/>
      <c r="AM461" s="13"/>
      <c r="AN461" s="13"/>
      <c r="AO461" s="13"/>
    </row>
    <row r="462" spans="1:41">
      <c r="A462" s="13"/>
      <c r="B462" s="11"/>
      <c r="C462" s="11"/>
      <c r="D462" s="11"/>
      <c r="E462" s="13"/>
      <c r="F462" s="170"/>
      <c r="G462" s="170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70"/>
      <c r="AE462" s="11"/>
      <c r="AK462" s="13"/>
      <c r="AL462" s="13"/>
      <c r="AM462" s="13"/>
      <c r="AN462" s="13"/>
      <c r="AO462" s="13"/>
    </row>
    <row r="463" spans="1:41">
      <c r="A463" s="13"/>
      <c r="B463" s="11"/>
      <c r="C463" s="11"/>
      <c r="D463" s="11"/>
      <c r="E463" s="13"/>
      <c r="F463" s="170"/>
      <c r="G463" s="170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70"/>
      <c r="AE463" s="11"/>
      <c r="AK463" s="13"/>
      <c r="AL463" s="13"/>
      <c r="AM463" s="13"/>
      <c r="AN463" s="13"/>
      <c r="AO463" s="13"/>
    </row>
    <row r="464" spans="1:41">
      <c r="A464" s="13"/>
      <c r="B464" s="11"/>
      <c r="C464" s="11"/>
      <c r="D464" s="11"/>
      <c r="E464" s="13"/>
      <c r="F464" s="170"/>
      <c r="G464" s="170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70"/>
      <c r="AE464" s="11"/>
      <c r="AK464" s="13"/>
      <c r="AL464" s="13"/>
      <c r="AM464" s="13"/>
      <c r="AN464" s="13"/>
      <c r="AO464" s="13"/>
    </row>
    <row r="465" spans="1:41">
      <c r="A465" s="13"/>
      <c r="B465" s="11"/>
      <c r="C465" s="11"/>
      <c r="D465" s="11"/>
      <c r="E465" s="13"/>
      <c r="F465" s="170"/>
      <c r="G465" s="170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70"/>
      <c r="AE465" s="11"/>
      <c r="AK465" s="13"/>
      <c r="AL465" s="13"/>
      <c r="AM465" s="13"/>
      <c r="AN465" s="13"/>
      <c r="AO465" s="13"/>
    </row>
    <row r="466" spans="1:41">
      <c r="A466" s="13"/>
      <c r="B466" s="11"/>
      <c r="C466" s="11"/>
      <c r="D466" s="11"/>
      <c r="E466" s="13"/>
      <c r="F466" s="170"/>
      <c r="G466" s="170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70"/>
      <c r="AE466" s="11"/>
      <c r="AK466" s="13"/>
      <c r="AL466" s="13"/>
      <c r="AM466" s="13"/>
      <c r="AN466" s="13"/>
      <c r="AO466" s="13"/>
    </row>
    <row r="467" spans="1:41">
      <c r="A467" s="13"/>
      <c r="B467" s="11"/>
      <c r="C467" s="11"/>
      <c r="D467" s="11"/>
      <c r="E467" s="13"/>
      <c r="F467" s="170"/>
      <c r="G467" s="170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70"/>
      <c r="AE467" s="11"/>
      <c r="AK467" s="13"/>
      <c r="AL467" s="13"/>
      <c r="AM467" s="13"/>
      <c r="AN467" s="13"/>
      <c r="AO467" s="13"/>
    </row>
    <row r="468" spans="1:41">
      <c r="A468" s="13"/>
      <c r="B468" s="11"/>
      <c r="C468" s="11"/>
      <c r="D468" s="11"/>
      <c r="E468" s="13"/>
      <c r="F468" s="170"/>
      <c r="G468" s="170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70"/>
      <c r="AE468" s="11"/>
      <c r="AK468" s="13"/>
      <c r="AL468" s="13"/>
      <c r="AM468" s="13"/>
      <c r="AN468" s="13"/>
      <c r="AO468" s="13"/>
    </row>
    <row r="469" spans="1:41">
      <c r="A469" s="13"/>
      <c r="B469" s="11"/>
      <c r="C469" s="11"/>
      <c r="D469" s="11"/>
      <c r="E469" s="13"/>
      <c r="F469" s="170"/>
      <c r="G469" s="170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70"/>
      <c r="AE469" s="11"/>
      <c r="AK469" s="13"/>
      <c r="AL469" s="13"/>
      <c r="AM469" s="13"/>
      <c r="AN469" s="13"/>
      <c r="AO469" s="13"/>
    </row>
    <row r="470" spans="1:41">
      <c r="A470" s="13"/>
      <c r="B470" s="11"/>
      <c r="C470" s="11"/>
      <c r="D470" s="11"/>
      <c r="E470" s="13"/>
      <c r="F470" s="170"/>
      <c r="G470" s="170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70"/>
      <c r="AE470" s="11"/>
      <c r="AK470" s="13"/>
      <c r="AL470" s="13"/>
      <c r="AM470" s="13"/>
      <c r="AN470" s="13"/>
      <c r="AO470" s="13"/>
    </row>
    <row r="471" spans="1:41">
      <c r="A471" s="13"/>
      <c r="B471" s="11"/>
      <c r="C471" s="11"/>
      <c r="D471" s="11"/>
      <c r="E471" s="13"/>
      <c r="F471" s="170"/>
      <c r="G471" s="170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70"/>
      <c r="AE471" s="11"/>
      <c r="AK471" s="13"/>
      <c r="AL471" s="13"/>
      <c r="AM471" s="13"/>
      <c r="AN471" s="13"/>
      <c r="AO471" s="13"/>
    </row>
    <row r="472" spans="1:41">
      <c r="A472" s="13"/>
      <c r="B472" s="11"/>
      <c r="C472" s="11"/>
      <c r="D472" s="11"/>
      <c r="E472" s="13"/>
      <c r="F472" s="170"/>
      <c r="G472" s="170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70"/>
      <c r="AE472" s="11"/>
      <c r="AK472" s="13"/>
      <c r="AL472" s="13"/>
      <c r="AM472" s="13"/>
      <c r="AN472" s="13"/>
      <c r="AO472" s="13"/>
    </row>
    <row r="473" spans="1:41">
      <c r="A473" s="13"/>
      <c r="B473" s="11"/>
      <c r="C473" s="11"/>
      <c r="D473" s="11"/>
      <c r="E473" s="13"/>
      <c r="F473" s="170"/>
      <c r="G473" s="170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70"/>
      <c r="AE473" s="11"/>
      <c r="AK473" s="13"/>
      <c r="AL473" s="13"/>
      <c r="AM473" s="13"/>
      <c r="AN473" s="13"/>
      <c r="AO473" s="13"/>
    </row>
    <row r="474" spans="1:41">
      <c r="A474" s="13"/>
      <c r="B474" s="11"/>
      <c r="C474" s="11"/>
      <c r="D474" s="11"/>
      <c r="E474" s="13"/>
      <c r="F474" s="170"/>
      <c r="G474" s="170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70"/>
      <c r="AE474" s="11"/>
      <c r="AK474" s="13"/>
      <c r="AL474" s="13"/>
      <c r="AM474" s="13"/>
      <c r="AN474" s="13"/>
      <c r="AO474" s="13"/>
    </row>
    <row r="475" spans="1:41">
      <c r="A475" s="13"/>
      <c r="B475" s="11"/>
      <c r="C475" s="11"/>
      <c r="D475" s="11"/>
      <c r="E475" s="13"/>
      <c r="F475" s="170"/>
      <c r="G475" s="170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70"/>
      <c r="AE475" s="11"/>
      <c r="AK475" s="13"/>
      <c r="AL475" s="13"/>
      <c r="AM475" s="13"/>
      <c r="AN475" s="13"/>
      <c r="AO475" s="13"/>
    </row>
    <row r="476" spans="1:41">
      <c r="A476" s="13"/>
      <c r="B476" s="11"/>
      <c r="C476" s="11"/>
      <c r="D476" s="11"/>
      <c r="E476" s="13"/>
      <c r="F476" s="170"/>
      <c r="G476" s="170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70"/>
      <c r="AE476" s="11"/>
      <c r="AK476" s="13"/>
      <c r="AL476" s="13"/>
      <c r="AM476" s="13"/>
      <c r="AN476" s="13"/>
      <c r="AO476" s="13"/>
    </row>
    <row r="477" spans="1:41">
      <c r="A477" s="13"/>
      <c r="B477" s="11"/>
      <c r="C477" s="11"/>
      <c r="D477" s="11"/>
      <c r="E477" s="13"/>
      <c r="F477" s="170"/>
      <c r="G477" s="170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70"/>
      <c r="AE477" s="11"/>
      <c r="AK477" s="13"/>
      <c r="AL477" s="13"/>
      <c r="AM477" s="13"/>
      <c r="AN477" s="13"/>
      <c r="AO477" s="13"/>
    </row>
    <row r="478" spans="1:41">
      <c r="A478" s="13"/>
      <c r="B478" s="11"/>
      <c r="C478" s="11"/>
      <c r="D478" s="11"/>
      <c r="E478" s="13"/>
      <c r="F478" s="170"/>
      <c r="G478" s="170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70"/>
      <c r="AE478" s="11"/>
      <c r="AK478" s="13"/>
      <c r="AL478" s="13"/>
      <c r="AM478" s="13"/>
      <c r="AN478" s="13"/>
      <c r="AO478" s="13"/>
    </row>
    <row r="479" spans="1:41">
      <c r="A479" s="13"/>
      <c r="B479" s="11"/>
      <c r="C479" s="11"/>
      <c r="D479" s="11"/>
      <c r="E479" s="13"/>
      <c r="F479" s="170"/>
      <c r="G479" s="170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70"/>
      <c r="AE479" s="11"/>
      <c r="AK479" s="13"/>
      <c r="AL479" s="13"/>
      <c r="AM479" s="13"/>
      <c r="AN479" s="13"/>
      <c r="AO479" s="13"/>
    </row>
    <row r="480" spans="1:41">
      <c r="A480" s="13"/>
      <c r="B480" s="11"/>
      <c r="C480" s="11"/>
      <c r="D480" s="11"/>
      <c r="E480" s="13"/>
      <c r="F480" s="170"/>
      <c r="G480" s="170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70"/>
      <c r="AE480" s="11"/>
      <c r="AK480" s="13"/>
      <c r="AL480" s="13"/>
      <c r="AM480" s="13"/>
      <c r="AN480" s="13"/>
      <c r="AO480" s="13"/>
    </row>
    <row r="481" spans="1:41">
      <c r="A481" s="13"/>
      <c r="B481" s="11"/>
      <c r="C481" s="11"/>
      <c r="D481" s="11"/>
      <c r="E481" s="13"/>
      <c r="F481" s="170"/>
      <c r="G481" s="170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70"/>
      <c r="AE481" s="11"/>
      <c r="AK481" s="13"/>
      <c r="AL481" s="13"/>
      <c r="AM481" s="13"/>
      <c r="AN481" s="13"/>
      <c r="AO481" s="13"/>
    </row>
    <row r="482" spans="1:41">
      <c r="A482" s="13"/>
      <c r="B482" s="11"/>
      <c r="C482" s="11"/>
      <c r="D482" s="11"/>
      <c r="E482" s="13"/>
      <c r="F482" s="170"/>
      <c r="G482" s="170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70"/>
      <c r="AE482" s="11"/>
      <c r="AK482" s="13"/>
      <c r="AL482" s="13"/>
      <c r="AM482" s="13"/>
      <c r="AN482" s="13"/>
      <c r="AO482" s="13"/>
    </row>
    <row r="483" spans="1:41">
      <c r="A483" s="13"/>
      <c r="B483" s="11"/>
      <c r="C483" s="11"/>
      <c r="D483" s="11"/>
      <c r="E483" s="13"/>
      <c r="F483" s="170"/>
      <c r="G483" s="170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70"/>
      <c r="AE483" s="11"/>
      <c r="AK483" s="13"/>
      <c r="AL483" s="13"/>
      <c r="AM483" s="13"/>
      <c r="AN483" s="13"/>
      <c r="AO483" s="13"/>
    </row>
    <row r="484" spans="1:41">
      <c r="A484" s="13"/>
      <c r="B484" s="11"/>
      <c r="C484" s="11"/>
      <c r="D484" s="11"/>
      <c r="E484" s="13"/>
      <c r="F484" s="170"/>
      <c r="G484" s="170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70"/>
      <c r="AE484" s="11"/>
      <c r="AK484" s="13"/>
      <c r="AL484" s="13"/>
      <c r="AM484" s="13"/>
      <c r="AN484" s="13"/>
      <c r="AO484" s="13"/>
    </row>
    <row r="485" spans="1:41">
      <c r="A485" s="13"/>
      <c r="B485" s="11"/>
      <c r="C485" s="11"/>
      <c r="D485" s="11"/>
      <c r="E485" s="13"/>
      <c r="F485" s="170"/>
      <c r="G485" s="170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70"/>
      <c r="AE485" s="11"/>
      <c r="AK485" s="13"/>
      <c r="AL485" s="13"/>
      <c r="AM485" s="13"/>
      <c r="AN485" s="13"/>
      <c r="AO485" s="13"/>
    </row>
    <row r="486" spans="1:41">
      <c r="A486" s="13"/>
      <c r="B486" s="11"/>
      <c r="C486" s="11"/>
      <c r="D486" s="11"/>
      <c r="E486" s="13"/>
      <c r="F486" s="170"/>
      <c r="G486" s="170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70"/>
      <c r="AE486" s="11"/>
      <c r="AK486" s="13"/>
      <c r="AL486" s="13"/>
      <c r="AM486" s="13"/>
      <c r="AN486" s="13"/>
      <c r="AO486" s="13"/>
    </row>
    <row r="487" spans="1:41">
      <c r="A487" s="13"/>
      <c r="B487" s="11"/>
      <c r="C487" s="11"/>
      <c r="D487" s="11"/>
      <c r="E487" s="13"/>
      <c r="F487" s="170"/>
      <c r="G487" s="170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70"/>
      <c r="AE487" s="11"/>
      <c r="AK487" s="13"/>
      <c r="AL487" s="13"/>
      <c r="AM487" s="13"/>
      <c r="AN487" s="13"/>
      <c r="AO487" s="13"/>
    </row>
    <row r="488" spans="1:41">
      <c r="A488" s="13"/>
      <c r="B488" s="11"/>
      <c r="C488" s="11"/>
      <c r="D488" s="11"/>
      <c r="E488" s="13"/>
      <c r="F488" s="170"/>
      <c r="G488" s="170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70"/>
      <c r="AE488" s="11"/>
      <c r="AK488" s="13"/>
      <c r="AL488" s="13"/>
      <c r="AM488" s="13"/>
      <c r="AN488" s="13"/>
      <c r="AO488" s="13"/>
    </row>
    <row r="489" spans="1:41">
      <c r="A489" s="13"/>
      <c r="B489" s="11"/>
      <c r="C489" s="11"/>
      <c r="D489" s="11"/>
      <c r="E489" s="13"/>
      <c r="F489" s="170"/>
      <c r="G489" s="170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70"/>
      <c r="AE489" s="11"/>
      <c r="AK489" s="13"/>
      <c r="AL489" s="13"/>
      <c r="AM489" s="13"/>
      <c r="AN489" s="13"/>
      <c r="AO489" s="13"/>
    </row>
    <row r="490" spans="1:41">
      <c r="A490" s="13"/>
      <c r="B490" s="11"/>
      <c r="C490" s="11"/>
      <c r="D490" s="11"/>
      <c r="E490" s="13"/>
      <c r="F490" s="170"/>
      <c r="G490" s="170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70"/>
      <c r="AE490" s="11"/>
      <c r="AK490" s="13"/>
      <c r="AL490" s="13"/>
      <c r="AM490" s="13"/>
      <c r="AN490" s="13"/>
      <c r="AO490" s="13"/>
    </row>
    <row r="491" spans="1:41">
      <c r="A491" s="13"/>
      <c r="B491" s="11"/>
      <c r="C491" s="11"/>
      <c r="D491" s="11"/>
      <c r="E491" s="13"/>
      <c r="F491" s="170"/>
      <c r="G491" s="170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70"/>
      <c r="AE491" s="11"/>
      <c r="AK491" s="13"/>
      <c r="AL491" s="13"/>
      <c r="AM491" s="13"/>
      <c r="AN491" s="13"/>
      <c r="AO491" s="13"/>
    </row>
    <row r="492" spans="1:41">
      <c r="A492" s="13"/>
      <c r="B492" s="11"/>
      <c r="C492" s="11"/>
      <c r="D492" s="11"/>
      <c r="E492" s="13"/>
      <c r="F492" s="170"/>
      <c r="G492" s="170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70"/>
      <c r="AE492" s="11"/>
      <c r="AK492" s="13"/>
      <c r="AL492" s="13"/>
      <c r="AM492" s="13"/>
      <c r="AN492" s="13"/>
      <c r="AO492" s="13"/>
    </row>
    <row r="493" spans="1:41">
      <c r="A493" s="13"/>
      <c r="B493" s="11"/>
      <c r="C493" s="11"/>
      <c r="D493" s="11"/>
      <c r="E493" s="13"/>
      <c r="F493" s="170"/>
      <c r="G493" s="170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70"/>
      <c r="AE493" s="11"/>
      <c r="AK493" s="13"/>
      <c r="AL493" s="13"/>
      <c r="AM493" s="13"/>
      <c r="AN493" s="13"/>
      <c r="AO493" s="13"/>
    </row>
    <row r="494" spans="1:41">
      <c r="A494" s="13"/>
      <c r="B494" s="11"/>
      <c r="C494" s="11"/>
      <c r="D494" s="11"/>
      <c r="E494" s="13"/>
      <c r="F494" s="170"/>
      <c r="G494" s="170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70"/>
      <c r="AE494" s="11"/>
      <c r="AK494" s="13"/>
      <c r="AL494" s="13"/>
      <c r="AM494" s="13"/>
      <c r="AN494" s="13"/>
      <c r="AO494" s="13"/>
    </row>
    <row r="495" spans="1:41">
      <c r="A495" s="13"/>
      <c r="B495" s="11"/>
      <c r="C495" s="11"/>
      <c r="D495" s="11"/>
      <c r="E495" s="13"/>
      <c r="F495" s="170"/>
      <c r="G495" s="170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70"/>
      <c r="AE495" s="11"/>
      <c r="AK495" s="13"/>
      <c r="AL495" s="13"/>
      <c r="AM495" s="13"/>
      <c r="AN495" s="13"/>
      <c r="AO495" s="13"/>
    </row>
    <row r="496" spans="1:41">
      <c r="A496" s="13"/>
      <c r="B496" s="11"/>
      <c r="C496" s="11"/>
      <c r="D496" s="11"/>
      <c r="E496" s="13"/>
      <c r="F496" s="170"/>
      <c r="G496" s="170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70"/>
      <c r="AE496" s="11"/>
      <c r="AK496" s="13"/>
      <c r="AL496" s="13"/>
      <c r="AM496" s="13"/>
      <c r="AN496" s="13"/>
      <c r="AO496" s="13"/>
    </row>
    <row r="497" spans="1:41">
      <c r="A497" s="13"/>
      <c r="B497" s="11"/>
      <c r="C497" s="11"/>
      <c r="D497" s="11"/>
      <c r="E497" s="13"/>
      <c r="F497" s="170"/>
      <c r="G497" s="170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70"/>
      <c r="AE497" s="11"/>
      <c r="AK497" s="13"/>
      <c r="AL497" s="13"/>
      <c r="AM497" s="13"/>
      <c r="AN497" s="13"/>
      <c r="AO497" s="13"/>
    </row>
    <row r="498" spans="1:41">
      <c r="A498" s="13"/>
      <c r="B498" s="11"/>
      <c r="C498" s="11"/>
      <c r="D498" s="11"/>
      <c r="E498" s="13"/>
      <c r="F498" s="170"/>
      <c r="G498" s="170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70"/>
      <c r="AE498" s="11"/>
      <c r="AK498" s="13"/>
      <c r="AL498" s="13"/>
      <c r="AM498" s="13"/>
      <c r="AN498" s="13"/>
      <c r="AO498" s="13"/>
    </row>
    <row r="499" spans="1:41">
      <c r="A499" s="13"/>
      <c r="B499" s="11"/>
      <c r="C499" s="11"/>
      <c r="D499" s="11"/>
      <c r="E499" s="13"/>
      <c r="F499" s="170"/>
      <c r="G499" s="170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70"/>
      <c r="AE499" s="11"/>
      <c r="AK499" s="13"/>
      <c r="AL499" s="13"/>
      <c r="AM499" s="13"/>
      <c r="AN499" s="13"/>
      <c r="AO499" s="13"/>
    </row>
    <row r="500" spans="1:41">
      <c r="A500" s="13"/>
      <c r="B500" s="11"/>
      <c r="C500" s="11"/>
      <c r="D500" s="11"/>
      <c r="E500" s="13"/>
      <c r="F500" s="170"/>
      <c r="G500" s="170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70"/>
      <c r="AE500" s="11"/>
      <c r="AK500" s="13"/>
      <c r="AL500" s="13"/>
      <c r="AM500" s="13"/>
      <c r="AN500" s="13"/>
      <c r="AO500" s="13"/>
    </row>
    <row r="501" spans="1:41">
      <c r="A501" s="13"/>
      <c r="B501" s="11"/>
      <c r="C501" s="11"/>
      <c r="D501" s="11"/>
      <c r="E501" s="13"/>
      <c r="F501" s="170"/>
      <c r="G501" s="170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70"/>
      <c r="AE501" s="11"/>
      <c r="AK501" s="13"/>
      <c r="AL501" s="13"/>
      <c r="AM501" s="13"/>
      <c r="AN501" s="13"/>
      <c r="AO501" s="13"/>
    </row>
    <row r="502" spans="1:41">
      <c r="A502" s="13"/>
      <c r="B502" s="11"/>
      <c r="C502" s="11"/>
      <c r="D502" s="11"/>
      <c r="E502" s="13"/>
      <c r="F502" s="170"/>
      <c r="G502" s="170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70"/>
      <c r="AE502" s="11"/>
      <c r="AK502" s="13"/>
      <c r="AL502" s="13"/>
      <c r="AM502" s="13"/>
      <c r="AN502" s="13"/>
      <c r="AO502" s="13"/>
    </row>
    <row r="503" spans="1:41">
      <c r="A503" s="13"/>
      <c r="B503" s="11"/>
      <c r="C503" s="11"/>
      <c r="D503" s="11"/>
      <c r="E503" s="13"/>
      <c r="F503" s="170"/>
      <c r="G503" s="170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70"/>
      <c r="AE503" s="11"/>
      <c r="AK503" s="13"/>
      <c r="AL503" s="13"/>
      <c r="AM503" s="13"/>
      <c r="AN503" s="13"/>
      <c r="AO503" s="13"/>
    </row>
    <row r="504" spans="1:41">
      <c r="A504" s="13"/>
      <c r="B504" s="11"/>
      <c r="C504" s="11"/>
      <c r="D504" s="11"/>
      <c r="E504" s="13"/>
      <c r="F504" s="170"/>
      <c r="G504" s="170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70"/>
      <c r="AE504" s="11"/>
      <c r="AK504" s="13"/>
      <c r="AL504" s="13"/>
      <c r="AM504" s="13"/>
      <c r="AN504" s="13"/>
      <c r="AO504" s="13"/>
    </row>
    <row r="505" spans="1:41">
      <c r="A505" s="13"/>
      <c r="B505" s="11"/>
      <c r="C505" s="11"/>
      <c r="D505" s="11"/>
      <c r="E505" s="13"/>
      <c r="F505" s="170"/>
      <c r="G505" s="170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70"/>
      <c r="AE505" s="11"/>
      <c r="AK505" s="13"/>
      <c r="AL505" s="13"/>
      <c r="AM505" s="13"/>
      <c r="AN505" s="13"/>
      <c r="AO505" s="13"/>
    </row>
    <row r="506" spans="1:41">
      <c r="A506" s="13"/>
      <c r="B506" s="11"/>
      <c r="C506" s="11"/>
      <c r="D506" s="11"/>
      <c r="E506" s="13"/>
      <c r="F506" s="170"/>
      <c r="G506" s="170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70"/>
      <c r="AE506" s="11"/>
      <c r="AK506" s="13"/>
      <c r="AL506" s="13"/>
      <c r="AM506" s="13"/>
      <c r="AN506" s="13"/>
      <c r="AO506" s="13"/>
    </row>
    <row r="507" spans="1:41">
      <c r="A507" s="13"/>
      <c r="B507" s="11"/>
      <c r="C507" s="11"/>
      <c r="D507" s="11"/>
      <c r="E507" s="13"/>
      <c r="F507" s="170"/>
      <c r="G507" s="170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70"/>
      <c r="AE507" s="11"/>
      <c r="AK507" s="13"/>
      <c r="AL507" s="13"/>
      <c r="AM507" s="13"/>
      <c r="AN507" s="13"/>
      <c r="AO507" s="13"/>
    </row>
    <row r="508" spans="1:41">
      <c r="A508" s="13"/>
      <c r="B508" s="11"/>
      <c r="C508" s="11"/>
      <c r="D508" s="11"/>
      <c r="E508" s="13"/>
      <c r="F508" s="170"/>
      <c r="G508" s="170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70"/>
      <c r="AE508" s="11"/>
      <c r="AK508" s="13"/>
      <c r="AL508" s="13"/>
      <c r="AM508" s="13"/>
      <c r="AN508" s="13"/>
      <c r="AO508" s="13"/>
    </row>
    <row r="509" spans="1:41">
      <c r="A509" s="13"/>
      <c r="B509" s="11"/>
      <c r="C509" s="11"/>
      <c r="D509" s="11"/>
      <c r="E509" s="13"/>
      <c r="F509" s="170"/>
      <c r="G509" s="170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70"/>
      <c r="AE509" s="11"/>
      <c r="AK509" s="13"/>
      <c r="AL509" s="13"/>
      <c r="AM509" s="13"/>
      <c r="AN509" s="13"/>
      <c r="AO509" s="13"/>
    </row>
    <row r="510" spans="1:41">
      <c r="A510" s="13"/>
      <c r="B510" s="11"/>
      <c r="C510" s="11"/>
      <c r="D510" s="11"/>
      <c r="E510" s="13"/>
      <c r="F510" s="170"/>
      <c r="G510" s="170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70"/>
      <c r="AE510" s="11"/>
      <c r="AK510" s="13"/>
      <c r="AL510" s="13"/>
      <c r="AM510" s="13"/>
      <c r="AN510" s="13"/>
      <c r="AO510" s="13"/>
    </row>
    <row r="511" spans="1:41">
      <c r="A511" s="13"/>
      <c r="B511" s="11"/>
      <c r="C511" s="11"/>
      <c r="D511" s="11"/>
      <c r="E511" s="13"/>
      <c r="F511" s="170"/>
      <c r="G511" s="170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70"/>
      <c r="AE511" s="11"/>
      <c r="AK511" s="13"/>
      <c r="AL511" s="13"/>
      <c r="AM511" s="13"/>
      <c r="AN511" s="13"/>
      <c r="AO511" s="13"/>
    </row>
    <row r="512" spans="1:41">
      <c r="A512" s="13"/>
      <c r="B512" s="11"/>
      <c r="C512" s="11"/>
      <c r="D512" s="11"/>
      <c r="E512" s="13"/>
      <c r="F512" s="170"/>
      <c r="G512" s="170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70"/>
      <c r="AE512" s="11"/>
      <c r="AK512" s="13"/>
      <c r="AL512" s="13"/>
      <c r="AM512" s="13"/>
      <c r="AN512" s="13"/>
      <c r="AO512" s="13"/>
    </row>
    <row r="513" spans="1:41">
      <c r="A513" s="13"/>
      <c r="B513" s="11"/>
      <c r="C513" s="11"/>
      <c r="D513" s="11"/>
      <c r="E513" s="13"/>
      <c r="F513" s="170"/>
      <c r="G513" s="170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70"/>
      <c r="AE513" s="11"/>
      <c r="AK513" s="13"/>
      <c r="AL513" s="13"/>
      <c r="AM513" s="13"/>
      <c r="AN513" s="13"/>
      <c r="AO513" s="13"/>
    </row>
    <row r="514" spans="1:41">
      <c r="A514" s="13"/>
      <c r="B514" s="11"/>
      <c r="C514" s="11"/>
      <c r="D514" s="11"/>
      <c r="E514" s="13"/>
      <c r="F514" s="170"/>
      <c r="G514" s="170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70"/>
      <c r="AE514" s="11"/>
      <c r="AK514" s="13"/>
      <c r="AL514" s="13"/>
      <c r="AM514" s="13"/>
      <c r="AN514" s="13"/>
      <c r="AO514" s="13"/>
    </row>
    <row r="515" spans="1:41">
      <c r="A515" s="13"/>
      <c r="B515" s="11"/>
      <c r="C515" s="11"/>
      <c r="D515" s="11"/>
      <c r="E515" s="13"/>
      <c r="F515" s="170"/>
      <c r="G515" s="170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70"/>
      <c r="AE515" s="11"/>
      <c r="AK515" s="13"/>
      <c r="AL515" s="13"/>
      <c r="AM515" s="13"/>
      <c r="AN515" s="13"/>
      <c r="AO515" s="13"/>
    </row>
    <row r="516" spans="1:41">
      <c r="A516" s="13"/>
      <c r="B516" s="11"/>
      <c r="C516" s="11"/>
      <c r="D516" s="11"/>
      <c r="E516" s="13"/>
      <c r="F516" s="170"/>
      <c r="G516" s="170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70"/>
      <c r="AE516" s="11"/>
      <c r="AK516" s="13"/>
      <c r="AL516" s="13"/>
      <c r="AM516" s="13"/>
      <c r="AN516" s="13"/>
      <c r="AO516" s="13"/>
    </row>
    <row r="517" spans="1:41">
      <c r="A517" s="13"/>
      <c r="B517" s="11"/>
      <c r="C517" s="11"/>
      <c r="D517" s="11"/>
      <c r="E517" s="13"/>
      <c r="F517" s="170"/>
      <c r="G517" s="170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70"/>
      <c r="AE517" s="11"/>
      <c r="AK517" s="13"/>
      <c r="AL517" s="13"/>
      <c r="AM517" s="13"/>
      <c r="AN517" s="13"/>
      <c r="AO517" s="13"/>
    </row>
    <row r="518" spans="1:41">
      <c r="A518" s="13"/>
      <c r="B518" s="11"/>
      <c r="C518" s="11"/>
      <c r="D518" s="11"/>
      <c r="E518" s="13"/>
      <c r="F518" s="170"/>
      <c r="G518" s="170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70"/>
      <c r="AE518" s="11"/>
      <c r="AK518" s="13"/>
      <c r="AL518" s="13"/>
      <c r="AM518" s="13"/>
      <c r="AN518" s="13"/>
      <c r="AO518" s="13"/>
    </row>
    <row r="519" spans="1:41">
      <c r="A519" s="13"/>
      <c r="B519" s="11"/>
      <c r="C519" s="11"/>
      <c r="D519" s="11"/>
      <c r="E519" s="13"/>
      <c r="F519" s="170"/>
      <c r="G519" s="170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70"/>
      <c r="AE519" s="11"/>
      <c r="AK519" s="13"/>
      <c r="AL519" s="13"/>
      <c r="AM519" s="13"/>
      <c r="AN519" s="13"/>
      <c r="AO519" s="13"/>
    </row>
    <row r="520" spans="1:41">
      <c r="A520" s="13"/>
      <c r="B520" s="11"/>
      <c r="C520" s="11"/>
      <c r="D520" s="11"/>
      <c r="E520" s="13"/>
      <c r="F520" s="170"/>
      <c r="G520" s="170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70"/>
      <c r="AE520" s="11"/>
      <c r="AK520" s="13"/>
      <c r="AL520" s="13"/>
      <c r="AM520" s="13"/>
      <c r="AN520" s="13"/>
      <c r="AO520" s="13"/>
    </row>
    <row r="521" spans="1:41">
      <c r="A521" s="13"/>
      <c r="B521" s="11"/>
      <c r="C521" s="11"/>
      <c r="D521" s="11"/>
      <c r="E521" s="13"/>
      <c r="F521" s="170"/>
      <c r="G521" s="170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70"/>
      <c r="AE521" s="11"/>
      <c r="AK521" s="13"/>
      <c r="AL521" s="13"/>
      <c r="AM521" s="13"/>
      <c r="AN521" s="13"/>
      <c r="AO521" s="13"/>
    </row>
    <row r="522" spans="1:41">
      <c r="A522" s="13"/>
      <c r="B522" s="11"/>
      <c r="C522" s="11"/>
      <c r="D522" s="11"/>
      <c r="E522" s="13"/>
      <c r="F522" s="170"/>
      <c r="G522" s="170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70"/>
      <c r="AE522" s="11"/>
      <c r="AK522" s="13"/>
      <c r="AL522" s="13"/>
      <c r="AM522" s="13"/>
      <c r="AN522" s="13"/>
      <c r="AO522" s="13"/>
    </row>
    <row r="523" spans="1:41">
      <c r="A523" s="13"/>
      <c r="B523" s="11"/>
      <c r="C523" s="11"/>
      <c r="D523" s="11"/>
      <c r="E523" s="13"/>
      <c r="F523" s="170"/>
      <c r="G523" s="170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70"/>
      <c r="AE523" s="11"/>
      <c r="AK523" s="13"/>
      <c r="AL523" s="13"/>
      <c r="AM523" s="13"/>
      <c r="AN523" s="13"/>
      <c r="AO523" s="13"/>
    </row>
    <row r="524" spans="1:41">
      <c r="A524" s="13"/>
      <c r="B524" s="11"/>
      <c r="C524" s="11"/>
      <c r="D524" s="11"/>
      <c r="E524" s="13"/>
      <c r="F524" s="170"/>
      <c r="G524" s="17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70"/>
      <c r="AE524" s="11"/>
      <c r="AK524" s="13"/>
      <c r="AL524" s="13"/>
      <c r="AM524" s="13"/>
      <c r="AN524" s="13"/>
      <c r="AO524" s="13"/>
    </row>
    <row r="525" spans="1:41">
      <c r="A525" s="13"/>
      <c r="B525" s="11"/>
      <c r="C525" s="11"/>
      <c r="D525" s="11"/>
      <c r="E525" s="13"/>
      <c r="F525" s="170"/>
      <c r="G525" s="170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70"/>
      <c r="AE525" s="11"/>
      <c r="AK525" s="13"/>
      <c r="AL525" s="13"/>
      <c r="AM525" s="13"/>
      <c r="AN525" s="13"/>
      <c r="AO525" s="13"/>
    </row>
    <row r="526" spans="1:41">
      <c r="A526" s="13"/>
      <c r="B526" s="11"/>
      <c r="C526" s="11"/>
      <c r="D526" s="11"/>
      <c r="E526" s="13"/>
      <c r="F526" s="170"/>
      <c r="G526" s="170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70"/>
      <c r="AE526" s="11"/>
      <c r="AK526" s="13"/>
      <c r="AL526" s="13"/>
      <c r="AM526" s="13"/>
      <c r="AN526" s="13"/>
      <c r="AO526" s="13"/>
    </row>
    <row r="527" spans="1:41">
      <c r="A527" s="13"/>
      <c r="B527" s="11"/>
      <c r="C527" s="11"/>
      <c r="D527" s="11"/>
      <c r="E527" s="13"/>
      <c r="F527" s="170"/>
      <c r="G527" s="170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70"/>
      <c r="AE527" s="11"/>
      <c r="AK527" s="13"/>
      <c r="AL527" s="13"/>
      <c r="AM527" s="13"/>
      <c r="AN527" s="13"/>
      <c r="AO527" s="13"/>
    </row>
    <row r="528" spans="1:41">
      <c r="A528" s="13"/>
      <c r="B528" s="11"/>
      <c r="C528" s="11"/>
      <c r="D528" s="11"/>
      <c r="E528" s="13"/>
      <c r="F528" s="170"/>
      <c r="G528" s="170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70"/>
      <c r="AE528" s="11"/>
      <c r="AK528" s="13"/>
      <c r="AL528" s="13"/>
      <c r="AM528" s="13"/>
      <c r="AN528" s="13"/>
      <c r="AO528" s="13"/>
    </row>
    <row r="529" spans="1:41">
      <c r="A529" s="13"/>
      <c r="B529" s="11"/>
      <c r="C529" s="11"/>
      <c r="D529" s="11"/>
      <c r="E529" s="13"/>
      <c r="F529" s="170"/>
      <c r="G529" s="170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70"/>
      <c r="AE529" s="11"/>
      <c r="AK529" s="13"/>
      <c r="AL529" s="13"/>
      <c r="AM529" s="13"/>
      <c r="AN529" s="13"/>
      <c r="AO529" s="13"/>
    </row>
    <row r="530" spans="1:41">
      <c r="A530" s="13"/>
      <c r="B530" s="11"/>
      <c r="C530" s="11"/>
      <c r="D530" s="11"/>
      <c r="E530" s="13"/>
      <c r="F530" s="170"/>
      <c r="G530" s="170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70"/>
      <c r="AE530" s="11"/>
      <c r="AK530" s="13"/>
      <c r="AL530" s="13"/>
      <c r="AM530" s="13"/>
      <c r="AN530" s="13"/>
      <c r="AO530" s="13"/>
    </row>
    <row r="531" spans="1:41">
      <c r="A531" s="13"/>
      <c r="B531" s="11"/>
      <c r="C531" s="11"/>
      <c r="D531" s="11"/>
      <c r="E531" s="13"/>
      <c r="F531" s="170"/>
      <c r="G531" s="170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70"/>
      <c r="AE531" s="11"/>
      <c r="AK531" s="13"/>
      <c r="AL531" s="13"/>
      <c r="AM531" s="13"/>
      <c r="AN531" s="13"/>
      <c r="AO531" s="13"/>
    </row>
    <row r="532" spans="1:41">
      <c r="A532" s="13"/>
      <c r="B532" s="11"/>
      <c r="C532" s="11"/>
      <c r="D532" s="11"/>
      <c r="E532" s="13"/>
      <c r="F532" s="170"/>
      <c r="G532" s="170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70"/>
      <c r="AE532" s="11"/>
      <c r="AK532" s="13"/>
      <c r="AL532" s="13"/>
      <c r="AM532" s="13"/>
      <c r="AN532" s="13"/>
      <c r="AO532" s="13"/>
    </row>
    <row r="533" spans="1:41">
      <c r="A533" s="13"/>
      <c r="B533" s="11"/>
      <c r="C533" s="11"/>
      <c r="D533" s="11"/>
      <c r="E533" s="13"/>
      <c r="F533" s="170"/>
      <c r="G533" s="170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70"/>
      <c r="AE533" s="11"/>
      <c r="AK533" s="13"/>
      <c r="AL533" s="13"/>
      <c r="AM533" s="13"/>
      <c r="AN533" s="13"/>
      <c r="AO533" s="13"/>
    </row>
    <row r="534" spans="1:41">
      <c r="A534" s="13"/>
      <c r="B534" s="11"/>
      <c r="C534" s="11"/>
      <c r="D534" s="11"/>
      <c r="E534" s="13"/>
      <c r="F534" s="170"/>
      <c r="G534" s="170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70"/>
      <c r="AE534" s="11"/>
      <c r="AK534" s="13"/>
      <c r="AL534" s="13"/>
      <c r="AM534" s="13"/>
      <c r="AN534" s="13"/>
      <c r="AO534" s="13"/>
    </row>
    <row r="535" spans="1:41">
      <c r="A535" s="13"/>
      <c r="B535" s="11"/>
      <c r="C535" s="11"/>
      <c r="D535" s="11"/>
      <c r="E535" s="13"/>
      <c r="F535" s="170"/>
      <c r="G535" s="170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70"/>
      <c r="AE535" s="11"/>
      <c r="AK535" s="13"/>
      <c r="AL535" s="13"/>
      <c r="AM535" s="13"/>
      <c r="AN535" s="13"/>
      <c r="AO535" s="13"/>
    </row>
    <row r="536" spans="1:41">
      <c r="A536" s="13"/>
      <c r="B536" s="11"/>
      <c r="C536" s="11"/>
      <c r="D536" s="11"/>
      <c r="E536" s="13"/>
      <c r="F536" s="170"/>
      <c r="G536" s="170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70"/>
      <c r="AE536" s="11"/>
      <c r="AK536" s="13"/>
      <c r="AL536" s="13"/>
      <c r="AM536" s="13"/>
      <c r="AN536" s="13"/>
      <c r="AO536" s="13"/>
    </row>
    <row r="537" spans="1:41">
      <c r="A537" s="13"/>
      <c r="B537" s="11"/>
      <c r="C537" s="11"/>
      <c r="D537" s="11"/>
      <c r="E537" s="13"/>
      <c r="F537" s="170"/>
      <c r="G537" s="170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70"/>
      <c r="AE537" s="11"/>
      <c r="AK537" s="13"/>
      <c r="AL537" s="13"/>
      <c r="AM537" s="13"/>
      <c r="AN537" s="13"/>
      <c r="AO537" s="13"/>
    </row>
    <row r="538" spans="1:41">
      <c r="A538" s="13"/>
      <c r="B538" s="11"/>
      <c r="C538" s="11"/>
      <c r="D538" s="11"/>
      <c r="E538" s="13"/>
      <c r="F538" s="170"/>
      <c r="G538" s="170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70"/>
      <c r="AE538" s="11"/>
      <c r="AK538" s="13"/>
      <c r="AL538" s="13"/>
      <c r="AM538" s="13"/>
      <c r="AN538" s="13"/>
      <c r="AO538" s="13"/>
    </row>
    <row r="539" spans="1:41">
      <c r="A539" s="13"/>
      <c r="B539" s="11"/>
      <c r="C539" s="11"/>
      <c r="D539" s="11"/>
      <c r="E539" s="13"/>
      <c r="F539" s="170"/>
      <c r="G539" s="170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70"/>
      <c r="AE539" s="11"/>
      <c r="AK539" s="13"/>
      <c r="AL539" s="13"/>
      <c r="AM539" s="13"/>
      <c r="AN539" s="13"/>
      <c r="AO539" s="13"/>
    </row>
    <row r="540" spans="1:41">
      <c r="A540" s="13"/>
      <c r="B540" s="11"/>
      <c r="C540" s="11"/>
      <c r="D540" s="11"/>
      <c r="E540" s="13"/>
      <c r="F540" s="170"/>
      <c r="G540" s="170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70"/>
      <c r="AE540" s="11"/>
      <c r="AK540" s="13"/>
      <c r="AL540" s="13"/>
      <c r="AM540" s="13"/>
      <c r="AN540" s="13"/>
      <c r="AO540" s="13"/>
    </row>
    <row r="541" spans="1:41">
      <c r="A541" s="13"/>
      <c r="B541" s="11"/>
      <c r="C541" s="11"/>
      <c r="D541" s="11"/>
      <c r="E541" s="13"/>
      <c r="F541" s="170"/>
      <c r="G541" s="170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70"/>
      <c r="AE541" s="11"/>
      <c r="AK541" s="13"/>
      <c r="AL541" s="13"/>
      <c r="AM541" s="13"/>
      <c r="AN541" s="13"/>
      <c r="AO541" s="13"/>
    </row>
    <row r="542" spans="1:41">
      <c r="A542" s="13"/>
      <c r="B542" s="11"/>
      <c r="C542" s="11"/>
      <c r="D542" s="11"/>
      <c r="E542" s="13"/>
      <c r="F542" s="170"/>
      <c r="G542" s="170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70"/>
      <c r="AE542" s="11"/>
      <c r="AK542" s="13"/>
      <c r="AL542" s="13"/>
      <c r="AM542" s="13"/>
      <c r="AN542" s="13"/>
      <c r="AO542" s="13"/>
    </row>
    <row r="543" spans="1:41">
      <c r="A543" s="13"/>
      <c r="B543" s="11"/>
      <c r="C543" s="11"/>
      <c r="D543" s="11"/>
      <c r="E543" s="13"/>
      <c r="F543" s="170"/>
      <c r="G543" s="170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70"/>
      <c r="AE543" s="11"/>
      <c r="AK543" s="13"/>
      <c r="AL543" s="13"/>
      <c r="AM543" s="13"/>
      <c r="AN543" s="13"/>
      <c r="AO543" s="13"/>
    </row>
    <row r="544" spans="1:41">
      <c r="A544" s="13"/>
      <c r="B544" s="11"/>
      <c r="C544" s="11"/>
      <c r="D544" s="11"/>
      <c r="E544" s="13"/>
      <c r="F544" s="170"/>
      <c r="G544" s="170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70"/>
      <c r="AE544" s="11"/>
      <c r="AK544" s="13"/>
      <c r="AL544" s="13"/>
      <c r="AM544" s="13"/>
      <c r="AN544" s="13"/>
      <c r="AO544" s="13"/>
    </row>
    <row r="545" spans="1:41">
      <c r="A545" s="13"/>
      <c r="B545" s="11"/>
      <c r="C545" s="11"/>
      <c r="D545" s="11"/>
      <c r="E545" s="13"/>
      <c r="F545" s="170"/>
      <c r="G545" s="170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70"/>
      <c r="AE545" s="11"/>
      <c r="AK545" s="13"/>
      <c r="AL545" s="13"/>
      <c r="AM545" s="13"/>
      <c r="AN545" s="13"/>
      <c r="AO545" s="13"/>
    </row>
    <row r="546" spans="1:41">
      <c r="A546" s="13"/>
      <c r="B546" s="11"/>
      <c r="C546" s="11"/>
      <c r="D546" s="11"/>
      <c r="E546" s="13"/>
      <c r="F546" s="170"/>
      <c r="G546" s="170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70"/>
      <c r="AE546" s="11"/>
      <c r="AK546" s="13"/>
      <c r="AL546" s="13"/>
      <c r="AM546" s="13"/>
      <c r="AN546" s="13"/>
      <c r="AO546" s="13"/>
    </row>
    <row r="547" spans="1:41">
      <c r="A547" s="13"/>
      <c r="B547" s="11"/>
      <c r="C547" s="11"/>
      <c r="D547" s="11"/>
      <c r="E547" s="13"/>
      <c r="F547" s="170"/>
      <c r="G547" s="170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70"/>
      <c r="AE547" s="11"/>
      <c r="AK547" s="13"/>
      <c r="AL547" s="13"/>
      <c r="AM547" s="13"/>
      <c r="AN547" s="13"/>
      <c r="AO547" s="13"/>
    </row>
    <row r="548" spans="1:41">
      <c r="A548" s="13"/>
      <c r="B548" s="11"/>
      <c r="C548" s="11"/>
      <c r="D548" s="11"/>
      <c r="E548" s="13"/>
      <c r="F548" s="170"/>
      <c r="G548" s="170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70"/>
      <c r="AE548" s="11"/>
      <c r="AK548" s="13"/>
      <c r="AL548" s="13"/>
      <c r="AM548" s="13"/>
      <c r="AN548" s="13"/>
      <c r="AO548" s="13"/>
    </row>
    <row r="549" spans="1:41">
      <c r="A549" s="13"/>
      <c r="B549" s="11"/>
      <c r="C549" s="11"/>
      <c r="D549" s="11"/>
      <c r="E549" s="13"/>
      <c r="F549" s="170"/>
      <c r="G549" s="170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70"/>
      <c r="AE549" s="11"/>
      <c r="AK549" s="13"/>
      <c r="AL549" s="13"/>
      <c r="AM549" s="13"/>
      <c r="AN549" s="13"/>
      <c r="AO549" s="13"/>
    </row>
    <row r="550" spans="1:41">
      <c r="A550" s="13"/>
      <c r="B550" s="11"/>
      <c r="C550" s="11"/>
      <c r="D550" s="11"/>
      <c r="E550" s="13"/>
      <c r="F550" s="170"/>
      <c r="G550" s="170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70"/>
      <c r="AE550" s="11"/>
      <c r="AK550" s="13"/>
      <c r="AL550" s="13"/>
      <c r="AM550" s="13"/>
      <c r="AN550" s="13"/>
      <c r="AO550" s="13"/>
    </row>
    <row r="551" spans="1:41">
      <c r="A551" s="13"/>
      <c r="B551" s="11"/>
      <c r="C551" s="11"/>
      <c r="D551" s="11"/>
      <c r="E551" s="13"/>
      <c r="F551" s="170"/>
      <c r="G551" s="170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70"/>
      <c r="AE551" s="11"/>
      <c r="AK551" s="13"/>
      <c r="AL551" s="13"/>
      <c r="AM551" s="13"/>
      <c r="AN551" s="13"/>
      <c r="AO551" s="13"/>
    </row>
    <row r="552" spans="1:41">
      <c r="A552" s="13"/>
      <c r="B552" s="11"/>
      <c r="C552" s="11"/>
      <c r="D552" s="11"/>
      <c r="E552" s="13"/>
      <c r="F552" s="170"/>
      <c r="G552" s="170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70"/>
      <c r="AE552" s="11"/>
      <c r="AK552" s="13"/>
      <c r="AL552" s="13"/>
      <c r="AM552" s="13"/>
      <c r="AN552" s="13"/>
      <c r="AO552" s="13"/>
    </row>
    <row r="553" spans="1:41">
      <c r="A553" s="13"/>
      <c r="B553" s="11"/>
      <c r="C553" s="11"/>
      <c r="D553" s="11"/>
      <c r="E553" s="13"/>
      <c r="F553" s="170"/>
      <c r="G553" s="170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70"/>
      <c r="AE553" s="11"/>
      <c r="AK553" s="13"/>
      <c r="AL553" s="13"/>
      <c r="AM553" s="13"/>
      <c r="AN553" s="13"/>
      <c r="AO553" s="13"/>
    </row>
    <row r="554" spans="1:41">
      <c r="A554" s="13"/>
      <c r="B554" s="11"/>
      <c r="C554" s="11"/>
      <c r="D554" s="11"/>
      <c r="E554" s="13"/>
      <c r="F554" s="170"/>
      <c r="G554" s="170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70"/>
      <c r="AE554" s="11"/>
      <c r="AK554" s="13"/>
      <c r="AL554" s="13"/>
      <c r="AM554" s="13"/>
      <c r="AN554" s="13"/>
      <c r="AO554" s="13"/>
    </row>
    <row r="555" spans="1:41">
      <c r="A555" s="13"/>
      <c r="B555" s="11"/>
      <c r="C555" s="11"/>
      <c r="D555" s="11"/>
      <c r="E555" s="13"/>
      <c r="F555" s="170"/>
      <c r="G555" s="170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70"/>
      <c r="AE555" s="11"/>
      <c r="AK555" s="13"/>
      <c r="AL555" s="13"/>
      <c r="AM555" s="13"/>
      <c r="AN555" s="13"/>
      <c r="AO555" s="13"/>
    </row>
    <row r="556" spans="1:41">
      <c r="A556" s="13"/>
      <c r="B556" s="11"/>
      <c r="C556" s="11"/>
      <c r="D556" s="11"/>
      <c r="E556" s="13"/>
      <c r="F556" s="170"/>
      <c r="G556" s="170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70"/>
      <c r="AE556" s="11"/>
      <c r="AK556" s="13"/>
      <c r="AL556" s="13"/>
      <c r="AM556" s="13"/>
      <c r="AN556" s="13"/>
      <c r="AO556" s="13"/>
    </row>
    <row r="557" spans="1:41">
      <c r="A557" s="13"/>
      <c r="B557" s="11"/>
      <c r="C557" s="11"/>
      <c r="D557" s="11"/>
      <c r="E557" s="13"/>
      <c r="F557" s="170"/>
      <c r="G557" s="170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70"/>
      <c r="AE557" s="11"/>
      <c r="AK557" s="13"/>
      <c r="AL557" s="13"/>
      <c r="AM557" s="13"/>
      <c r="AN557" s="13"/>
      <c r="AO557" s="13"/>
    </row>
    <row r="558" spans="1:41">
      <c r="A558" s="13"/>
      <c r="B558" s="11"/>
      <c r="C558" s="11"/>
      <c r="D558" s="11"/>
      <c r="E558" s="13"/>
      <c r="F558" s="170"/>
      <c r="G558" s="170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70"/>
      <c r="AE558" s="11"/>
      <c r="AK558" s="13"/>
      <c r="AL558" s="13"/>
      <c r="AM558" s="13"/>
      <c r="AN558" s="13"/>
      <c r="AO558" s="13"/>
    </row>
    <row r="559" spans="1:41">
      <c r="A559" s="13"/>
      <c r="B559" s="11"/>
      <c r="C559" s="11"/>
      <c r="D559" s="11"/>
      <c r="E559" s="13"/>
      <c r="F559" s="170"/>
      <c r="G559" s="170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70"/>
      <c r="AE559" s="11"/>
      <c r="AK559" s="13"/>
      <c r="AL559" s="13"/>
      <c r="AM559" s="13"/>
      <c r="AN559" s="13"/>
      <c r="AO559" s="13"/>
    </row>
    <row r="560" spans="1:41">
      <c r="A560" s="13"/>
      <c r="B560" s="11"/>
      <c r="C560" s="11"/>
      <c r="D560" s="11"/>
      <c r="E560" s="13"/>
      <c r="F560" s="170"/>
      <c r="G560" s="170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70"/>
      <c r="AE560" s="11"/>
      <c r="AK560" s="13"/>
      <c r="AL560" s="13"/>
      <c r="AM560" s="13"/>
      <c r="AN560" s="13"/>
      <c r="AO560" s="13"/>
    </row>
    <row r="561" spans="1:41">
      <c r="A561" s="13"/>
      <c r="B561" s="11"/>
      <c r="C561" s="11"/>
      <c r="D561" s="11"/>
      <c r="E561" s="13"/>
      <c r="F561" s="170"/>
      <c r="G561" s="170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70"/>
      <c r="AE561" s="11"/>
      <c r="AK561" s="13"/>
      <c r="AL561" s="13"/>
      <c r="AM561" s="13"/>
      <c r="AN561" s="13"/>
      <c r="AO561" s="13"/>
    </row>
    <row r="562" spans="1:41">
      <c r="A562" s="13"/>
      <c r="B562" s="11"/>
      <c r="C562" s="11"/>
      <c r="D562" s="11"/>
      <c r="E562" s="13"/>
      <c r="F562" s="170"/>
      <c r="G562" s="170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70"/>
      <c r="AE562" s="11"/>
      <c r="AK562" s="13"/>
      <c r="AL562" s="13"/>
      <c r="AM562" s="13"/>
      <c r="AN562" s="13"/>
      <c r="AO562" s="13"/>
    </row>
    <row r="563" spans="1:41">
      <c r="A563" s="13"/>
      <c r="B563" s="11"/>
      <c r="C563" s="11"/>
      <c r="D563" s="11"/>
      <c r="E563" s="13"/>
      <c r="F563" s="170"/>
      <c r="G563" s="170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70"/>
      <c r="AE563" s="11"/>
      <c r="AK563" s="13"/>
      <c r="AL563" s="13"/>
      <c r="AM563" s="13"/>
      <c r="AN563" s="13"/>
      <c r="AO563" s="13"/>
    </row>
    <row r="564" spans="1:41">
      <c r="A564" s="13"/>
      <c r="B564" s="11"/>
      <c r="C564" s="11"/>
      <c r="D564" s="11"/>
      <c r="E564" s="13"/>
      <c r="F564" s="170"/>
      <c r="G564" s="170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70"/>
      <c r="AE564" s="11"/>
      <c r="AK564" s="13"/>
      <c r="AL564" s="13"/>
      <c r="AM564" s="13"/>
      <c r="AN564" s="13"/>
      <c r="AO564" s="13"/>
    </row>
    <row r="565" spans="1:41">
      <c r="A565" s="13"/>
      <c r="B565" s="11"/>
      <c r="C565" s="11"/>
      <c r="D565" s="11"/>
      <c r="E565" s="13"/>
      <c r="F565" s="170"/>
      <c r="G565" s="170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70"/>
      <c r="AE565" s="11"/>
      <c r="AK565" s="13"/>
      <c r="AL565" s="13"/>
      <c r="AM565" s="13"/>
      <c r="AN565" s="13"/>
      <c r="AO565" s="13"/>
    </row>
    <row r="566" spans="1:41">
      <c r="A566" s="13"/>
      <c r="B566" s="11"/>
      <c r="C566" s="11"/>
      <c r="D566" s="11"/>
      <c r="E566" s="13"/>
      <c r="F566" s="170"/>
      <c r="G566" s="170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70"/>
      <c r="AE566" s="11"/>
      <c r="AK566" s="13"/>
      <c r="AL566" s="13"/>
      <c r="AM566" s="13"/>
      <c r="AN566" s="13"/>
      <c r="AO566" s="13"/>
    </row>
    <row r="567" spans="1:41">
      <c r="A567" s="13"/>
      <c r="B567" s="11"/>
      <c r="C567" s="11"/>
      <c r="D567" s="11"/>
      <c r="E567" s="13"/>
      <c r="F567" s="170"/>
      <c r="G567" s="170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70"/>
      <c r="AE567" s="11"/>
      <c r="AK567" s="13"/>
      <c r="AL567" s="13"/>
      <c r="AM567" s="13"/>
      <c r="AN567" s="13"/>
      <c r="AO567" s="13"/>
    </row>
    <row r="568" spans="1:41">
      <c r="A568" s="13"/>
      <c r="B568" s="11"/>
      <c r="C568" s="11"/>
      <c r="D568" s="11"/>
      <c r="E568" s="13"/>
      <c r="F568" s="170"/>
      <c r="G568" s="170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70"/>
      <c r="AE568" s="11"/>
      <c r="AK568" s="13"/>
      <c r="AL568" s="13"/>
      <c r="AM568" s="13"/>
      <c r="AN568" s="13"/>
      <c r="AO568" s="13"/>
    </row>
    <row r="569" spans="1:41">
      <c r="A569" s="13"/>
      <c r="B569" s="11"/>
      <c r="C569" s="11"/>
      <c r="D569" s="11"/>
      <c r="E569" s="13"/>
      <c r="F569" s="170"/>
      <c r="G569" s="170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70"/>
      <c r="AE569" s="11"/>
      <c r="AK569" s="13"/>
      <c r="AL569" s="13"/>
      <c r="AM569" s="13"/>
      <c r="AN569" s="13"/>
      <c r="AO569" s="13"/>
    </row>
    <row r="570" spans="1:41">
      <c r="A570" s="13"/>
      <c r="B570" s="11"/>
      <c r="C570" s="11"/>
      <c r="D570" s="11"/>
      <c r="E570" s="13"/>
      <c r="F570" s="170"/>
      <c r="G570" s="170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70"/>
      <c r="AE570" s="11"/>
      <c r="AK570" s="13"/>
      <c r="AL570" s="13"/>
      <c r="AM570" s="13"/>
      <c r="AN570" s="13"/>
      <c r="AO570" s="13"/>
    </row>
    <row r="571" spans="1:41">
      <c r="A571" s="13"/>
      <c r="B571" s="11"/>
      <c r="C571" s="11"/>
      <c r="D571" s="11"/>
      <c r="E571" s="13"/>
      <c r="F571" s="170"/>
      <c r="G571" s="170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70"/>
      <c r="AE571" s="11"/>
      <c r="AK571" s="13"/>
      <c r="AL571" s="13"/>
      <c r="AM571" s="13"/>
      <c r="AN571" s="13"/>
      <c r="AO571" s="13"/>
    </row>
    <row r="572" spans="1:41">
      <c r="A572" s="13"/>
      <c r="B572" s="11"/>
      <c r="C572" s="11"/>
      <c r="D572" s="11"/>
      <c r="E572" s="13"/>
      <c r="F572" s="170"/>
      <c r="G572" s="170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70"/>
      <c r="AE572" s="11"/>
      <c r="AK572" s="13"/>
      <c r="AL572" s="13"/>
      <c r="AM572" s="13"/>
      <c r="AN572" s="13"/>
      <c r="AO572" s="13"/>
    </row>
    <row r="573" spans="1:41">
      <c r="A573" s="13"/>
      <c r="B573" s="11"/>
      <c r="C573" s="11"/>
      <c r="D573" s="11"/>
      <c r="E573" s="13"/>
      <c r="F573" s="170"/>
      <c r="G573" s="170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70"/>
      <c r="AE573" s="11"/>
      <c r="AK573" s="13"/>
      <c r="AL573" s="13"/>
      <c r="AM573" s="13"/>
      <c r="AN573" s="13"/>
      <c r="AO573" s="13"/>
    </row>
    <row r="574" spans="1:41">
      <c r="A574" s="13"/>
      <c r="B574" s="11"/>
      <c r="C574" s="11"/>
      <c r="D574" s="11"/>
      <c r="E574" s="13"/>
      <c r="F574" s="170"/>
      <c r="G574" s="170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70"/>
      <c r="AE574" s="11"/>
      <c r="AK574" s="13"/>
      <c r="AL574" s="13"/>
      <c r="AM574" s="13"/>
      <c r="AN574" s="13"/>
      <c r="AO574" s="13"/>
    </row>
    <row r="575" spans="1:41">
      <c r="A575" s="13"/>
      <c r="B575" s="11"/>
      <c r="C575" s="11"/>
      <c r="D575" s="11"/>
      <c r="E575" s="13"/>
      <c r="F575" s="170"/>
      <c r="G575" s="170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70"/>
      <c r="AE575" s="11"/>
      <c r="AK575" s="13"/>
      <c r="AL575" s="13"/>
      <c r="AM575" s="13"/>
      <c r="AN575" s="13"/>
      <c r="AO575" s="13"/>
    </row>
    <row r="576" spans="1:41">
      <c r="A576" s="13"/>
      <c r="B576" s="11"/>
      <c r="C576" s="11"/>
      <c r="D576" s="11"/>
      <c r="E576" s="13"/>
      <c r="F576" s="170"/>
      <c r="G576" s="170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70"/>
      <c r="AE576" s="11"/>
      <c r="AK576" s="13"/>
      <c r="AL576" s="13"/>
      <c r="AM576" s="13"/>
      <c r="AN576" s="13"/>
      <c r="AO576" s="13"/>
    </row>
    <row r="577" spans="1:41">
      <c r="A577" s="13"/>
      <c r="B577" s="11"/>
      <c r="C577" s="11"/>
      <c r="D577" s="11"/>
      <c r="E577" s="13"/>
      <c r="F577" s="170"/>
      <c r="G577" s="170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70"/>
      <c r="AE577" s="11"/>
      <c r="AK577" s="13"/>
      <c r="AL577" s="13"/>
      <c r="AM577" s="13"/>
      <c r="AN577" s="13"/>
      <c r="AO577" s="13"/>
    </row>
    <row r="578" spans="1:41">
      <c r="A578" s="13"/>
      <c r="B578" s="11"/>
      <c r="C578" s="11"/>
      <c r="D578" s="11"/>
      <c r="E578" s="13"/>
      <c r="F578" s="170"/>
      <c r="G578" s="170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70"/>
      <c r="AE578" s="11"/>
      <c r="AK578" s="13"/>
      <c r="AL578" s="13"/>
      <c r="AM578" s="13"/>
      <c r="AN578" s="13"/>
      <c r="AO578" s="13"/>
    </row>
    <row r="579" spans="1:41">
      <c r="A579" s="13"/>
      <c r="B579" s="11"/>
      <c r="C579" s="11"/>
      <c r="D579" s="11"/>
      <c r="E579" s="13"/>
      <c r="F579" s="170"/>
      <c r="G579" s="170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70"/>
      <c r="AE579" s="11"/>
      <c r="AK579" s="13"/>
      <c r="AL579" s="13"/>
      <c r="AM579" s="13"/>
      <c r="AN579" s="13"/>
      <c r="AO579" s="13"/>
    </row>
    <row r="580" spans="1:41">
      <c r="A580" s="13"/>
      <c r="B580" s="11"/>
      <c r="C580" s="11"/>
      <c r="D580" s="11"/>
      <c r="E580" s="13"/>
      <c r="F580" s="170"/>
      <c r="G580" s="170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70"/>
      <c r="AE580" s="11"/>
      <c r="AK580" s="13"/>
      <c r="AL580" s="13"/>
      <c r="AM580" s="13"/>
      <c r="AN580" s="13"/>
      <c r="AO580" s="13"/>
    </row>
    <row r="581" spans="1:41">
      <c r="A581" s="13"/>
      <c r="B581" s="11"/>
      <c r="C581" s="11"/>
      <c r="D581" s="11"/>
      <c r="E581" s="13"/>
      <c r="F581" s="170"/>
      <c r="G581" s="170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70"/>
      <c r="AE581" s="11"/>
      <c r="AK581" s="13"/>
      <c r="AL581" s="13"/>
      <c r="AM581" s="13"/>
      <c r="AN581" s="13"/>
      <c r="AO581" s="13"/>
    </row>
    <row r="582" spans="1:41">
      <c r="A582" s="13"/>
      <c r="B582" s="11"/>
      <c r="C582" s="11"/>
      <c r="D582" s="11"/>
      <c r="E582" s="13"/>
      <c r="F582" s="170"/>
      <c r="G582" s="170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70"/>
      <c r="AE582" s="11"/>
      <c r="AK582" s="13"/>
      <c r="AL582" s="13"/>
      <c r="AM582" s="13"/>
      <c r="AN582" s="13"/>
      <c r="AO582" s="13"/>
    </row>
    <row r="583" spans="1:41">
      <c r="A583" s="13"/>
      <c r="B583" s="11"/>
      <c r="C583" s="11"/>
      <c r="D583" s="11"/>
      <c r="E583" s="13"/>
      <c r="F583" s="170"/>
      <c r="G583" s="170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70"/>
      <c r="AE583" s="11"/>
      <c r="AK583" s="13"/>
      <c r="AL583" s="13"/>
      <c r="AM583" s="13"/>
      <c r="AN583" s="13"/>
      <c r="AO583" s="13"/>
    </row>
    <row r="584" spans="1:41">
      <c r="A584" s="13"/>
      <c r="B584" s="11"/>
      <c r="C584" s="11"/>
      <c r="D584" s="11"/>
      <c r="E584" s="13"/>
      <c r="F584" s="170"/>
      <c r="G584" s="170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70"/>
      <c r="AE584" s="11"/>
      <c r="AK584" s="13"/>
      <c r="AL584" s="13"/>
      <c r="AM584" s="13"/>
      <c r="AN584" s="13"/>
      <c r="AO584" s="13"/>
    </row>
    <row r="585" spans="1:41">
      <c r="A585" s="13"/>
      <c r="B585" s="11"/>
      <c r="C585" s="11"/>
      <c r="D585" s="11"/>
      <c r="E585" s="13"/>
      <c r="F585" s="170"/>
      <c r="G585" s="170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70"/>
      <c r="AE585" s="11"/>
      <c r="AK585" s="13"/>
      <c r="AL585" s="13"/>
      <c r="AM585" s="13"/>
      <c r="AN585" s="13"/>
      <c r="AO585" s="13"/>
    </row>
    <row r="586" spans="1:41">
      <c r="A586" s="13"/>
      <c r="B586" s="11"/>
      <c r="C586" s="11"/>
      <c r="D586" s="11"/>
      <c r="E586" s="13"/>
      <c r="F586" s="170"/>
      <c r="G586" s="170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70"/>
      <c r="AE586" s="11"/>
      <c r="AK586" s="13"/>
      <c r="AL586" s="13"/>
      <c r="AM586" s="13"/>
      <c r="AN586" s="13"/>
      <c r="AO586" s="13"/>
    </row>
    <row r="587" spans="1:41">
      <c r="A587" s="13"/>
      <c r="B587" s="11"/>
      <c r="C587" s="11"/>
      <c r="D587" s="11"/>
      <c r="E587" s="13"/>
      <c r="F587" s="170"/>
      <c r="G587" s="170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70"/>
      <c r="AE587" s="11"/>
      <c r="AK587" s="13"/>
      <c r="AL587" s="13"/>
      <c r="AM587" s="13"/>
      <c r="AN587" s="13"/>
      <c r="AO587" s="13"/>
    </row>
    <row r="588" spans="1:41">
      <c r="A588" s="13"/>
      <c r="B588" s="11"/>
      <c r="C588" s="11"/>
      <c r="D588" s="11"/>
      <c r="E588" s="13"/>
      <c r="F588" s="170"/>
      <c r="G588" s="170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70"/>
      <c r="AE588" s="11"/>
      <c r="AK588" s="13"/>
      <c r="AL588" s="13"/>
      <c r="AM588" s="13"/>
      <c r="AN588" s="13"/>
      <c r="AO588" s="13"/>
    </row>
    <row r="589" spans="1:41">
      <c r="A589" s="13"/>
      <c r="B589" s="11"/>
      <c r="C589" s="11"/>
      <c r="D589" s="11"/>
      <c r="E589" s="13"/>
      <c r="F589" s="170"/>
      <c r="G589" s="170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70"/>
      <c r="AE589" s="11"/>
      <c r="AK589" s="13"/>
      <c r="AL589" s="13"/>
      <c r="AM589" s="13"/>
      <c r="AN589" s="13"/>
      <c r="AO589" s="13"/>
    </row>
    <row r="590" spans="1:41">
      <c r="A590" s="13"/>
      <c r="B590" s="11"/>
      <c r="C590" s="11"/>
      <c r="D590" s="11"/>
      <c r="E590" s="13"/>
      <c r="F590" s="170"/>
      <c r="G590" s="170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70"/>
      <c r="AE590" s="11"/>
      <c r="AK590" s="13"/>
      <c r="AL590" s="13"/>
      <c r="AM590" s="13"/>
      <c r="AN590" s="13"/>
      <c r="AO590" s="13"/>
    </row>
    <row r="591" spans="1:41">
      <c r="A591" s="13"/>
      <c r="B591" s="11"/>
      <c r="C591" s="11"/>
      <c r="D591" s="11"/>
      <c r="E591" s="13"/>
      <c r="F591" s="170"/>
      <c r="G591" s="170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70"/>
      <c r="AE591" s="11"/>
      <c r="AK591" s="13"/>
      <c r="AL591" s="13"/>
      <c r="AM591" s="13"/>
      <c r="AN591" s="13"/>
      <c r="AO591" s="13"/>
    </row>
    <row r="592" spans="1:41">
      <c r="A592" s="13"/>
      <c r="B592" s="11"/>
      <c r="C592" s="11"/>
      <c r="D592" s="11"/>
      <c r="E592" s="13"/>
      <c r="F592" s="170"/>
      <c r="G592" s="170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70"/>
      <c r="AE592" s="11"/>
      <c r="AK592" s="13"/>
      <c r="AL592" s="13"/>
      <c r="AM592" s="13"/>
      <c r="AN592" s="13"/>
      <c r="AO592" s="13"/>
    </row>
    <row r="593" spans="1:41">
      <c r="A593" s="13"/>
      <c r="B593" s="11"/>
      <c r="C593" s="11"/>
      <c r="D593" s="11"/>
      <c r="E593" s="13"/>
      <c r="F593" s="170"/>
      <c r="G593" s="170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70"/>
      <c r="AE593" s="11"/>
      <c r="AK593" s="13"/>
      <c r="AL593" s="13"/>
      <c r="AM593" s="13"/>
      <c r="AN593" s="13"/>
      <c r="AO593" s="13"/>
    </row>
    <row r="594" spans="1:41">
      <c r="A594" s="13"/>
      <c r="B594" s="11"/>
      <c r="C594" s="11"/>
      <c r="D594" s="11"/>
      <c r="E594" s="13"/>
      <c r="F594" s="170"/>
      <c r="G594" s="170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70"/>
      <c r="AE594" s="11"/>
      <c r="AK594" s="13"/>
      <c r="AL594" s="13"/>
      <c r="AM594" s="13"/>
      <c r="AN594" s="13"/>
      <c r="AO594" s="13"/>
    </row>
    <row r="595" spans="1:41">
      <c r="A595" s="13"/>
      <c r="B595" s="11"/>
      <c r="C595" s="11"/>
      <c r="D595" s="11"/>
      <c r="E595" s="13"/>
      <c r="F595" s="170"/>
      <c r="G595" s="170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70"/>
      <c r="AE595" s="11"/>
      <c r="AK595" s="13"/>
      <c r="AL595" s="13"/>
      <c r="AM595" s="13"/>
      <c r="AN595" s="13"/>
      <c r="AO595" s="13"/>
    </row>
    <row r="596" spans="1:41">
      <c r="A596" s="13"/>
      <c r="B596" s="11"/>
      <c r="C596" s="11"/>
      <c r="D596" s="11"/>
      <c r="E596" s="13"/>
      <c r="F596" s="170"/>
      <c r="G596" s="170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70"/>
      <c r="AE596" s="11"/>
      <c r="AK596" s="13"/>
      <c r="AL596" s="13"/>
      <c r="AM596" s="13"/>
      <c r="AN596" s="13"/>
      <c r="AO596" s="13"/>
    </row>
    <row r="597" spans="1:41">
      <c r="A597" s="13"/>
      <c r="B597" s="11"/>
      <c r="C597" s="11"/>
      <c r="D597" s="11"/>
      <c r="E597" s="13"/>
      <c r="F597" s="170"/>
      <c r="G597" s="170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70"/>
      <c r="AE597" s="11"/>
      <c r="AK597" s="13"/>
      <c r="AL597" s="13"/>
      <c r="AM597" s="13"/>
      <c r="AN597" s="13"/>
      <c r="AO597" s="13"/>
    </row>
    <row r="598" spans="1:41">
      <c r="A598" s="13"/>
      <c r="B598" s="11"/>
      <c r="C598" s="11"/>
      <c r="D598" s="11"/>
      <c r="E598" s="13"/>
      <c r="F598" s="170"/>
      <c r="G598" s="170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70"/>
      <c r="AE598" s="11"/>
      <c r="AK598" s="13"/>
      <c r="AL598" s="13"/>
      <c r="AM598" s="13"/>
      <c r="AN598" s="13"/>
      <c r="AO598" s="13"/>
    </row>
    <row r="599" spans="1:41">
      <c r="A599" s="13"/>
      <c r="B599" s="11"/>
      <c r="C599" s="11"/>
      <c r="D599" s="11"/>
      <c r="E599" s="13"/>
      <c r="F599" s="170"/>
      <c r="G599" s="170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70"/>
      <c r="AE599" s="11"/>
      <c r="AK599" s="13"/>
      <c r="AL599" s="13"/>
      <c r="AM599" s="13"/>
      <c r="AN599" s="13"/>
      <c r="AO599" s="13"/>
    </row>
    <row r="600" spans="1:41">
      <c r="A600" s="13"/>
      <c r="B600" s="11"/>
      <c r="C600" s="11"/>
      <c r="D600" s="11"/>
      <c r="E600" s="13"/>
      <c r="F600" s="170"/>
      <c r="G600" s="170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70"/>
      <c r="AE600" s="11"/>
      <c r="AK600" s="13"/>
      <c r="AL600" s="13"/>
      <c r="AM600" s="13"/>
      <c r="AN600" s="13"/>
      <c r="AO600" s="13"/>
    </row>
    <row r="601" spans="1:41">
      <c r="A601" s="13"/>
      <c r="B601" s="11"/>
      <c r="C601" s="11"/>
      <c r="D601" s="11"/>
      <c r="E601" s="13"/>
      <c r="F601" s="170"/>
      <c r="G601" s="170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70"/>
      <c r="AE601" s="11"/>
      <c r="AK601" s="13"/>
      <c r="AL601" s="13"/>
      <c r="AM601" s="13"/>
      <c r="AN601" s="13"/>
      <c r="AO601" s="13"/>
    </row>
    <row r="602" spans="1:41">
      <c r="A602" s="13"/>
      <c r="B602" s="11"/>
      <c r="C602" s="11"/>
      <c r="D602" s="11"/>
      <c r="E602" s="13"/>
      <c r="F602" s="170"/>
      <c r="G602" s="170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70"/>
      <c r="AE602" s="11"/>
      <c r="AK602" s="13"/>
      <c r="AL602" s="13"/>
      <c r="AM602" s="13"/>
      <c r="AN602" s="13"/>
      <c r="AO602" s="13"/>
    </row>
    <row r="603" spans="1:41">
      <c r="A603" s="13"/>
      <c r="B603" s="11"/>
      <c r="C603" s="11"/>
      <c r="D603" s="11"/>
      <c r="E603" s="13"/>
      <c r="F603" s="170"/>
      <c r="G603" s="170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70"/>
      <c r="AE603" s="11"/>
      <c r="AK603" s="13"/>
      <c r="AL603" s="13"/>
      <c r="AM603" s="13"/>
      <c r="AN603" s="13"/>
      <c r="AO603" s="13"/>
    </row>
    <row r="604" spans="1:41">
      <c r="A604" s="13"/>
      <c r="B604" s="11"/>
      <c r="C604" s="11"/>
      <c r="D604" s="11"/>
      <c r="E604" s="13"/>
      <c r="F604" s="170"/>
      <c r="G604" s="170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70"/>
      <c r="AE604" s="11"/>
      <c r="AK604" s="13"/>
      <c r="AL604" s="13"/>
      <c r="AM604" s="13"/>
      <c r="AN604" s="13"/>
      <c r="AO604" s="13"/>
    </row>
    <row r="605" spans="1:41">
      <c r="A605" s="13"/>
      <c r="B605" s="11"/>
      <c r="C605" s="11"/>
      <c r="D605" s="11"/>
      <c r="E605" s="13"/>
      <c r="F605" s="170"/>
      <c r="G605" s="170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70"/>
      <c r="AE605" s="11"/>
      <c r="AK605" s="13"/>
      <c r="AL605" s="13"/>
      <c r="AM605" s="13"/>
      <c r="AN605" s="13"/>
      <c r="AO605" s="13"/>
    </row>
    <row r="606" spans="1:41">
      <c r="A606" s="13"/>
      <c r="B606" s="11"/>
      <c r="C606" s="11"/>
      <c r="D606" s="11"/>
      <c r="E606" s="13"/>
      <c r="F606" s="170"/>
      <c r="G606" s="170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70"/>
      <c r="AE606" s="11"/>
      <c r="AK606" s="13"/>
      <c r="AL606" s="13"/>
      <c r="AM606" s="13"/>
      <c r="AN606" s="13"/>
      <c r="AO606" s="13"/>
    </row>
    <row r="607" spans="1:41">
      <c r="A607" s="13"/>
      <c r="B607" s="11"/>
      <c r="C607" s="11"/>
      <c r="D607" s="11"/>
      <c r="E607" s="13"/>
      <c r="F607" s="170"/>
      <c r="G607" s="170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70"/>
      <c r="AE607" s="11"/>
      <c r="AK607" s="13"/>
      <c r="AL607" s="13"/>
      <c r="AM607" s="13"/>
      <c r="AN607" s="13"/>
      <c r="AO607" s="13"/>
    </row>
    <row r="608" spans="1:41">
      <c r="A608" s="13"/>
      <c r="B608" s="11"/>
      <c r="C608" s="11"/>
      <c r="D608" s="11"/>
      <c r="E608" s="13"/>
      <c r="F608" s="170"/>
      <c r="G608" s="170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70"/>
      <c r="AE608" s="11"/>
      <c r="AK608" s="13"/>
      <c r="AL608" s="13"/>
      <c r="AM608" s="13"/>
      <c r="AN608" s="13"/>
      <c r="AO608" s="13"/>
    </row>
    <row r="609" spans="1:41">
      <c r="A609" s="13"/>
      <c r="B609" s="11"/>
      <c r="C609" s="11"/>
      <c r="D609" s="11"/>
      <c r="E609" s="13"/>
      <c r="F609" s="170"/>
      <c r="G609" s="170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70"/>
      <c r="AE609" s="11"/>
      <c r="AK609" s="13"/>
      <c r="AL609" s="13"/>
      <c r="AM609" s="13"/>
      <c r="AN609" s="13"/>
      <c r="AO609" s="13"/>
    </row>
    <row r="610" spans="1:41">
      <c r="A610" s="13"/>
      <c r="B610" s="11"/>
      <c r="C610" s="11"/>
      <c r="D610" s="11"/>
      <c r="E610" s="13"/>
      <c r="F610" s="170"/>
      <c r="G610" s="170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70"/>
      <c r="AE610" s="11"/>
      <c r="AK610" s="13"/>
      <c r="AL610" s="13"/>
      <c r="AM610" s="13"/>
      <c r="AN610" s="13"/>
      <c r="AO610" s="13"/>
    </row>
    <row r="611" spans="1:41">
      <c r="A611" s="13"/>
      <c r="B611" s="11"/>
      <c r="C611" s="11"/>
      <c r="D611" s="11"/>
      <c r="E611" s="13"/>
      <c r="F611" s="170"/>
      <c r="G611" s="170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70"/>
      <c r="AE611" s="11"/>
      <c r="AK611" s="13"/>
      <c r="AL611" s="13"/>
      <c r="AM611" s="13"/>
      <c r="AN611" s="13"/>
      <c r="AO611" s="13"/>
    </row>
    <row r="612" spans="1:41">
      <c r="A612" s="13"/>
      <c r="B612" s="11"/>
      <c r="C612" s="11"/>
      <c r="D612" s="11"/>
      <c r="E612" s="13"/>
      <c r="F612" s="170"/>
      <c r="G612" s="170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70"/>
      <c r="AE612" s="11"/>
      <c r="AK612" s="13"/>
      <c r="AL612" s="13"/>
      <c r="AM612" s="13"/>
      <c r="AN612" s="13"/>
      <c r="AO612" s="13"/>
    </row>
    <row r="613" spans="1:41">
      <c r="A613" s="13"/>
      <c r="B613" s="11"/>
      <c r="C613" s="11"/>
      <c r="D613" s="11"/>
      <c r="E613" s="13"/>
      <c r="F613" s="170"/>
      <c r="G613" s="170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70"/>
      <c r="AE613" s="11"/>
      <c r="AK613" s="13"/>
      <c r="AL613" s="13"/>
      <c r="AM613" s="13"/>
      <c r="AN613" s="13"/>
      <c r="AO613" s="13"/>
    </row>
    <row r="614" spans="1:41">
      <c r="A614" s="13"/>
      <c r="B614" s="11"/>
      <c r="C614" s="11"/>
      <c r="D614" s="11"/>
      <c r="E614" s="13"/>
      <c r="F614" s="170"/>
      <c r="G614" s="170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70"/>
      <c r="AE614" s="11"/>
      <c r="AK614" s="13"/>
      <c r="AL614" s="13"/>
      <c r="AM614" s="13"/>
      <c r="AN614" s="13"/>
      <c r="AO614" s="13"/>
    </row>
    <row r="615" spans="1:41">
      <c r="A615" s="13"/>
      <c r="B615" s="11"/>
      <c r="C615" s="11"/>
      <c r="D615" s="11"/>
      <c r="E615" s="13"/>
      <c r="F615" s="170"/>
      <c r="G615" s="170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70"/>
      <c r="AE615" s="11"/>
      <c r="AK615" s="13"/>
      <c r="AL615" s="13"/>
      <c r="AM615" s="13"/>
      <c r="AN615" s="13"/>
      <c r="AO615" s="13"/>
    </row>
    <row r="616" spans="1:41">
      <c r="A616" s="13"/>
      <c r="B616" s="11"/>
      <c r="C616" s="11"/>
      <c r="D616" s="11"/>
      <c r="E616" s="13"/>
      <c r="F616" s="170"/>
      <c r="G616" s="170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70"/>
      <c r="AE616" s="11"/>
      <c r="AK616" s="13"/>
      <c r="AL616" s="13"/>
      <c r="AM616" s="13"/>
      <c r="AN616" s="13"/>
      <c r="AO616" s="13"/>
    </row>
    <row r="617" spans="1:41">
      <c r="A617" s="13"/>
      <c r="B617" s="11"/>
      <c r="C617" s="11"/>
      <c r="D617" s="11"/>
      <c r="E617" s="13"/>
      <c r="F617" s="170"/>
      <c r="G617" s="170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70"/>
      <c r="AE617" s="11"/>
      <c r="AK617" s="13"/>
      <c r="AL617" s="13"/>
      <c r="AM617" s="13"/>
      <c r="AN617" s="13"/>
      <c r="AO617" s="13"/>
    </row>
    <row r="618" spans="1:41">
      <c r="A618" s="13"/>
      <c r="B618" s="11"/>
      <c r="C618" s="11"/>
      <c r="D618" s="11"/>
      <c r="E618" s="13"/>
      <c r="F618" s="170"/>
      <c r="G618" s="170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70"/>
      <c r="AE618" s="11"/>
      <c r="AK618" s="13"/>
      <c r="AL618" s="13"/>
      <c r="AM618" s="13"/>
      <c r="AN618" s="13"/>
      <c r="AO618" s="13"/>
    </row>
    <row r="619" spans="1:41">
      <c r="A619" s="13"/>
      <c r="B619" s="11"/>
      <c r="C619" s="11"/>
      <c r="D619" s="11"/>
      <c r="E619" s="13"/>
      <c r="F619" s="170"/>
      <c r="G619" s="170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70"/>
      <c r="AE619" s="11"/>
      <c r="AK619" s="13"/>
      <c r="AL619" s="13"/>
      <c r="AM619" s="13"/>
      <c r="AN619" s="13"/>
      <c r="AO619" s="13"/>
    </row>
    <row r="620" spans="1:41">
      <c r="A620" s="13"/>
      <c r="B620" s="11"/>
      <c r="C620" s="11"/>
      <c r="D620" s="11"/>
      <c r="E620" s="13"/>
      <c r="F620" s="170"/>
      <c r="G620" s="170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70"/>
      <c r="AE620" s="11"/>
      <c r="AK620" s="13"/>
      <c r="AL620" s="13"/>
      <c r="AM620" s="13"/>
      <c r="AN620" s="13"/>
      <c r="AO620" s="13"/>
    </row>
    <row r="621" spans="1:41">
      <c r="A621" s="13"/>
      <c r="B621" s="11"/>
      <c r="C621" s="11"/>
      <c r="D621" s="11"/>
      <c r="E621" s="13"/>
      <c r="F621" s="170"/>
      <c r="G621" s="170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70"/>
      <c r="AE621" s="11"/>
      <c r="AK621" s="13"/>
      <c r="AL621" s="13"/>
      <c r="AM621" s="13"/>
      <c r="AN621" s="13"/>
      <c r="AO621" s="13"/>
    </row>
    <row r="622" spans="1:41">
      <c r="A622" s="13"/>
      <c r="B622" s="11"/>
      <c r="C622" s="11"/>
      <c r="D622" s="11"/>
      <c r="E622" s="13"/>
      <c r="F622" s="170"/>
      <c r="G622" s="170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70"/>
      <c r="AE622" s="11"/>
      <c r="AK622" s="13"/>
      <c r="AL622" s="13"/>
      <c r="AM622" s="13"/>
      <c r="AN622" s="13"/>
      <c r="AO622" s="13"/>
    </row>
    <row r="623" spans="1:41">
      <c r="A623" s="13"/>
      <c r="B623" s="11"/>
      <c r="C623" s="11"/>
      <c r="D623" s="11"/>
      <c r="E623" s="13"/>
      <c r="F623" s="170"/>
      <c r="G623" s="170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70"/>
      <c r="AE623" s="11"/>
      <c r="AK623" s="13"/>
      <c r="AL623" s="13"/>
      <c r="AM623" s="13"/>
      <c r="AN623" s="13"/>
      <c r="AO623" s="13"/>
    </row>
    <row r="624" spans="1:41">
      <c r="A624" s="13"/>
      <c r="B624" s="11"/>
      <c r="C624" s="11"/>
      <c r="D624" s="11"/>
      <c r="E624" s="13"/>
      <c r="F624" s="170"/>
      <c r="G624" s="170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70"/>
      <c r="AE624" s="11"/>
      <c r="AK624" s="13"/>
      <c r="AL624" s="13"/>
      <c r="AM624" s="13"/>
      <c r="AN624" s="13"/>
      <c r="AO624" s="13"/>
    </row>
    <row r="625" spans="1:41">
      <c r="A625" s="13"/>
      <c r="B625" s="11"/>
      <c r="C625" s="11"/>
      <c r="D625" s="11"/>
      <c r="E625" s="13"/>
      <c r="F625" s="170"/>
      <c r="G625" s="170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70"/>
      <c r="AE625" s="11"/>
      <c r="AK625" s="13"/>
      <c r="AL625" s="13"/>
      <c r="AM625" s="13"/>
      <c r="AN625" s="13"/>
      <c r="AO625" s="13"/>
    </row>
    <row r="626" spans="1:41">
      <c r="A626" s="13"/>
      <c r="B626" s="11"/>
      <c r="C626" s="11"/>
      <c r="D626" s="11"/>
      <c r="E626" s="13"/>
      <c r="F626" s="170"/>
      <c r="G626" s="170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70"/>
      <c r="AE626" s="11"/>
      <c r="AK626" s="13"/>
      <c r="AL626" s="13"/>
      <c r="AM626" s="13"/>
      <c r="AN626" s="13"/>
      <c r="AO626" s="13"/>
    </row>
    <row r="627" spans="1:41">
      <c r="A627" s="13"/>
      <c r="B627" s="11"/>
      <c r="C627" s="11"/>
      <c r="D627" s="11"/>
      <c r="E627" s="13"/>
      <c r="F627" s="170"/>
      <c r="G627" s="170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70"/>
      <c r="AE627" s="11"/>
      <c r="AK627" s="13"/>
      <c r="AL627" s="13"/>
      <c r="AM627" s="13"/>
      <c r="AN627" s="13"/>
      <c r="AO627" s="13"/>
    </row>
    <row r="628" spans="1:41">
      <c r="A628" s="13"/>
      <c r="B628" s="11"/>
      <c r="C628" s="11"/>
      <c r="D628" s="11"/>
      <c r="E628" s="13"/>
      <c r="F628" s="170"/>
      <c r="G628" s="170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70"/>
      <c r="AE628" s="11"/>
      <c r="AK628" s="13"/>
      <c r="AL628" s="13"/>
      <c r="AM628" s="13"/>
      <c r="AN628" s="13"/>
      <c r="AO628" s="13"/>
    </row>
    <row r="629" spans="1:41">
      <c r="A629" s="13"/>
      <c r="B629" s="11"/>
      <c r="C629" s="11"/>
      <c r="D629" s="11"/>
      <c r="E629" s="13"/>
      <c r="F629" s="170"/>
      <c r="G629" s="170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70"/>
      <c r="AE629" s="11"/>
      <c r="AK629" s="13"/>
      <c r="AL629" s="13"/>
      <c r="AM629" s="13"/>
      <c r="AN629" s="13"/>
      <c r="AO629" s="13"/>
    </row>
    <row r="630" spans="1:41">
      <c r="A630" s="13"/>
      <c r="B630" s="11"/>
      <c r="C630" s="11"/>
      <c r="D630" s="11"/>
      <c r="E630" s="13"/>
      <c r="F630" s="170"/>
      <c r="G630" s="170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70"/>
      <c r="AE630" s="11"/>
      <c r="AK630" s="13"/>
      <c r="AL630" s="13"/>
      <c r="AM630" s="13"/>
      <c r="AN630" s="13"/>
      <c r="AO630" s="13"/>
    </row>
    <row r="631" spans="1:41">
      <c r="A631" s="13"/>
      <c r="B631" s="11"/>
      <c r="C631" s="11"/>
      <c r="D631" s="11"/>
      <c r="E631" s="13"/>
      <c r="F631" s="170"/>
      <c r="G631" s="170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70"/>
      <c r="AE631" s="11"/>
      <c r="AK631" s="13"/>
      <c r="AL631" s="13"/>
      <c r="AM631" s="13"/>
      <c r="AN631" s="13"/>
      <c r="AO631" s="13"/>
    </row>
    <row r="632" spans="1:41">
      <c r="A632" s="13"/>
      <c r="B632" s="11"/>
      <c r="C632" s="11"/>
      <c r="D632" s="11"/>
      <c r="E632" s="13"/>
      <c r="F632" s="170"/>
      <c r="G632" s="170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70"/>
      <c r="AE632" s="11"/>
      <c r="AK632" s="13"/>
      <c r="AL632" s="13"/>
      <c r="AM632" s="13"/>
      <c r="AN632" s="13"/>
      <c r="AO632" s="13"/>
    </row>
    <row r="633" spans="1:41">
      <c r="A633" s="13"/>
      <c r="B633" s="11"/>
      <c r="C633" s="11"/>
      <c r="D633" s="11"/>
      <c r="E633" s="13"/>
      <c r="F633" s="170"/>
      <c r="G633" s="170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70"/>
      <c r="AE633" s="11"/>
      <c r="AK633" s="13"/>
      <c r="AL633" s="13"/>
      <c r="AM633" s="13"/>
      <c r="AN633" s="13"/>
      <c r="AO633" s="13"/>
    </row>
    <row r="634" spans="1:41">
      <c r="A634" s="13"/>
      <c r="B634" s="11"/>
      <c r="C634" s="11"/>
      <c r="D634" s="11"/>
      <c r="E634" s="13"/>
      <c r="F634" s="170"/>
      <c r="G634" s="170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70"/>
      <c r="AE634" s="11"/>
      <c r="AK634" s="13"/>
      <c r="AL634" s="13"/>
      <c r="AM634" s="13"/>
      <c r="AN634" s="13"/>
      <c r="AO634" s="13"/>
    </row>
    <row r="635" spans="1:41">
      <c r="A635" s="13"/>
      <c r="B635" s="11"/>
      <c r="C635" s="11"/>
      <c r="D635" s="11"/>
      <c r="E635" s="13"/>
      <c r="F635" s="170"/>
      <c r="G635" s="170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70"/>
      <c r="AE635" s="11"/>
      <c r="AK635" s="13"/>
      <c r="AL635" s="13"/>
      <c r="AM635" s="13"/>
      <c r="AN635" s="13"/>
      <c r="AO635" s="13"/>
    </row>
    <row r="636" spans="1:41">
      <c r="A636" s="13"/>
      <c r="B636" s="11"/>
      <c r="C636" s="11"/>
      <c r="D636" s="11"/>
      <c r="E636" s="13"/>
      <c r="F636" s="170"/>
      <c r="G636" s="170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70"/>
      <c r="AE636" s="11"/>
      <c r="AK636" s="13"/>
      <c r="AL636" s="13"/>
      <c r="AM636" s="13"/>
      <c r="AN636" s="13"/>
      <c r="AO636" s="13"/>
    </row>
    <row r="637" spans="1:41">
      <c r="A637" s="13"/>
      <c r="B637" s="11"/>
      <c r="C637" s="11"/>
      <c r="D637" s="11"/>
      <c r="E637" s="13"/>
      <c r="F637" s="170"/>
      <c r="G637" s="170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70"/>
      <c r="AE637" s="11"/>
      <c r="AK637" s="13"/>
      <c r="AL637" s="13"/>
      <c r="AM637" s="13"/>
      <c r="AN637" s="13"/>
      <c r="AO637" s="13"/>
    </row>
    <row r="638" spans="1:41">
      <c r="A638" s="13"/>
      <c r="B638" s="11"/>
      <c r="C638" s="11"/>
      <c r="D638" s="11"/>
      <c r="E638" s="13"/>
      <c r="F638" s="170"/>
      <c r="G638" s="170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70"/>
      <c r="AE638" s="11"/>
      <c r="AK638" s="13"/>
      <c r="AL638" s="13"/>
      <c r="AM638" s="13"/>
      <c r="AN638" s="13"/>
      <c r="AO638" s="13"/>
    </row>
    <row r="639" spans="1:41">
      <c r="A639" s="13"/>
      <c r="B639" s="11"/>
      <c r="C639" s="11"/>
      <c r="D639" s="11"/>
      <c r="E639" s="13"/>
      <c r="F639" s="170"/>
      <c r="G639" s="170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70"/>
      <c r="AE639" s="11"/>
      <c r="AK639" s="13"/>
      <c r="AL639" s="13"/>
      <c r="AM639" s="13"/>
      <c r="AN639" s="13"/>
      <c r="AO639" s="13"/>
    </row>
    <row r="640" spans="1:41">
      <c r="A640" s="13"/>
      <c r="B640" s="11"/>
      <c r="C640" s="11"/>
      <c r="D640" s="11"/>
      <c r="E640" s="13"/>
      <c r="F640" s="170"/>
      <c r="G640" s="170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70"/>
      <c r="AE640" s="11"/>
      <c r="AK640" s="13"/>
      <c r="AL640" s="13"/>
      <c r="AM640" s="13"/>
      <c r="AN640" s="13"/>
      <c r="AO640" s="13"/>
    </row>
    <row r="641" spans="1:41">
      <c r="A641" s="13"/>
      <c r="B641" s="11"/>
      <c r="C641" s="11"/>
      <c r="D641" s="11"/>
      <c r="E641" s="13"/>
      <c r="F641" s="170"/>
      <c r="G641" s="170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70"/>
      <c r="AE641" s="11"/>
      <c r="AK641" s="13"/>
      <c r="AL641" s="13"/>
      <c r="AM641" s="13"/>
      <c r="AN641" s="13"/>
      <c r="AO641" s="13"/>
    </row>
    <row r="642" spans="1:41">
      <c r="A642" s="13"/>
      <c r="B642" s="11"/>
      <c r="C642" s="11"/>
      <c r="D642" s="11"/>
      <c r="E642" s="13"/>
      <c r="F642" s="170"/>
      <c r="G642" s="170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70"/>
      <c r="AE642" s="11"/>
      <c r="AK642" s="13"/>
      <c r="AL642" s="13"/>
      <c r="AM642" s="13"/>
      <c r="AN642" s="13"/>
      <c r="AO642" s="13"/>
    </row>
    <row r="643" spans="1:41">
      <c r="A643" s="13"/>
      <c r="B643" s="11"/>
      <c r="C643" s="11"/>
      <c r="D643" s="11"/>
      <c r="E643" s="13"/>
      <c r="F643" s="170"/>
      <c r="G643" s="170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70"/>
      <c r="AE643" s="11"/>
      <c r="AK643" s="13"/>
      <c r="AL643" s="13"/>
      <c r="AM643" s="13"/>
      <c r="AN643" s="13"/>
      <c r="AO643" s="13"/>
    </row>
    <row r="644" spans="1:41">
      <c r="A644" s="13"/>
      <c r="B644" s="11"/>
      <c r="C644" s="11"/>
      <c r="D644" s="11"/>
      <c r="E644" s="13"/>
      <c r="F644" s="170"/>
      <c r="G644" s="170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70"/>
      <c r="AE644" s="11"/>
      <c r="AK644" s="13"/>
      <c r="AL644" s="13"/>
      <c r="AM644" s="13"/>
      <c r="AN644" s="13"/>
      <c r="AO644" s="13"/>
    </row>
    <row r="645" spans="1:41">
      <c r="A645" s="13"/>
      <c r="B645" s="11"/>
      <c r="C645" s="11"/>
      <c r="D645" s="11"/>
      <c r="E645" s="13"/>
      <c r="F645" s="170"/>
      <c r="G645" s="170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70"/>
      <c r="AE645" s="11"/>
      <c r="AK645" s="13"/>
      <c r="AL645" s="13"/>
      <c r="AM645" s="13"/>
      <c r="AN645" s="13"/>
      <c r="AO645" s="13"/>
    </row>
    <row r="646" spans="1:41">
      <c r="A646" s="13"/>
      <c r="B646" s="11"/>
      <c r="C646" s="11"/>
      <c r="D646" s="11"/>
      <c r="E646" s="13"/>
      <c r="F646" s="170"/>
      <c r="G646" s="170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70"/>
      <c r="AE646" s="11"/>
      <c r="AK646" s="13"/>
      <c r="AL646" s="13"/>
      <c r="AM646" s="13"/>
      <c r="AN646" s="13"/>
      <c r="AO646" s="13"/>
    </row>
    <row r="647" spans="1:41">
      <c r="A647" s="13"/>
      <c r="B647" s="11"/>
      <c r="C647" s="11"/>
      <c r="D647" s="11"/>
      <c r="E647" s="13"/>
      <c r="F647" s="170"/>
      <c r="G647" s="170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70"/>
      <c r="AE647" s="11"/>
      <c r="AK647" s="13"/>
      <c r="AL647" s="13"/>
      <c r="AM647" s="13"/>
      <c r="AN647" s="13"/>
      <c r="AO647" s="13"/>
    </row>
    <row r="648" spans="1:41">
      <c r="A648" s="13"/>
      <c r="B648" s="11"/>
      <c r="C648" s="11"/>
      <c r="D648" s="11"/>
      <c r="E648" s="13"/>
      <c r="F648" s="170"/>
      <c r="G648" s="170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70"/>
      <c r="AE648" s="11"/>
      <c r="AK648" s="13"/>
      <c r="AL648" s="13"/>
      <c r="AM648" s="13"/>
      <c r="AN648" s="13"/>
      <c r="AO648" s="13"/>
    </row>
    <row r="649" spans="1:41">
      <c r="A649" s="13"/>
      <c r="B649" s="11"/>
      <c r="C649" s="11"/>
      <c r="D649" s="11"/>
      <c r="E649" s="13"/>
      <c r="F649" s="170"/>
      <c r="G649" s="170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70"/>
      <c r="AE649" s="11"/>
      <c r="AK649" s="13"/>
      <c r="AL649" s="13"/>
      <c r="AM649" s="13"/>
      <c r="AN649" s="13"/>
      <c r="AO649" s="13"/>
    </row>
    <row r="650" spans="1:41">
      <c r="A650" s="13"/>
      <c r="B650" s="11"/>
      <c r="C650" s="11"/>
      <c r="D650" s="11"/>
      <c r="E650" s="13"/>
      <c r="F650" s="170"/>
      <c r="G650" s="170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70"/>
      <c r="AE650" s="11"/>
      <c r="AK650" s="13"/>
      <c r="AL650" s="13"/>
      <c r="AM650" s="13"/>
      <c r="AN650" s="13"/>
      <c r="AO650" s="13"/>
    </row>
    <row r="651" spans="1:41">
      <c r="A651" s="13"/>
      <c r="B651" s="11"/>
      <c r="C651" s="11"/>
      <c r="D651" s="11"/>
      <c r="E651" s="13"/>
      <c r="F651" s="170"/>
      <c r="G651" s="170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70"/>
      <c r="AE651" s="11"/>
      <c r="AK651" s="13"/>
      <c r="AL651" s="13"/>
      <c r="AM651" s="13"/>
      <c r="AN651" s="13"/>
      <c r="AO651" s="13"/>
    </row>
    <row r="652" spans="1:41">
      <c r="A652" s="13"/>
      <c r="B652" s="11"/>
      <c r="C652" s="11"/>
      <c r="D652" s="11"/>
      <c r="E652" s="13"/>
      <c r="F652" s="170"/>
      <c r="G652" s="170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70"/>
      <c r="AE652" s="11"/>
      <c r="AK652" s="13"/>
      <c r="AL652" s="13"/>
      <c r="AM652" s="13"/>
      <c r="AN652" s="13"/>
      <c r="AO652" s="13"/>
    </row>
    <row r="653" spans="1:41">
      <c r="A653" s="13"/>
      <c r="B653" s="11"/>
      <c r="C653" s="11"/>
      <c r="D653" s="11"/>
      <c r="E653" s="13"/>
      <c r="F653" s="170"/>
      <c r="G653" s="170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70"/>
      <c r="AE653" s="11"/>
      <c r="AK653" s="13"/>
      <c r="AL653" s="13"/>
      <c r="AM653" s="13"/>
      <c r="AN653" s="13"/>
      <c r="AO653" s="13"/>
    </row>
    <row r="654" spans="1:41">
      <c r="A654" s="13"/>
      <c r="B654" s="11"/>
      <c r="C654" s="11"/>
      <c r="D654" s="11"/>
      <c r="E654" s="13"/>
      <c r="F654" s="170"/>
      <c r="G654" s="170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70"/>
      <c r="AE654" s="11"/>
      <c r="AK654" s="13"/>
      <c r="AL654" s="13"/>
      <c r="AM654" s="13"/>
      <c r="AN654" s="13"/>
      <c r="AO654" s="13"/>
    </row>
    <row r="655" spans="1:41">
      <c r="A655" s="13"/>
      <c r="B655" s="11"/>
      <c r="C655" s="11"/>
      <c r="D655" s="11"/>
      <c r="E655" s="13"/>
      <c r="F655" s="170"/>
      <c r="G655" s="170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70"/>
      <c r="AE655" s="11"/>
      <c r="AK655" s="13"/>
      <c r="AL655" s="13"/>
      <c r="AM655" s="13"/>
      <c r="AN655" s="13"/>
      <c r="AO655" s="13"/>
    </row>
    <row r="656" spans="1:41">
      <c r="A656" s="13"/>
      <c r="B656" s="11"/>
      <c r="C656" s="11"/>
      <c r="D656" s="11"/>
      <c r="E656" s="13"/>
      <c r="F656" s="170"/>
      <c r="G656" s="170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70"/>
      <c r="AE656" s="11"/>
      <c r="AK656" s="13"/>
      <c r="AL656" s="13"/>
      <c r="AM656" s="13"/>
      <c r="AN656" s="13"/>
      <c r="AO656" s="13"/>
    </row>
    <row r="657" spans="1:41">
      <c r="A657" s="13"/>
      <c r="B657" s="11"/>
      <c r="C657" s="11"/>
      <c r="D657" s="11"/>
      <c r="E657" s="13"/>
      <c r="F657" s="170"/>
      <c r="G657" s="170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70"/>
      <c r="AE657" s="11"/>
      <c r="AK657" s="13"/>
      <c r="AL657" s="13"/>
      <c r="AM657" s="13"/>
      <c r="AN657" s="13"/>
      <c r="AO657" s="13"/>
    </row>
    <row r="658" spans="1:41">
      <c r="A658" s="13"/>
      <c r="B658" s="11"/>
      <c r="C658" s="11"/>
      <c r="D658" s="11"/>
      <c r="E658" s="13"/>
      <c r="F658" s="170"/>
      <c r="G658" s="170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70"/>
      <c r="AE658" s="11"/>
      <c r="AK658" s="13"/>
      <c r="AL658" s="13"/>
      <c r="AM658" s="13"/>
      <c r="AN658" s="13"/>
      <c r="AO658" s="13"/>
    </row>
    <row r="659" spans="1:41">
      <c r="A659" s="13"/>
      <c r="B659" s="11"/>
      <c r="C659" s="11"/>
      <c r="D659" s="11"/>
      <c r="E659" s="13"/>
      <c r="F659" s="170"/>
      <c r="G659" s="170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70"/>
      <c r="AE659" s="11"/>
      <c r="AK659" s="13"/>
      <c r="AL659" s="13"/>
      <c r="AM659" s="13"/>
      <c r="AN659" s="13"/>
      <c r="AO659" s="13"/>
    </row>
    <row r="660" spans="1:41">
      <c r="A660" s="13"/>
      <c r="B660" s="11"/>
      <c r="C660" s="11"/>
      <c r="D660" s="11"/>
      <c r="E660" s="13"/>
      <c r="F660" s="170"/>
      <c r="G660" s="170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70"/>
      <c r="AE660" s="11"/>
      <c r="AK660" s="13"/>
      <c r="AL660" s="13"/>
      <c r="AM660" s="13"/>
      <c r="AN660" s="13"/>
      <c r="AO660" s="13"/>
    </row>
    <row r="661" spans="1:41">
      <c r="A661" s="13"/>
      <c r="B661" s="11"/>
      <c r="C661" s="11"/>
      <c r="D661" s="11"/>
      <c r="E661" s="13"/>
      <c r="F661" s="170"/>
      <c r="G661" s="170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70"/>
      <c r="AE661" s="11"/>
      <c r="AK661" s="13"/>
      <c r="AL661" s="13"/>
      <c r="AM661" s="13"/>
      <c r="AN661" s="13"/>
      <c r="AO661" s="13"/>
    </row>
    <row r="662" spans="1:41">
      <c r="A662" s="13"/>
      <c r="B662" s="11"/>
      <c r="C662" s="11"/>
      <c r="D662" s="11"/>
      <c r="E662" s="13"/>
      <c r="F662" s="170"/>
      <c r="G662" s="170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70"/>
      <c r="AE662" s="11"/>
      <c r="AK662" s="13"/>
      <c r="AL662" s="13"/>
      <c r="AM662" s="13"/>
      <c r="AN662" s="13"/>
      <c r="AO662" s="13"/>
    </row>
    <row r="663" spans="1:41">
      <c r="A663" s="13"/>
      <c r="B663" s="11"/>
      <c r="C663" s="11"/>
      <c r="D663" s="11"/>
      <c r="E663" s="13"/>
      <c r="F663" s="170"/>
      <c r="G663" s="170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70"/>
      <c r="AE663" s="11"/>
      <c r="AK663" s="13"/>
      <c r="AL663" s="13"/>
      <c r="AM663" s="13"/>
      <c r="AN663" s="13"/>
      <c r="AO663" s="13"/>
    </row>
    <row r="664" spans="1:41">
      <c r="A664" s="13"/>
      <c r="B664" s="11"/>
      <c r="C664" s="11"/>
      <c r="D664" s="11"/>
      <c r="E664" s="13"/>
      <c r="F664" s="170"/>
      <c r="G664" s="170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70"/>
      <c r="AE664" s="11"/>
      <c r="AK664" s="13"/>
      <c r="AL664" s="13"/>
      <c r="AM664" s="13"/>
      <c r="AN664" s="13"/>
      <c r="AO664" s="13"/>
    </row>
    <row r="665" spans="1:41">
      <c r="A665" s="13"/>
      <c r="B665" s="11"/>
      <c r="C665" s="11"/>
      <c r="D665" s="11"/>
      <c r="E665" s="13"/>
      <c r="F665" s="170"/>
      <c r="G665" s="170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70"/>
      <c r="AE665" s="11"/>
      <c r="AK665" s="13"/>
      <c r="AL665" s="13"/>
      <c r="AM665" s="13"/>
      <c r="AN665" s="13"/>
      <c r="AO665" s="13"/>
    </row>
    <row r="666" spans="1:41">
      <c r="A666" s="13"/>
      <c r="B666" s="11"/>
      <c r="C666" s="11"/>
      <c r="D666" s="11"/>
      <c r="E666" s="13"/>
      <c r="F666" s="170"/>
      <c r="G666" s="170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70"/>
      <c r="AE666" s="11"/>
      <c r="AK666" s="13"/>
      <c r="AL666" s="13"/>
      <c r="AM666" s="13"/>
      <c r="AN666" s="13"/>
      <c r="AO666" s="13"/>
    </row>
    <row r="667" spans="1:41">
      <c r="A667" s="13"/>
      <c r="B667" s="11"/>
      <c r="C667" s="11"/>
      <c r="D667" s="11"/>
      <c r="E667" s="13"/>
      <c r="F667" s="170"/>
      <c r="G667" s="170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70"/>
      <c r="AE667" s="11"/>
      <c r="AK667" s="13"/>
      <c r="AL667" s="13"/>
      <c r="AM667" s="13"/>
      <c r="AN667" s="13"/>
      <c r="AO667" s="13"/>
    </row>
    <row r="668" spans="1:41">
      <c r="A668" s="13"/>
      <c r="B668" s="11"/>
      <c r="C668" s="11"/>
      <c r="D668" s="11"/>
      <c r="E668" s="13"/>
      <c r="F668" s="170"/>
      <c r="G668" s="170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70"/>
      <c r="AE668" s="11"/>
      <c r="AK668" s="13"/>
      <c r="AL668" s="13"/>
      <c r="AM668" s="13"/>
      <c r="AN668" s="13"/>
      <c r="AO668" s="13"/>
    </row>
    <row r="669" spans="1:41">
      <c r="A669" s="13"/>
      <c r="B669" s="11"/>
      <c r="C669" s="11"/>
      <c r="D669" s="11"/>
      <c r="E669" s="13"/>
      <c r="F669" s="170"/>
      <c r="G669" s="170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70"/>
      <c r="AE669" s="11"/>
      <c r="AK669" s="13"/>
      <c r="AL669" s="13"/>
      <c r="AM669" s="13"/>
      <c r="AN669" s="13"/>
      <c r="AO669" s="13"/>
    </row>
    <row r="670" spans="1:41">
      <c r="A670" s="13"/>
      <c r="B670" s="11"/>
      <c r="C670" s="11"/>
      <c r="D670" s="11"/>
      <c r="E670" s="13"/>
      <c r="F670" s="170"/>
      <c r="G670" s="170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70"/>
      <c r="AE670" s="11"/>
      <c r="AK670" s="13"/>
      <c r="AL670" s="13"/>
      <c r="AM670" s="13"/>
      <c r="AN670" s="13"/>
      <c r="AO670" s="13"/>
    </row>
    <row r="671" spans="1:41">
      <c r="A671" s="13"/>
      <c r="B671" s="11"/>
      <c r="C671" s="11"/>
      <c r="D671" s="11"/>
      <c r="E671" s="13"/>
      <c r="F671" s="170"/>
      <c r="G671" s="170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70"/>
      <c r="AE671" s="11"/>
      <c r="AK671" s="13"/>
      <c r="AL671" s="13"/>
      <c r="AM671" s="13"/>
      <c r="AN671" s="13"/>
      <c r="AO671" s="13"/>
    </row>
    <row r="672" spans="1:41">
      <c r="A672" s="13"/>
      <c r="B672" s="11"/>
      <c r="C672" s="11"/>
      <c r="D672" s="11"/>
      <c r="E672" s="13"/>
      <c r="F672" s="170"/>
      <c r="G672" s="170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70"/>
      <c r="AE672" s="11"/>
      <c r="AK672" s="13"/>
      <c r="AL672" s="13"/>
      <c r="AM672" s="13"/>
      <c r="AN672" s="13"/>
      <c r="AO672" s="13"/>
    </row>
    <row r="673" spans="1:41">
      <c r="A673" s="13"/>
      <c r="B673" s="11"/>
      <c r="C673" s="11"/>
      <c r="D673" s="11"/>
      <c r="E673" s="13"/>
      <c r="F673" s="170"/>
      <c r="G673" s="170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70"/>
      <c r="AE673" s="11"/>
      <c r="AK673" s="13"/>
      <c r="AL673" s="13"/>
      <c r="AM673" s="13"/>
      <c r="AN673" s="13"/>
      <c r="AO673" s="13"/>
    </row>
    <row r="674" spans="1:41">
      <c r="A674" s="13"/>
      <c r="B674" s="11"/>
      <c r="C674" s="11"/>
      <c r="D674" s="11"/>
      <c r="E674" s="13"/>
      <c r="F674" s="170"/>
      <c r="G674" s="170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70"/>
      <c r="AE674" s="11"/>
      <c r="AK674" s="13"/>
      <c r="AL674" s="13"/>
      <c r="AM674" s="13"/>
      <c r="AN674" s="13"/>
      <c r="AO674" s="13"/>
    </row>
    <row r="675" spans="1:41">
      <c r="A675" s="13"/>
      <c r="B675" s="11"/>
      <c r="C675" s="11"/>
      <c r="D675" s="11"/>
      <c r="E675" s="13"/>
      <c r="F675" s="170"/>
      <c r="G675" s="170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70"/>
      <c r="AE675" s="11"/>
      <c r="AK675" s="13"/>
      <c r="AL675" s="13"/>
      <c r="AM675" s="13"/>
      <c r="AN675" s="13"/>
      <c r="AO675" s="13"/>
    </row>
    <row r="676" spans="1:41">
      <c r="A676" s="13"/>
      <c r="B676" s="11"/>
      <c r="C676" s="11"/>
      <c r="D676" s="11"/>
      <c r="E676" s="13"/>
      <c r="F676" s="170"/>
      <c r="G676" s="170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70"/>
      <c r="AE676" s="11"/>
      <c r="AK676" s="13"/>
      <c r="AL676" s="13"/>
      <c r="AM676" s="13"/>
      <c r="AN676" s="13"/>
      <c r="AO676" s="13"/>
    </row>
    <row r="677" spans="1:41">
      <c r="A677" s="13"/>
      <c r="B677" s="11"/>
      <c r="C677" s="11"/>
      <c r="D677" s="11"/>
      <c r="E677" s="13"/>
      <c r="F677" s="170"/>
      <c r="G677" s="170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70"/>
      <c r="AE677" s="11"/>
      <c r="AK677" s="13"/>
      <c r="AL677" s="13"/>
      <c r="AM677" s="13"/>
      <c r="AN677" s="13"/>
      <c r="AO677" s="13"/>
    </row>
    <row r="678" spans="1:41">
      <c r="A678" s="13"/>
      <c r="B678" s="11"/>
      <c r="C678" s="11"/>
      <c r="D678" s="11"/>
      <c r="E678" s="13"/>
      <c r="F678" s="170"/>
      <c r="G678" s="170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70"/>
      <c r="AE678" s="11"/>
      <c r="AK678" s="13"/>
      <c r="AL678" s="13"/>
      <c r="AM678" s="13"/>
      <c r="AN678" s="13"/>
      <c r="AO678" s="13"/>
    </row>
    <row r="679" spans="1:41">
      <c r="A679" s="13"/>
      <c r="B679" s="11"/>
      <c r="C679" s="11"/>
      <c r="D679" s="11"/>
      <c r="E679" s="13"/>
      <c r="F679" s="170"/>
      <c r="G679" s="170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70"/>
      <c r="AE679" s="11"/>
      <c r="AK679" s="13"/>
      <c r="AL679" s="13"/>
      <c r="AM679" s="13"/>
      <c r="AN679" s="13"/>
      <c r="AO679" s="13"/>
    </row>
    <row r="680" spans="1:41">
      <c r="A680" s="13"/>
      <c r="B680" s="11"/>
      <c r="C680" s="11"/>
      <c r="D680" s="11"/>
      <c r="E680" s="13"/>
      <c r="F680" s="170"/>
      <c r="G680" s="170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70"/>
      <c r="AE680" s="11"/>
      <c r="AK680" s="13"/>
      <c r="AL680" s="13"/>
      <c r="AM680" s="13"/>
      <c r="AN680" s="13"/>
      <c r="AO680" s="13"/>
    </row>
    <row r="681" spans="1:41">
      <c r="A681" s="13"/>
      <c r="B681" s="11"/>
      <c r="C681" s="11"/>
      <c r="D681" s="11"/>
      <c r="E681" s="13"/>
      <c r="F681" s="170"/>
      <c r="G681" s="170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70"/>
      <c r="AE681" s="11"/>
      <c r="AK681" s="13"/>
      <c r="AL681" s="13"/>
      <c r="AM681" s="13"/>
      <c r="AN681" s="13"/>
      <c r="AO681" s="13"/>
    </row>
    <row r="682" spans="1:41">
      <c r="A682" s="13"/>
      <c r="B682" s="11"/>
      <c r="C682" s="11"/>
      <c r="D682" s="11"/>
      <c r="E682" s="13"/>
      <c r="F682" s="170"/>
      <c r="G682" s="170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70"/>
      <c r="AE682" s="11"/>
      <c r="AK682" s="13"/>
      <c r="AL682" s="13"/>
      <c r="AM682" s="13"/>
      <c r="AN682" s="13"/>
      <c r="AO682" s="13"/>
    </row>
    <row r="683" spans="1:41">
      <c r="A683" s="13"/>
      <c r="B683" s="11"/>
      <c r="C683" s="11"/>
      <c r="D683" s="11"/>
      <c r="E683" s="13"/>
      <c r="F683" s="170"/>
      <c r="G683" s="170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70"/>
      <c r="AE683" s="11"/>
      <c r="AK683" s="13"/>
      <c r="AL683" s="13"/>
      <c r="AM683" s="13"/>
      <c r="AN683" s="13"/>
      <c r="AO683" s="13"/>
    </row>
    <row r="684" spans="1:41">
      <c r="A684" s="13"/>
      <c r="B684" s="11"/>
      <c r="C684" s="11"/>
      <c r="D684" s="11"/>
      <c r="E684" s="13"/>
      <c r="F684" s="170"/>
      <c r="G684" s="170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70"/>
      <c r="AE684" s="11"/>
      <c r="AK684" s="13"/>
      <c r="AL684" s="13"/>
      <c r="AM684" s="13"/>
      <c r="AN684" s="13"/>
      <c r="AO684" s="13"/>
    </row>
    <row r="685" spans="1:41">
      <c r="A685" s="13"/>
      <c r="B685" s="11"/>
      <c r="C685" s="11"/>
      <c r="D685" s="11"/>
      <c r="E685" s="13"/>
      <c r="F685" s="170"/>
      <c r="G685" s="170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70"/>
      <c r="AE685" s="11"/>
      <c r="AK685" s="13"/>
      <c r="AL685" s="13"/>
      <c r="AM685" s="13"/>
      <c r="AN685" s="13"/>
      <c r="AO685" s="13"/>
    </row>
    <row r="686" spans="1:41">
      <c r="A686" s="13"/>
      <c r="B686" s="11"/>
      <c r="C686" s="11"/>
      <c r="D686" s="11"/>
      <c r="E686" s="13"/>
      <c r="F686" s="170"/>
      <c r="G686" s="170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70"/>
      <c r="AE686" s="11"/>
      <c r="AK686" s="13"/>
      <c r="AL686" s="13"/>
      <c r="AM686" s="13"/>
      <c r="AN686" s="13"/>
      <c r="AO686" s="13"/>
    </row>
    <row r="687" spans="1:41">
      <c r="A687" s="13"/>
      <c r="B687" s="11"/>
      <c r="C687" s="11"/>
      <c r="D687" s="11"/>
      <c r="E687" s="13"/>
      <c r="F687" s="170"/>
      <c r="G687" s="170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70"/>
      <c r="AE687" s="11"/>
      <c r="AK687" s="13"/>
      <c r="AL687" s="13"/>
      <c r="AM687" s="13"/>
      <c r="AN687" s="13"/>
      <c r="AO687" s="13"/>
    </row>
    <row r="688" spans="1:41">
      <c r="A688" s="13"/>
      <c r="B688" s="11"/>
      <c r="C688" s="11"/>
      <c r="D688" s="11"/>
      <c r="E688" s="13"/>
      <c r="F688" s="170"/>
      <c r="G688" s="170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70"/>
      <c r="AE688" s="11"/>
      <c r="AK688" s="13"/>
      <c r="AL688" s="13"/>
      <c r="AM688" s="13"/>
      <c r="AN688" s="13"/>
      <c r="AO688" s="13"/>
    </row>
    <row r="689" spans="1:41">
      <c r="A689" s="13"/>
      <c r="B689" s="11"/>
      <c r="C689" s="11"/>
      <c r="D689" s="11"/>
      <c r="E689" s="13"/>
      <c r="F689" s="170"/>
      <c r="G689" s="170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70"/>
      <c r="AE689" s="11"/>
      <c r="AK689" s="13"/>
      <c r="AL689" s="13"/>
      <c r="AM689" s="13"/>
      <c r="AN689" s="13"/>
      <c r="AO689" s="13"/>
    </row>
    <row r="690" spans="1:41">
      <c r="A690" s="13"/>
      <c r="B690" s="11"/>
      <c r="C690" s="11"/>
      <c r="D690" s="11"/>
      <c r="E690" s="13"/>
      <c r="F690" s="170"/>
      <c r="G690" s="170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70"/>
      <c r="AE690" s="11"/>
      <c r="AK690" s="13"/>
      <c r="AL690" s="13"/>
      <c r="AM690" s="13"/>
      <c r="AN690" s="13"/>
      <c r="AO690" s="13"/>
    </row>
    <row r="691" spans="1:41">
      <c r="A691" s="13"/>
      <c r="B691" s="11"/>
      <c r="C691" s="11"/>
      <c r="D691" s="11"/>
      <c r="E691" s="13"/>
      <c r="F691" s="170"/>
      <c r="G691" s="170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70"/>
      <c r="AE691" s="11"/>
      <c r="AK691" s="13"/>
      <c r="AL691" s="13"/>
      <c r="AM691" s="13"/>
      <c r="AN691" s="13"/>
      <c r="AO691" s="13"/>
    </row>
    <row r="692" spans="1:41">
      <c r="A692" s="13"/>
      <c r="B692" s="11"/>
      <c r="C692" s="11"/>
      <c r="D692" s="11"/>
      <c r="E692" s="13"/>
      <c r="F692" s="170"/>
      <c r="G692" s="170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70"/>
      <c r="AE692" s="11"/>
      <c r="AK692" s="13"/>
      <c r="AL692" s="13"/>
      <c r="AM692" s="13"/>
      <c r="AN692" s="13"/>
      <c r="AO692" s="13"/>
    </row>
    <row r="693" spans="1:41">
      <c r="A693" s="13"/>
      <c r="B693" s="11"/>
      <c r="C693" s="11"/>
      <c r="D693" s="11"/>
      <c r="E693" s="13"/>
      <c r="F693" s="170"/>
      <c r="G693" s="170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70"/>
      <c r="AE693" s="11"/>
      <c r="AK693" s="13"/>
      <c r="AL693" s="13"/>
      <c r="AM693" s="13"/>
      <c r="AN693" s="13"/>
      <c r="AO693" s="13"/>
    </row>
    <row r="694" spans="1:41">
      <c r="A694" s="13"/>
      <c r="B694" s="11"/>
      <c r="C694" s="11"/>
      <c r="D694" s="11"/>
      <c r="E694" s="13"/>
      <c r="F694" s="170"/>
      <c r="G694" s="170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70"/>
      <c r="AE694" s="11"/>
      <c r="AK694" s="13"/>
      <c r="AL694" s="13"/>
      <c r="AM694" s="13"/>
      <c r="AN694" s="13"/>
      <c r="AO694" s="13"/>
    </row>
    <row r="695" spans="1:41">
      <c r="A695" s="13"/>
      <c r="B695" s="11"/>
      <c r="C695" s="11"/>
      <c r="D695" s="11"/>
      <c r="E695" s="13"/>
      <c r="F695" s="170"/>
      <c r="G695" s="170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70"/>
      <c r="AE695" s="11"/>
      <c r="AK695" s="13"/>
      <c r="AL695" s="13"/>
      <c r="AM695" s="13"/>
      <c r="AN695" s="13"/>
      <c r="AO695" s="13"/>
    </row>
    <row r="696" spans="1:41">
      <c r="A696" s="13"/>
      <c r="B696" s="11"/>
      <c r="C696" s="11"/>
      <c r="D696" s="11"/>
      <c r="E696" s="13"/>
      <c r="F696" s="170"/>
      <c r="G696" s="170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70"/>
      <c r="AE696" s="11"/>
      <c r="AK696" s="13"/>
      <c r="AL696" s="13"/>
      <c r="AM696" s="13"/>
      <c r="AN696" s="13"/>
      <c r="AO696" s="13"/>
    </row>
    <row r="697" spans="1:41">
      <c r="A697" s="13"/>
      <c r="B697" s="11"/>
      <c r="C697" s="11"/>
      <c r="D697" s="11"/>
      <c r="E697" s="13"/>
      <c r="F697" s="170"/>
      <c r="G697" s="170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70"/>
      <c r="AE697" s="11"/>
      <c r="AK697" s="13"/>
      <c r="AL697" s="13"/>
      <c r="AM697" s="13"/>
      <c r="AN697" s="13"/>
      <c r="AO697" s="13"/>
    </row>
    <row r="698" spans="1:41">
      <c r="A698" s="13"/>
      <c r="B698" s="11"/>
      <c r="C698" s="11"/>
      <c r="D698" s="11"/>
      <c r="E698" s="13"/>
      <c r="F698" s="170"/>
      <c r="G698" s="170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70"/>
      <c r="AE698" s="11"/>
      <c r="AK698" s="13"/>
      <c r="AL698" s="13"/>
      <c r="AM698" s="13"/>
      <c r="AN698" s="13"/>
      <c r="AO698" s="13"/>
    </row>
    <row r="699" spans="1:41">
      <c r="A699" s="13"/>
      <c r="B699" s="11"/>
      <c r="C699" s="11"/>
      <c r="D699" s="11"/>
      <c r="E699" s="13"/>
      <c r="F699" s="170"/>
      <c r="G699" s="170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70"/>
      <c r="AE699" s="11"/>
      <c r="AK699" s="13"/>
      <c r="AL699" s="13"/>
      <c r="AM699" s="13"/>
      <c r="AN699" s="13"/>
      <c r="AO699" s="13"/>
    </row>
    <row r="700" spans="1:41">
      <c r="A700" s="13"/>
      <c r="B700" s="11"/>
      <c r="C700" s="11"/>
      <c r="D700" s="11"/>
      <c r="E700" s="13"/>
      <c r="F700" s="170"/>
      <c r="G700" s="170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70"/>
      <c r="AE700" s="11"/>
      <c r="AK700" s="13"/>
      <c r="AL700" s="13"/>
      <c r="AM700" s="13"/>
      <c r="AN700" s="13"/>
      <c r="AO700" s="13"/>
    </row>
    <row r="701" spans="1:41">
      <c r="A701" s="13"/>
      <c r="B701" s="11"/>
      <c r="C701" s="11"/>
      <c r="D701" s="11"/>
      <c r="E701" s="13"/>
      <c r="F701" s="170"/>
      <c r="G701" s="170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70"/>
      <c r="AE701" s="11"/>
      <c r="AK701" s="13"/>
      <c r="AL701" s="13"/>
      <c r="AM701" s="13"/>
      <c r="AN701" s="13"/>
      <c r="AO701" s="13"/>
    </row>
    <row r="702" spans="1:41">
      <c r="A702" s="13"/>
      <c r="B702" s="11"/>
      <c r="C702" s="11"/>
      <c r="D702" s="11"/>
      <c r="E702" s="13"/>
      <c r="F702" s="170"/>
      <c r="G702" s="170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70"/>
      <c r="AE702" s="11"/>
      <c r="AK702" s="13"/>
      <c r="AL702" s="13"/>
      <c r="AM702" s="13"/>
      <c r="AN702" s="13"/>
      <c r="AO702" s="13"/>
    </row>
    <row r="703" spans="1:41">
      <c r="A703" s="13"/>
      <c r="B703" s="11"/>
      <c r="C703" s="11"/>
      <c r="D703" s="11"/>
      <c r="E703" s="13"/>
      <c r="F703" s="170"/>
      <c r="G703" s="170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70"/>
      <c r="AE703" s="11"/>
      <c r="AK703" s="13"/>
      <c r="AL703" s="13"/>
      <c r="AM703" s="13"/>
      <c r="AN703" s="13"/>
      <c r="AO703" s="13"/>
    </row>
    <row r="704" spans="1:41">
      <c r="A704" s="13"/>
      <c r="B704" s="11"/>
      <c r="C704" s="11"/>
      <c r="D704" s="11"/>
      <c r="E704" s="13"/>
      <c r="F704" s="170"/>
      <c r="G704" s="170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70"/>
      <c r="AE704" s="11"/>
      <c r="AK704" s="13"/>
      <c r="AL704" s="13"/>
      <c r="AM704" s="13"/>
      <c r="AN704" s="13"/>
      <c r="AO704" s="13"/>
    </row>
    <row r="705" spans="1:41">
      <c r="A705" s="13"/>
      <c r="B705" s="11"/>
      <c r="C705" s="11"/>
      <c r="D705" s="11"/>
      <c r="E705" s="13"/>
      <c r="F705" s="170"/>
      <c r="G705" s="170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70"/>
      <c r="AE705" s="11"/>
      <c r="AK705" s="13"/>
      <c r="AL705" s="13"/>
      <c r="AM705" s="13"/>
      <c r="AN705" s="13"/>
      <c r="AO705" s="13"/>
    </row>
    <row r="706" spans="1:41">
      <c r="A706" s="13"/>
      <c r="B706" s="11"/>
      <c r="C706" s="11"/>
      <c r="D706" s="11"/>
      <c r="E706" s="13"/>
      <c r="F706" s="170"/>
      <c r="G706" s="170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70"/>
      <c r="AE706" s="11"/>
      <c r="AK706" s="13"/>
      <c r="AL706" s="13"/>
      <c r="AM706" s="13"/>
      <c r="AN706" s="13"/>
      <c r="AO706" s="13"/>
    </row>
    <row r="707" spans="1:41">
      <c r="A707" s="13"/>
      <c r="B707" s="11"/>
      <c r="C707" s="11"/>
      <c r="D707" s="11"/>
      <c r="E707" s="13"/>
      <c r="F707" s="170"/>
      <c r="G707" s="170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70"/>
      <c r="AE707" s="11"/>
      <c r="AK707" s="13"/>
      <c r="AL707" s="13"/>
      <c r="AM707" s="13"/>
      <c r="AN707" s="13"/>
      <c r="AO707" s="13"/>
    </row>
    <row r="708" spans="1:41">
      <c r="A708" s="13"/>
      <c r="B708" s="11"/>
      <c r="C708" s="11"/>
      <c r="D708" s="11"/>
      <c r="E708" s="13"/>
      <c r="F708" s="170"/>
      <c r="G708" s="170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70"/>
      <c r="AE708" s="11"/>
      <c r="AK708" s="13"/>
      <c r="AL708" s="13"/>
      <c r="AM708" s="13"/>
      <c r="AN708" s="13"/>
      <c r="AO708" s="13"/>
    </row>
    <row r="709" spans="1:41">
      <c r="A709" s="13"/>
      <c r="B709" s="11"/>
      <c r="C709" s="11"/>
      <c r="D709" s="11"/>
      <c r="E709" s="13"/>
      <c r="F709" s="170"/>
      <c r="G709" s="170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70"/>
      <c r="AE709" s="11"/>
      <c r="AK709" s="13"/>
      <c r="AL709" s="13"/>
      <c r="AM709" s="13"/>
      <c r="AN709" s="13"/>
      <c r="AO709" s="13"/>
    </row>
    <row r="710" spans="1:41">
      <c r="A710" s="13"/>
      <c r="B710" s="11"/>
      <c r="C710" s="11"/>
      <c r="D710" s="11"/>
      <c r="E710" s="13"/>
      <c r="F710" s="170"/>
      <c r="G710" s="170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70"/>
      <c r="AE710" s="11"/>
      <c r="AK710" s="13"/>
      <c r="AL710" s="13"/>
      <c r="AM710" s="13"/>
      <c r="AN710" s="13"/>
      <c r="AO710" s="13"/>
    </row>
    <row r="711" spans="1:41">
      <c r="A711" s="13"/>
      <c r="B711" s="11"/>
      <c r="C711" s="11"/>
      <c r="D711" s="11"/>
      <c r="E711" s="13"/>
      <c r="F711" s="170"/>
      <c r="G711" s="170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70"/>
      <c r="AE711" s="11"/>
      <c r="AK711" s="13"/>
      <c r="AL711" s="13"/>
      <c r="AM711" s="13"/>
      <c r="AN711" s="13"/>
      <c r="AO711" s="13"/>
    </row>
    <row r="712" spans="1:41">
      <c r="A712" s="13"/>
      <c r="B712" s="11"/>
      <c r="C712" s="11"/>
      <c r="D712" s="11"/>
      <c r="E712" s="13"/>
      <c r="F712" s="170"/>
      <c r="G712" s="170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70"/>
      <c r="AE712" s="11"/>
      <c r="AK712" s="13"/>
      <c r="AL712" s="13"/>
      <c r="AM712" s="13"/>
      <c r="AN712" s="13"/>
      <c r="AO712" s="13"/>
    </row>
    <row r="713" spans="1:41">
      <c r="A713" s="13"/>
      <c r="B713" s="11"/>
      <c r="C713" s="11"/>
      <c r="D713" s="11"/>
      <c r="E713" s="13"/>
      <c r="F713" s="170"/>
      <c r="G713" s="170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70"/>
      <c r="AE713" s="11"/>
      <c r="AK713" s="13"/>
      <c r="AL713" s="13"/>
      <c r="AM713" s="13"/>
      <c r="AN713" s="13"/>
      <c r="AO713" s="13"/>
    </row>
    <row r="714" spans="1:41">
      <c r="A714" s="13"/>
      <c r="B714" s="11"/>
      <c r="C714" s="11"/>
      <c r="D714" s="11"/>
      <c r="E714" s="13"/>
      <c r="F714" s="170"/>
      <c r="G714" s="170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70"/>
      <c r="AE714" s="11"/>
      <c r="AK714" s="13"/>
      <c r="AL714" s="13"/>
      <c r="AM714" s="13"/>
      <c r="AN714" s="13"/>
      <c r="AO714" s="13"/>
    </row>
    <row r="715" spans="1:41">
      <c r="A715" s="13"/>
      <c r="B715" s="11"/>
      <c r="C715" s="11"/>
      <c r="D715" s="11"/>
      <c r="E715" s="13"/>
      <c r="F715" s="170"/>
      <c r="G715" s="170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70"/>
      <c r="AE715" s="11"/>
      <c r="AK715" s="13"/>
      <c r="AL715" s="13"/>
      <c r="AM715" s="13"/>
      <c r="AN715" s="13"/>
      <c r="AO715" s="13"/>
    </row>
    <row r="716" spans="1:41">
      <c r="A716" s="13"/>
      <c r="B716" s="11"/>
      <c r="C716" s="11"/>
      <c r="D716" s="11"/>
      <c r="E716" s="13"/>
      <c r="F716" s="170"/>
      <c r="G716" s="170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70"/>
      <c r="AE716" s="11"/>
      <c r="AK716" s="13"/>
      <c r="AL716" s="13"/>
      <c r="AM716" s="13"/>
      <c r="AN716" s="13"/>
      <c r="AO716" s="13"/>
    </row>
    <row r="717" spans="1:41">
      <c r="A717" s="13"/>
      <c r="B717" s="11"/>
      <c r="C717" s="11"/>
      <c r="D717" s="11"/>
      <c r="E717" s="13"/>
      <c r="F717" s="170"/>
      <c r="G717" s="170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70"/>
      <c r="AE717" s="11"/>
      <c r="AK717" s="13"/>
      <c r="AL717" s="13"/>
      <c r="AM717" s="13"/>
      <c r="AN717" s="13"/>
      <c r="AO717" s="13"/>
    </row>
    <row r="718" spans="1:41">
      <c r="A718" s="13"/>
      <c r="B718" s="11"/>
      <c r="C718" s="11"/>
      <c r="D718" s="11"/>
      <c r="E718" s="13"/>
      <c r="F718" s="170"/>
      <c r="G718" s="170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70"/>
      <c r="AE718" s="11"/>
      <c r="AK718" s="13"/>
      <c r="AL718" s="13"/>
      <c r="AM718" s="13"/>
      <c r="AN718" s="13"/>
      <c r="AO718" s="13"/>
    </row>
    <row r="719" spans="1:41">
      <c r="A719" s="13"/>
      <c r="B719" s="11"/>
      <c r="C719" s="11"/>
      <c r="D719" s="11"/>
      <c r="E719" s="13"/>
      <c r="F719" s="170"/>
      <c r="G719" s="170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70"/>
      <c r="AE719" s="11"/>
      <c r="AK719" s="13"/>
      <c r="AL719" s="13"/>
      <c r="AM719" s="13"/>
      <c r="AN719" s="13"/>
      <c r="AO719" s="13"/>
    </row>
    <row r="720" spans="1:41">
      <c r="A720" s="13"/>
      <c r="B720" s="11"/>
      <c r="C720" s="11"/>
      <c r="D720" s="11"/>
      <c r="E720" s="13"/>
      <c r="F720" s="170"/>
      <c r="G720" s="170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70"/>
      <c r="AE720" s="11"/>
      <c r="AK720" s="13"/>
      <c r="AL720" s="13"/>
      <c r="AM720" s="13"/>
      <c r="AN720" s="13"/>
      <c r="AO720" s="13"/>
    </row>
    <row r="721" spans="1:41">
      <c r="A721" s="13"/>
      <c r="B721" s="11"/>
      <c r="C721" s="11"/>
      <c r="D721" s="11"/>
      <c r="E721" s="13"/>
      <c r="F721" s="170"/>
      <c r="G721" s="170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70"/>
      <c r="AE721" s="11"/>
      <c r="AK721" s="13"/>
      <c r="AL721" s="13"/>
      <c r="AM721" s="13"/>
      <c r="AN721" s="13"/>
      <c r="AO721" s="13"/>
    </row>
    <row r="722" spans="1:41">
      <c r="A722" s="13"/>
      <c r="B722" s="11"/>
      <c r="C722" s="11"/>
      <c r="D722" s="11"/>
      <c r="E722" s="13"/>
      <c r="F722" s="170"/>
      <c r="G722" s="170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70"/>
      <c r="AE722" s="11"/>
      <c r="AK722" s="13"/>
      <c r="AL722" s="13"/>
      <c r="AM722" s="13"/>
      <c r="AN722" s="13"/>
      <c r="AO722" s="13"/>
    </row>
    <row r="723" spans="1:41">
      <c r="A723" s="13"/>
      <c r="B723" s="11"/>
      <c r="C723" s="11"/>
      <c r="D723" s="11"/>
      <c r="E723" s="13"/>
      <c r="F723" s="170"/>
      <c r="G723" s="170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70"/>
      <c r="AE723" s="11"/>
      <c r="AK723" s="13"/>
      <c r="AL723" s="13"/>
      <c r="AM723" s="13"/>
      <c r="AN723" s="13"/>
      <c r="AO723" s="13"/>
    </row>
    <row r="724" spans="1:41">
      <c r="A724" s="13"/>
      <c r="B724" s="11"/>
      <c r="C724" s="11"/>
      <c r="D724" s="11"/>
      <c r="E724" s="13"/>
      <c r="F724" s="170"/>
      <c r="G724" s="170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70"/>
      <c r="AE724" s="11"/>
      <c r="AK724" s="13"/>
      <c r="AL724" s="13"/>
      <c r="AM724" s="13"/>
      <c r="AN724" s="13"/>
      <c r="AO724" s="13"/>
    </row>
    <row r="725" spans="1:41">
      <c r="A725" s="13"/>
      <c r="B725" s="11"/>
      <c r="C725" s="11"/>
      <c r="D725" s="11"/>
      <c r="E725" s="13"/>
      <c r="F725" s="170"/>
      <c r="G725" s="170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70"/>
      <c r="AE725" s="11"/>
      <c r="AK725" s="13"/>
      <c r="AL725" s="13"/>
      <c r="AM725" s="13"/>
      <c r="AN725" s="13"/>
      <c r="AO725" s="13"/>
    </row>
    <row r="726" spans="1:41">
      <c r="A726" s="13"/>
      <c r="B726" s="11"/>
      <c r="C726" s="11"/>
      <c r="D726" s="11"/>
      <c r="E726" s="13"/>
      <c r="F726" s="170"/>
      <c r="G726" s="170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70"/>
      <c r="AE726" s="11"/>
      <c r="AK726" s="13"/>
      <c r="AL726" s="13"/>
      <c r="AM726" s="13"/>
      <c r="AN726" s="13"/>
      <c r="AO726" s="13"/>
    </row>
    <row r="727" spans="1:41">
      <c r="A727" s="13"/>
      <c r="B727" s="11"/>
      <c r="C727" s="11"/>
      <c r="D727" s="11"/>
      <c r="E727" s="13"/>
      <c r="F727" s="170"/>
      <c r="G727" s="170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70"/>
      <c r="AE727" s="11"/>
      <c r="AK727" s="13"/>
      <c r="AL727" s="13"/>
      <c r="AM727" s="13"/>
      <c r="AN727" s="13"/>
      <c r="AO727" s="13"/>
    </row>
    <row r="728" spans="1:41">
      <c r="A728" s="13"/>
      <c r="B728" s="11"/>
      <c r="C728" s="11"/>
      <c r="D728" s="11"/>
      <c r="E728" s="13"/>
      <c r="F728" s="170"/>
      <c r="G728" s="170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70"/>
      <c r="AE728" s="11"/>
      <c r="AK728" s="13"/>
      <c r="AL728" s="13"/>
      <c r="AM728" s="13"/>
      <c r="AN728" s="13"/>
      <c r="AO728" s="13"/>
    </row>
    <row r="729" spans="1:41">
      <c r="A729" s="13"/>
      <c r="B729" s="11"/>
      <c r="C729" s="11"/>
      <c r="D729" s="11"/>
      <c r="E729" s="13"/>
      <c r="F729" s="170"/>
      <c r="G729" s="170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70"/>
      <c r="AE729" s="11"/>
      <c r="AK729" s="13"/>
      <c r="AL729" s="13"/>
      <c r="AM729" s="13"/>
      <c r="AN729" s="13"/>
      <c r="AO729" s="13"/>
    </row>
    <row r="730" spans="1:41">
      <c r="A730" s="13"/>
      <c r="B730" s="11"/>
      <c r="C730" s="11"/>
      <c r="D730" s="11"/>
      <c r="E730" s="13"/>
      <c r="F730" s="170"/>
      <c r="G730" s="170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70"/>
      <c r="AE730" s="11"/>
      <c r="AK730" s="13"/>
      <c r="AL730" s="13"/>
      <c r="AM730" s="13"/>
      <c r="AN730" s="13"/>
      <c r="AO730" s="13"/>
    </row>
    <row r="731" spans="1:41">
      <c r="A731" s="13"/>
      <c r="B731" s="11"/>
      <c r="C731" s="11"/>
      <c r="D731" s="11"/>
      <c r="E731" s="13"/>
      <c r="F731" s="170"/>
      <c r="G731" s="170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70"/>
      <c r="AE731" s="11"/>
      <c r="AK731" s="13"/>
      <c r="AL731" s="13"/>
      <c r="AM731" s="13"/>
      <c r="AN731" s="13"/>
      <c r="AO731" s="13"/>
    </row>
    <row r="732" spans="1:41">
      <c r="A732" s="13"/>
      <c r="B732" s="11"/>
      <c r="C732" s="11"/>
      <c r="D732" s="11"/>
      <c r="E732" s="13"/>
      <c r="F732" s="170"/>
      <c r="G732" s="170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70"/>
      <c r="AE732" s="11"/>
      <c r="AK732" s="13"/>
      <c r="AL732" s="13"/>
      <c r="AM732" s="13"/>
      <c r="AN732" s="13"/>
      <c r="AO732" s="13"/>
    </row>
    <row r="733" spans="1:41">
      <c r="A733" s="13"/>
      <c r="B733" s="11"/>
      <c r="C733" s="11"/>
      <c r="D733" s="11"/>
      <c r="E733" s="13"/>
      <c r="F733" s="170"/>
      <c r="G733" s="170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70"/>
      <c r="AE733" s="11"/>
      <c r="AK733" s="13"/>
      <c r="AL733" s="13"/>
      <c r="AM733" s="13"/>
      <c r="AN733" s="13"/>
      <c r="AO733" s="13"/>
    </row>
    <row r="734" spans="1:41">
      <c r="A734" s="13"/>
      <c r="B734" s="11"/>
      <c r="C734" s="11"/>
      <c r="D734" s="11"/>
      <c r="E734" s="13"/>
      <c r="F734" s="170"/>
      <c r="G734" s="170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70"/>
      <c r="AE734" s="11"/>
      <c r="AK734" s="13"/>
      <c r="AL734" s="13"/>
      <c r="AM734" s="13"/>
      <c r="AN734" s="13"/>
      <c r="AO734" s="13"/>
    </row>
    <row r="735" spans="1:41">
      <c r="A735" s="13"/>
      <c r="B735" s="11"/>
      <c r="C735" s="11"/>
      <c r="D735" s="11"/>
      <c r="E735" s="13"/>
      <c r="F735" s="170"/>
      <c r="G735" s="170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70"/>
      <c r="AE735" s="11"/>
      <c r="AK735" s="13"/>
      <c r="AL735" s="13"/>
      <c r="AM735" s="13"/>
      <c r="AN735" s="13"/>
      <c r="AO735" s="13"/>
    </row>
    <row r="736" spans="1:41">
      <c r="A736" s="13"/>
      <c r="B736" s="11"/>
      <c r="C736" s="11"/>
      <c r="D736" s="11"/>
      <c r="E736" s="13"/>
      <c r="F736" s="170"/>
      <c r="G736" s="170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70"/>
      <c r="AE736" s="11"/>
      <c r="AK736" s="13"/>
      <c r="AL736" s="13"/>
      <c r="AM736" s="13"/>
      <c r="AN736" s="13"/>
      <c r="AO736" s="13"/>
    </row>
    <row r="737" spans="1:41">
      <c r="A737" s="13"/>
      <c r="B737" s="11"/>
      <c r="C737" s="11"/>
      <c r="D737" s="11"/>
      <c r="E737" s="13"/>
      <c r="F737" s="170"/>
      <c r="G737" s="170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70"/>
      <c r="AE737" s="11"/>
      <c r="AK737" s="13"/>
      <c r="AL737" s="13"/>
      <c r="AM737" s="13"/>
      <c r="AN737" s="13"/>
      <c r="AO737" s="13"/>
    </row>
    <row r="738" spans="1:41">
      <c r="A738" s="13"/>
      <c r="B738" s="11"/>
      <c r="C738" s="11"/>
      <c r="D738" s="11"/>
      <c r="E738" s="13"/>
      <c r="F738" s="170"/>
      <c r="G738" s="170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70"/>
      <c r="AE738" s="11"/>
      <c r="AK738" s="13"/>
      <c r="AL738" s="13"/>
      <c r="AM738" s="13"/>
      <c r="AN738" s="13"/>
      <c r="AO738" s="13"/>
    </row>
    <row r="739" spans="1:41">
      <c r="A739" s="13"/>
      <c r="B739" s="11"/>
      <c r="C739" s="11"/>
      <c r="D739" s="11"/>
      <c r="E739" s="13"/>
      <c r="F739" s="170"/>
      <c r="G739" s="170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70"/>
      <c r="AE739" s="11"/>
      <c r="AK739" s="13"/>
      <c r="AL739" s="13"/>
      <c r="AM739" s="13"/>
      <c r="AN739" s="13"/>
      <c r="AO739" s="13"/>
    </row>
    <row r="740" spans="1:41">
      <c r="A740" s="13"/>
      <c r="B740" s="11"/>
      <c r="C740" s="11"/>
      <c r="D740" s="11"/>
      <c r="E740" s="13"/>
      <c r="F740" s="170"/>
      <c r="G740" s="170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70"/>
      <c r="AE740" s="11"/>
      <c r="AK740" s="13"/>
      <c r="AL740" s="13"/>
      <c r="AM740" s="13"/>
      <c r="AN740" s="13"/>
      <c r="AO740" s="13"/>
    </row>
    <row r="741" spans="1:41">
      <c r="A741" s="13"/>
      <c r="B741" s="11"/>
      <c r="C741" s="11"/>
      <c r="D741" s="11"/>
      <c r="E741" s="13"/>
      <c r="F741" s="170"/>
      <c r="G741" s="170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70"/>
      <c r="AE741" s="11"/>
      <c r="AK741" s="13"/>
      <c r="AL741" s="13"/>
      <c r="AM741" s="13"/>
      <c r="AN741" s="13"/>
      <c r="AO741" s="13"/>
    </row>
    <row r="742" spans="1:41">
      <c r="A742" s="13"/>
      <c r="B742" s="11"/>
      <c r="C742" s="11"/>
      <c r="D742" s="11"/>
      <c r="E742" s="13"/>
      <c r="F742" s="170"/>
      <c r="G742" s="170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70"/>
      <c r="AE742" s="11"/>
      <c r="AK742" s="13"/>
      <c r="AL742" s="13"/>
      <c r="AM742" s="13"/>
      <c r="AN742" s="13"/>
      <c r="AO742" s="13"/>
    </row>
    <row r="743" spans="1:41">
      <c r="A743" s="13"/>
      <c r="B743" s="11"/>
      <c r="C743" s="11"/>
      <c r="D743" s="11"/>
      <c r="E743" s="13"/>
      <c r="F743" s="170"/>
      <c r="G743" s="170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70"/>
      <c r="AE743" s="11"/>
      <c r="AK743" s="13"/>
      <c r="AL743" s="13"/>
      <c r="AM743" s="13"/>
      <c r="AN743" s="13"/>
      <c r="AO743" s="13"/>
    </row>
    <row r="744" spans="1:41">
      <c r="A744" s="13"/>
      <c r="B744" s="11"/>
      <c r="C744" s="11"/>
      <c r="D744" s="11"/>
      <c r="E744" s="13"/>
      <c r="F744" s="170"/>
      <c r="G744" s="170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70"/>
      <c r="AE744" s="11"/>
      <c r="AK744" s="13"/>
      <c r="AL744" s="13"/>
      <c r="AM744" s="13"/>
      <c r="AN744" s="13"/>
      <c r="AO744" s="13"/>
    </row>
    <row r="745" spans="1:41">
      <c r="A745" s="13"/>
      <c r="B745" s="11"/>
      <c r="C745" s="11"/>
      <c r="D745" s="11"/>
      <c r="E745" s="13"/>
      <c r="F745" s="170"/>
      <c r="G745" s="170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70"/>
      <c r="AE745" s="11"/>
      <c r="AK745" s="13"/>
      <c r="AL745" s="13"/>
      <c r="AM745" s="13"/>
      <c r="AN745" s="13"/>
      <c r="AO745" s="13"/>
    </row>
    <row r="746" spans="1:41">
      <c r="A746" s="13"/>
      <c r="B746" s="11"/>
      <c r="C746" s="11"/>
      <c r="D746" s="11"/>
      <c r="E746" s="13"/>
      <c r="F746" s="170"/>
      <c r="G746" s="170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70"/>
      <c r="AE746" s="11"/>
      <c r="AK746" s="13"/>
      <c r="AL746" s="13"/>
      <c r="AM746" s="13"/>
      <c r="AN746" s="13"/>
      <c r="AO746" s="13"/>
    </row>
    <row r="747" spans="1:41">
      <c r="A747" s="13"/>
      <c r="B747" s="11"/>
      <c r="C747" s="11"/>
      <c r="D747" s="11"/>
      <c r="E747" s="13"/>
      <c r="F747" s="170"/>
      <c r="G747" s="170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70"/>
      <c r="AE747" s="11"/>
      <c r="AK747" s="13"/>
      <c r="AL747" s="13"/>
      <c r="AM747" s="13"/>
      <c r="AN747" s="13"/>
      <c r="AO747" s="13"/>
    </row>
    <row r="748" spans="1:41">
      <c r="A748" s="13"/>
      <c r="B748" s="11"/>
      <c r="C748" s="11"/>
      <c r="D748" s="11"/>
      <c r="E748" s="13"/>
      <c r="F748" s="170"/>
      <c r="G748" s="170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70"/>
      <c r="AE748" s="11"/>
      <c r="AK748" s="13"/>
      <c r="AL748" s="13"/>
      <c r="AM748" s="13"/>
      <c r="AN748" s="13"/>
      <c r="AO748" s="13"/>
    </row>
    <row r="749" spans="1:41">
      <c r="A749" s="13"/>
      <c r="B749" s="11"/>
      <c r="C749" s="11"/>
      <c r="D749" s="11"/>
      <c r="E749" s="13"/>
      <c r="F749" s="170"/>
      <c r="G749" s="170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70"/>
      <c r="AE749" s="11"/>
      <c r="AK749" s="13"/>
      <c r="AL749" s="13"/>
      <c r="AM749" s="13"/>
      <c r="AN749" s="13"/>
      <c r="AO749" s="13"/>
    </row>
    <row r="750" spans="1:41">
      <c r="A750" s="13"/>
      <c r="B750" s="11"/>
      <c r="C750" s="11"/>
      <c r="D750" s="11"/>
      <c r="E750" s="13"/>
      <c r="F750" s="170"/>
      <c r="G750" s="170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70"/>
      <c r="AE750" s="11"/>
      <c r="AK750" s="13"/>
      <c r="AL750" s="13"/>
      <c r="AM750" s="13"/>
      <c r="AN750" s="13"/>
      <c r="AO750" s="13"/>
    </row>
    <row r="751" spans="1:41">
      <c r="A751" s="13"/>
      <c r="B751" s="11"/>
      <c r="C751" s="11"/>
      <c r="D751" s="11"/>
      <c r="E751" s="13"/>
      <c r="F751" s="170"/>
      <c r="G751" s="170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70"/>
      <c r="AE751" s="11"/>
      <c r="AK751" s="13"/>
      <c r="AL751" s="13"/>
      <c r="AM751" s="13"/>
      <c r="AN751" s="13"/>
      <c r="AO751" s="13"/>
    </row>
    <row r="752" spans="1:41">
      <c r="A752" s="13"/>
      <c r="B752" s="11"/>
      <c r="C752" s="11"/>
      <c r="D752" s="11"/>
      <c r="E752" s="13"/>
      <c r="F752" s="170"/>
      <c r="G752" s="170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70"/>
      <c r="AE752" s="11"/>
      <c r="AK752" s="13"/>
      <c r="AL752" s="13"/>
      <c r="AM752" s="13"/>
      <c r="AN752" s="13"/>
      <c r="AO752" s="13"/>
    </row>
    <row r="753" spans="1:41">
      <c r="A753" s="13"/>
      <c r="B753" s="11"/>
      <c r="C753" s="11"/>
      <c r="D753" s="11"/>
      <c r="E753" s="13"/>
      <c r="F753" s="170"/>
      <c r="G753" s="170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70"/>
      <c r="AE753" s="11"/>
      <c r="AK753" s="13"/>
      <c r="AL753" s="13"/>
      <c r="AM753" s="13"/>
      <c r="AN753" s="13"/>
      <c r="AO753" s="13"/>
    </row>
    <row r="754" spans="1:41">
      <c r="A754" s="13"/>
      <c r="B754" s="11"/>
      <c r="C754" s="11"/>
      <c r="D754" s="11"/>
      <c r="E754" s="13"/>
      <c r="F754" s="170"/>
      <c r="G754" s="170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70"/>
      <c r="AE754" s="11"/>
      <c r="AK754" s="13"/>
      <c r="AL754" s="13"/>
      <c r="AM754" s="13"/>
      <c r="AN754" s="13"/>
      <c r="AO754" s="13"/>
    </row>
    <row r="755" spans="1:41">
      <c r="A755" s="13"/>
      <c r="B755" s="11"/>
      <c r="C755" s="11"/>
      <c r="D755" s="11"/>
      <c r="E755" s="13"/>
      <c r="F755" s="170"/>
      <c r="G755" s="170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70"/>
      <c r="AE755" s="11"/>
      <c r="AK755" s="13"/>
      <c r="AL755" s="13"/>
      <c r="AM755" s="13"/>
      <c r="AN755" s="13"/>
      <c r="AO755" s="13"/>
    </row>
    <row r="756" spans="1:41">
      <c r="A756" s="13"/>
      <c r="B756" s="11"/>
      <c r="C756" s="11"/>
      <c r="D756" s="11"/>
      <c r="E756" s="13"/>
      <c r="F756" s="170"/>
      <c r="G756" s="170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70"/>
      <c r="AE756" s="11"/>
      <c r="AK756" s="13"/>
      <c r="AL756" s="13"/>
      <c r="AM756" s="13"/>
      <c r="AN756" s="13"/>
      <c r="AO756" s="13"/>
    </row>
    <row r="757" spans="1:41">
      <c r="A757" s="13"/>
      <c r="B757" s="11"/>
      <c r="C757" s="11"/>
      <c r="D757" s="11"/>
      <c r="E757" s="13"/>
      <c r="F757" s="170"/>
      <c r="G757" s="170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70"/>
      <c r="AE757" s="11"/>
      <c r="AK757" s="13"/>
      <c r="AL757" s="13"/>
      <c r="AM757" s="13"/>
      <c r="AN757" s="13"/>
      <c r="AO757" s="13"/>
    </row>
    <row r="758" spans="1:41">
      <c r="A758" s="13"/>
      <c r="B758" s="11"/>
      <c r="C758" s="11"/>
      <c r="D758" s="11"/>
      <c r="E758" s="13"/>
      <c r="F758" s="170"/>
      <c r="G758" s="170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70"/>
      <c r="AE758" s="11"/>
      <c r="AK758" s="13"/>
      <c r="AL758" s="13"/>
      <c r="AM758" s="13"/>
      <c r="AN758" s="13"/>
      <c r="AO758" s="13"/>
    </row>
    <row r="759" spans="1:41">
      <c r="A759" s="13"/>
      <c r="B759" s="11"/>
      <c r="C759" s="11"/>
      <c r="D759" s="11"/>
      <c r="E759" s="13"/>
      <c r="F759" s="170"/>
      <c r="G759" s="170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70"/>
      <c r="AE759" s="11"/>
      <c r="AK759" s="13"/>
      <c r="AL759" s="13"/>
      <c r="AM759" s="13"/>
      <c r="AN759" s="13"/>
      <c r="AO759" s="13"/>
    </row>
    <row r="760" spans="1:41">
      <c r="A760" s="13"/>
      <c r="B760" s="11"/>
      <c r="C760" s="11"/>
      <c r="D760" s="11"/>
      <c r="E760" s="13"/>
      <c r="F760" s="170"/>
      <c r="G760" s="170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70"/>
      <c r="AE760" s="11"/>
      <c r="AK760" s="13"/>
      <c r="AL760" s="13"/>
      <c r="AM760" s="13"/>
      <c r="AN760" s="13"/>
      <c r="AO760" s="13"/>
    </row>
    <row r="761" spans="1:41">
      <c r="A761" s="13"/>
      <c r="B761" s="11"/>
      <c r="C761" s="11"/>
      <c r="D761" s="11"/>
      <c r="E761" s="13"/>
      <c r="F761" s="170"/>
      <c r="G761" s="170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70"/>
      <c r="AE761" s="11"/>
      <c r="AK761" s="13"/>
      <c r="AL761" s="13"/>
      <c r="AM761" s="13"/>
      <c r="AN761" s="13"/>
      <c r="AO761" s="13"/>
    </row>
    <row r="762" spans="1:41">
      <c r="A762" s="13"/>
      <c r="B762" s="11"/>
      <c r="C762" s="11"/>
      <c r="D762" s="11"/>
      <c r="E762" s="13"/>
      <c r="F762" s="170"/>
      <c r="G762" s="170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70"/>
      <c r="AE762" s="11"/>
      <c r="AK762" s="13"/>
      <c r="AL762" s="13"/>
      <c r="AM762" s="13"/>
      <c r="AN762" s="13"/>
      <c r="AO762" s="13"/>
    </row>
    <row r="763" spans="1:41">
      <c r="A763" s="13"/>
      <c r="B763" s="11"/>
      <c r="C763" s="11"/>
      <c r="D763" s="11"/>
      <c r="E763" s="13"/>
      <c r="F763" s="170"/>
      <c r="G763" s="170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70"/>
      <c r="AE763" s="11"/>
      <c r="AK763" s="13"/>
      <c r="AL763" s="13"/>
      <c r="AM763" s="13"/>
      <c r="AN763" s="13"/>
      <c r="AO763" s="13"/>
    </row>
    <row r="764" spans="1:41">
      <c r="A764" s="13"/>
      <c r="B764" s="11"/>
      <c r="C764" s="11"/>
      <c r="D764" s="11"/>
      <c r="E764" s="13"/>
      <c r="F764" s="170"/>
      <c r="G764" s="170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70"/>
      <c r="AE764" s="11"/>
      <c r="AK764" s="13"/>
      <c r="AL764" s="13"/>
      <c r="AM764" s="13"/>
      <c r="AN764" s="13"/>
      <c r="AO764" s="13"/>
    </row>
    <row r="765" spans="1:41">
      <c r="A765" s="13"/>
      <c r="B765" s="11"/>
      <c r="C765" s="11"/>
      <c r="D765" s="11"/>
      <c r="E765" s="13"/>
      <c r="F765" s="170"/>
      <c r="G765" s="170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70"/>
      <c r="AE765" s="11"/>
      <c r="AK765" s="13"/>
      <c r="AL765" s="13"/>
      <c r="AM765" s="13"/>
      <c r="AN765" s="13"/>
      <c r="AO765" s="13"/>
    </row>
    <row r="766" spans="1:41">
      <c r="A766" s="13"/>
      <c r="B766" s="11"/>
      <c r="C766" s="11"/>
      <c r="D766" s="11"/>
      <c r="E766" s="13"/>
      <c r="F766" s="170"/>
      <c r="G766" s="170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70"/>
      <c r="AE766" s="11"/>
      <c r="AK766" s="13"/>
      <c r="AL766" s="13"/>
      <c r="AM766" s="13"/>
      <c r="AN766" s="13"/>
      <c r="AO766" s="13"/>
    </row>
    <row r="767" spans="1:41">
      <c r="A767" s="13"/>
      <c r="B767" s="11"/>
      <c r="C767" s="11"/>
      <c r="D767" s="11"/>
      <c r="E767" s="13"/>
      <c r="F767" s="170"/>
      <c r="G767" s="170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70"/>
      <c r="AE767" s="11"/>
      <c r="AK767" s="13"/>
      <c r="AL767" s="13"/>
      <c r="AM767" s="13"/>
      <c r="AN767" s="13"/>
      <c r="AO767" s="13"/>
    </row>
    <row r="768" spans="1:41">
      <c r="A768" s="13"/>
      <c r="B768" s="11"/>
      <c r="C768" s="11"/>
      <c r="D768" s="11"/>
      <c r="E768" s="13"/>
      <c r="F768" s="170"/>
      <c r="G768" s="170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70"/>
      <c r="AE768" s="11"/>
      <c r="AK768" s="13"/>
      <c r="AL768" s="13"/>
      <c r="AM768" s="13"/>
      <c r="AN768" s="13"/>
      <c r="AO768" s="13"/>
    </row>
    <row r="769" spans="1:41">
      <c r="A769" s="13"/>
      <c r="B769" s="11"/>
      <c r="C769" s="11"/>
      <c r="D769" s="11"/>
      <c r="E769" s="13"/>
      <c r="F769" s="170"/>
      <c r="G769" s="170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70"/>
      <c r="AE769" s="11"/>
      <c r="AK769" s="13"/>
      <c r="AL769" s="13"/>
      <c r="AM769" s="13"/>
      <c r="AN769" s="13"/>
      <c r="AO769" s="13"/>
    </row>
    <row r="770" spans="1:41">
      <c r="A770" s="13"/>
      <c r="B770" s="11"/>
      <c r="C770" s="11"/>
      <c r="D770" s="11"/>
      <c r="E770" s="13"/>
      <c r="F770" s="170"/>
      <c r="G770" s="170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70"/>
      <c r="AE770" s="11"/>
      <c r="AK770" s="13"/>
      <c r="AL770" s="13"/>
      <c r="AM770" s="13"/>
      <c r="AN770" s="13"/>
      <c r="AO770" s="13"/>
    </row>
    <row r="771" spans="1:41">
      <c r="A771" s="13"/>
      <c r="B771" s="11"/>
      <c r="C771" s="11"/>
      <c r="D771" s="11"/>
      <c r="E771" s="13"/>
      <c r="F771" s="170"/>
      <c r="G771" s="170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70"/>
      <c r="AE771" s="11"/>
      <c r="AK771" s="13"/>
      <c r="AL771" s="13"/>
      <c r="AM771" s="13"/>
      <c r="AN771" s="13"/>
      <c r="AO771" s="13"/>
    </row>
    <row r="772" spans="1:41">
      <c r="A772" s="13"/>
      <c r="B772" s="11"/>
      <c r="C772" s="11"/>
      <c r="D772" s="11"/>
      <c r="E772" s="13"/>
      <c r="F772" s="170"/>
      <c r="G772" s="170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70"/>
      <c r="AE772" s="11"/>
      <c r="AK772" s="13"/>
      <c r="AL772" s="13"/>
      <c r="AM772" s="13"/>
      <c r="AN772" s="13"/>
      <c r="AO772" s="13"/>
    </row>
    <row r="773" spans="1:41">
      <c r="A773" s="13"/>
      <c r="B773" s="11"/>
      <c r="C773" s="11"/>
      <c r="D773" s="11"/>
      <c r="E773" s="13"/>
      <c r="F773" s="170"/>
      <c r="G773" s="170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70"/>
      <c r="AE773" s="11"/>
      <c r="AK773" s="13"/>
      <c r="AL773" s="13"/>
      <c r="AM773" s="13"/>
      <c r="AN773" s="13"/>
      <c r="AO773" s="13"/>
    </row>
    <row r="774" spans="1:41">
      <c r="A774" s="13"/>
      <c r="B774" s="11"/>
      <c r="C774" s="11"/>
      <c r="D774" s="11"/>
      <c r="E774" s="13"/>
      <c r="F774" s="170"/>
      <c r="G774" s="170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70"/>
      <c r="AE774" s="11"/>
      <c r="AK774" s="13"/>
      <c r="AL774" s="13"/>
      <c r="AM774" s="13"/>
      <c r="AN774" s="13"/>
      <c r="AO774" s="13"/>
    </row>
    <row r="775" spans="1:41">
      <c r="A775" s="13"/>
      <c r="B775" s="11"/>
      <c r="C775" s="11"/>
      <c r="D775" s="11"/>
      <c r="E775" s="13"/>
      <c r="F775" s="170"/>
      <c r="G775" s="170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70"/>
      <c r="AE775" s="11"/>
      <c r="AK775" s="13"/>
      <c r="AL775" s="13"/>
      <c r="AM775" s="13"/>
      <c r="AN775" s="13"/>
      <c r="AO775" s="13"/>
    </row>
    <row r="776" spans="1:41">
      <c r="A776" s="13"/>
      <c r="B776" s="11"/>
      <c r="C776" s="11"/>
      <c r="D776" s="11"/>
      <c r="E776" s="13"/>
      <c r="F776" s="170"/>
      <c r="G776" s="170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70"/>
      <c r="AE776" s="11"/>
      <c r="AK776" s="13"/>
      <c r="AL776" s="13"/>
      <c r="AM776" s="13"/>
      <c r="AN776" s="13"/>
      <c r="AO776" s="13"/>
    </row>
    <row r="777" spans="1:41">
      <c r="A777" s="13"/>
      <c r="B777" s="11"/>
      <c r="C777" s="11"/>
      <c r="D777" s="11"/>
      <c r="E777" s="13"/>
      <c r="F777" s="170"/>
      <c r="G777" s="170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70"/>
      <c r="AE777" s="11"/>
      <c r="AK777" s="13"/>
      <c r="AL777" s="13"/>
      <c r="AM777" s="13"/>
      <c r="AN777" s="13"/>
      <c r="AO777" s="13"/>
    </row>
    <row r="778" spans="1:41">
      <c r="A778" s="13"/>
      <c r="B778" s="11"/>
      <c r="C778" s="11"/>
      <c r="D778" s="11"/>
      <c r="E778" s="13"/>
      <c r="F778" s="170"/>
      <c r="G778" s="170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70"/>
      <c r="AE778" s="11"/>
      <c r="AK778" s="13"/>
      <c r="AL778" s="13"/>
      <c r="AM778" s="13"/>
      <c r="AN778" s="13"/>
      <c r="AO778" s="13"/>
    </row>
    <row r="779" spans="1:41">
      <c r="A779" s="13"/>
      <c r="B779" s="11"/>
      <c r="C779" s="11"/>
      <c r="D779" s="11"/>
      <c r="E779" s="13"/>
      <c r="F779" s="170"/>
      <c r="G779" s="170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70"/>
      <c r="AE779" s="11"/>
      <c r="AK779" s="13"/>
      <c r="AL779" s="13"/>
      <c r="AM779" s="13"/>
      <c r="AN779" s="13"/>
      <c r="AO779" s="13"/>
    </row>
    <row r="780" spans="1:41">
      <c r="A780" s="13"/>
      <c r="B780" s="11"/>
      <c r="C780" s="11"/>
      <c r="D780" s="11"/>
      <c r="E780" s="13"/>
      <c r="F780" s="170"/>
      <c r="G780" s="170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70"/>
      <c r="AE780" s="11"/>
      <c r="AK780" s="13"/>
      <c r="AL780" s="13"/>
      <c r="AM780" s="13"/>
      <c r="AN780" s="13"/>
      <c r="AO780" s="13"/>
    </row>
    <row r="781" spans="1:41">
      <c r="A781" s="13"/>
      <c r="B781" s="11"/>
      <c r="C781" s="11"/>
      <c r="D781" s="11"/>
      <c r="E781" s="13"/>
      <c r="F781" s="170"/>
      <c r="G781" s="170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70"/>
      <c r="AE781" s="11"/>
      <c r="AK781" s="13"/>
      <c r="AL781" s="13"/>
      <c r="AM781" s="13"/>
      <c r="AN781" s="13"/>
      <c r="AO781" s="13"/>
    </row>
    <row r="782" spans="1:41">
      <c r="A782" s="13"/>
      <c r="B782" s="11"/>
      <c r="C782" s="11"/>
      <c r="D782" s="11"/>
      <c r="E782" s="13"/>
      <c r="F782" s="170"/>
      <c r="G782" s="170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70"/>
      <c r="AE782" s="11"/>
      <c r="AK782" s="13"/>
      <c r="AL782" s="13"/>
      <c r="AM782" s="13"/>
      <c r="AN782" s="13"/>
      <c r="AO782" s="13"/>
    </row>
    <row r="783" spans="1:41">
      <c r="A783" s="13"/>
      <c r="B783" s="11"/>
      <c r="C783" s="11"/>
      <c r="D783" s="11"/>
      <c r="E783" s="13"/>
      <c r="F783" s="170"/>
      <c r="G783" s="170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70"/>
      <c r="AE783" s="11"/>
      <c r="AK783" s="13"/>
      <c r="AL783" s="13"/>
      <c r="AM783" s="13"/>
      <c r="AN783" s="13"/>
      <c r="AO783" s="13"/>
    </row>
    <row r="784" spans="1:41">
      <c r="A784" s="13"/>
      <c r="B784" s="11"/>
      <c r="C784" s="11"/>
      <c r="D784" s="11"/>
      <c r="E784" s="13"/>
      <c r="F784" s="170"/>
      <c r="G784" s="170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70"/>
      <c r="AE784" s="11"/>
      <c r="AK784" s="13"/>
      <c r="AL784" s="13"/>
      <c r="AM784" s="13"/>
      <c r="AN784" s="13"/>
      <c r="AO784" s="13"/>
    </row>
    <row r="785" spans="1:41">
      <c r="A785" s="13"/>
      <c r="B785" s="11"/>
      <c r="C785" s="11"/>
      <c r="D785" s="11"/>
      <c r="E785" s="13"/>
      <c r="F785" s="170"/>
      <c r="G785" s="170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70"/>
      <c r="AE785" s="11"/>
      <c r="AK785" s="13"/>
      <c r="AL785" s="13"/>
      <c r="AM785" s="13"/>
      <c r="AN785" s="13"/>
      <c r="AO785" s="13"/>
    </row>
    <row r="786" spans="1:41">
      <c r="A786" s="13"/>
      <c r="B786" s="11"/>
      <c r="C786" s="11"/>
      <c r="D786" s="11"/>
      <c r="E786" s="13"/>
      <c r="F786" s="170"/>
      <c r="G786" s="170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70"/>
      <c r="AE786" s="11"/>
      <c r="AK786" s="13"/>
      <c r="AL786" s="13"/>
      <c r="AM786" s="13"/>
      <c r="AN786" s="13"/>
      <c r="AO786" s="13"/>
    </row>
    <row r="787" spans="1:41">
      <c r="A787" s="13"/>
      <c r="B787" s="11"/>
      <c r="C787" s="11"/>
      <c r="D787" s="11"/>
      <c r="E787" s="13"/>
      <c r="F787" s="170"/>
      <c r="G787" s="170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70"/>
      <c r="AE787" s="11"/>
      <c r="AK787" s="13"/>
      <c r="AL787" s="13"/>
      <c r="AM787" s="13"/>
      <c r="AN787" s="13"/>
      <c r="AO787" s="13"/>
    </row>
    <row r="788" spans="1:41">
      <c r="A788" s="13"/>
      <c r="B788" s="11"/>
      <c r="C788" s="11"/>
      <c r="D788" s="11"/>
      <c r="E788" s="13"/>
      <c r="F788" s="170"/>
      <c r="G788" s="170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70"/>
      <c r="AE788" s="11"/>
      <c r="AK788" s="13"/>
      <c r="AL788" s="13"/>
      <c r="AM788" s="13"/>
      <c r="AN788" s="13"/>
      <c r="AO788" s="13"/>
    </row>
    <row r="789" spans="1:41">
      <c r="A789" s="13"/>
      <c r="B789" s="11"/>
      <c r="C789" s="11"/>
      <c r="D789" s="11"/>
      <c r="E789" s="13"/>
      <c r="F789" s="170"/>
      <c r="G789" s="170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70"/>
      <c r="AE789" s="11"/>
      <c r="AK789" s="13"/>
      <c r="AL789" s="13"/>
      <c r="AM789" s="13"/>
      <c r="AN789" s="13"/>
      <c r="AO789" s="13"/>
    </row>
    <row r="790" spans="1:41">
      <c r="A790" s="13"/>
      <c r="B790" s="11"/>
      <c r="C790" s="11"/>
      <c r="D790" s="11"/>
      <c r="E790" s="13"/>
      <c r="F790" s="170"/>
      <c r="G790" s="170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70"/>
      <c r="AE790" s="11"/>
      <c r="AK790" s="13"/>
      <c r="AL790" s="13"/>
      <c r="AM790" s="13"/>
      <c r="AN790" s="13"/>
      <c r="AO790" s="13"/>
    </row>
    <row r="791" spans="1:41">
      <c r="A791" s="13"/>
      <c r="B791" s="11"/>
      <c r="C791" s="11"/>
      <c r="D791" s="11"/>
      <c r="E791" s="13"/>
      <c r="F791" s="170"/>
      <c r="G791" s="170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70"/>
      <c r="AE791" s="11"/>
      <c r="AK791" s="13"/>
      <c r="AL791" s="13"/>
      <c r="AM791" s="13"/>
      <c r="AN791" s="13"/>
      <c r="AO791" s="13"/>
    </row>
    <row r="792" spans="1:41">
      <c r="A792" s="13"/>
      <c r="B792" s="11"/>
      <c r="C792" s="11"/>
      <c r="D792" s="11"/>
      <c r="E792" s="13"/>
      <c r="F792" s="170"/>
      <c r="G792" s="170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70"/>
      <c r="AE792" s="11"/>
      <c r="AK792" s="13"/>
      <c r="AL792" s="13"/>
      <c r="AM792" s="13"/>
      <c r="AN792" s="13"/>
      <c r="AO792" s="13"/>
    </row>
    <row r="793" spans="1:41">
      <c r="A793" s="13"/>
      <c r="B793" s="11"/>
      <c r="C793" s="11"/>
      <c r="D793" s="11"/>
      <c r="E793" s="13"/>
      <c r="F793" s="170"/>
      <c r="G793" s="170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70"/>
      <c r="AE793" s="11"/>
      <c r="AK793" s="13"/>
      <c r="AL793" s="13"/>
      <c r="AM793" s="13"/>
      <c r="AN793" s="13"/>
      <c r="AO793" s="13"/>
    </row>
    <row r="794" spans="1:41">
      <c r="A794" s="13"/>
      <c r="B794" s="11"/>
      <c r="C794" s="11"/>
      <c r="D794" s="11"/>
      <c r="E794" s="13"/>
      <c r="F794" s="170"/>
      <c r="G794" s="170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70"/>
      <c r="AE794" s="11"/>
      <c r="AK794" s="13"/>
      <c r="AL794" s="13"/>
      <c r="AM794" s="13"/>
      <c r="AN794" s="13"/>
      <c r="AO794" s="13"/>
    </row>
    <row r="795" spans="1:41">
      <c r="A795" s="13"/>
      <c r="B795" s="11"/>
      <c r="C795" s="11"/>
      <c r="D795" s="11"/>
      <c r="E795" s="13"/>
      <c r="F795" s="170"/>
      <c r="G795" s="170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70"/>
      <c r="AE795" s="11"/>
      <c r="AK795" s="13"/>
      <c r="AL795" s="13"/>
      <c r="AM795" s="13"/>
      <c r="AN795" s="13"/>
      <c r="AO795" s="13"/>
    </row>
    <row r="796" spans="1:41">
      <c r="A796" s="13"/>
      <c r="B796" s="11"/>
      <c r="C796" s="11"/>
      <c r="D796" s="11"/>
      <c r="E796" s="13"/>
      <c r="F796" s="170"/>
      <c r="G796" s="170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70"/>
      <c r="AE796" s="11"/>
      <c r="AK796" s="13"/>
      <c r="AL796" s="13"/>
      <c r="AM796" s="13"/>
      <c r="AN796" s="13"/>
      <c r="AO796" s="13"/>
    </row>
    <row r="797" spans="1:41">
      <c r="A797" s="13"/>
      <c r="B797" s="11"/>
      <c r="C797" s="11"/>
      <c r="D797" s="11"/>
      <c r="E797" s="13"/>
      <c r="F797" s="170"/>
      <c r="G797" s="170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70"/>
      <c r="AE797" s="11"/>
      <c r="AK797" s="13"/>
      <c r="AL797" s="13"/>
      <c r="AM797" s="13"/>
      <c r="AN797" s="13"/>
      <c r="AO797" s="13"/>
    </row>
    <row r="798" spans="1:41">
      <c r="A798" s="13"/>
      <c r="B798" s="11"/>
      <c r="C798" s="11"/>
      <c r="D798" s="11"/>
      <c r="E798" s="13"/>
      <c r="F798" s="170"/>
      <c r="G798" s="170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70"/>
      <c r="AE798" s="11"/>
      <c r="AK798" s="13"/>
      <c r="AL798" s="13"/>
      <c r="AM798" s="13"/>
      <c r="AN798" s="13"/>
      <c r="AO798" s="13"/>
    </row>
    <row r="799" spans="1:41">
      <c r="A799" s="13"/>
      <c r="B799" s="11"/>
      <c r="C799" s="11"/>
      <c r="D799" s="11"/>
      <c r="E799" s="13"/>
      <c r="F799" s="170"/>
      <c r="G799" s="170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70"/>
      <c r="AE799" s="11"/>
      <c r="AK799" s="13"/>
      <c r="AL799" s="13"/>
      <c r="AM799" s="13"/>
      <c r="AN799" s="13"/>
      <c r="AO799" s="13"/>
    </row>
    <row r="800" spans="1:41">
      <c r="A800" s="13"/>
      <c r="B800" s="11"/>
      <c r="C800" s="11"/>
      <c r="D800" s="11"/>
      <c r="E800" s="13"/>
      <c r="F800" s="170"/>
      <c r="G800" s="170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70"/>
      <c r="AE800" s="11"/>
      <c r="AK800" s="13"/>
      <c r="AL800" s="13"/>
      <c r="AM800" s="13"/>
      <c r="AN800" s="13"/>
      <c r="AO800" s="13"/>
    </row>
    <row r="801" spans="1:41">
      <c r="A801" s="13"/>
      <c r="B801" s="11"/>
      <c r="C801" s="11"/>
      <c r="D801" s="11"/>
      <c r="E801" s="13"/>
      <c r="F801" s="170"/>
      <c r="G801" s="170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70"/>
      <c r="AE801" s="11"/>
      <c r="AK801" s="13"/>
      <c r="AL801" s="13"/>
      <c r="AM801" s="13"/>
      <c r="AN801" s="13"/>
      <c r="AO801" s="13"/>
    </row>
    <row r="802" spans="1:41">
      <c r="A802" s="13"/>
      <c r="B802" s="11"/>
      <c r="C802" s="11"/>
      <c r="D802" s="11"/>
      <c r="E802" s="13"/>
      <c r="F802" s="170"/>
      <c r="G802" s="170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70"/>
      <c r="AE802" s="11"/>
      <c r="AK802" s="13"/>
      <c r="AL802" s="13"/>
      <c r="AM802" s="13"/>
      <c r="AN802" s="13"/>
      <c r="AO802" s="13"/>
    </row>
    <row r="803" spans="1:41">
      <c r="A803" s="13"/>
      <c r="B803" s="11"/>
      <c r="C803" s="11"/>
      <c r="D803" s="11"/>
      <c r="E803" s="13"/>
      <c r="F803" s="170"/>
      <c r="G803" s="170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70"/>
      <c r="AE803" s="11"/>
      <c r="AK803" s="13"/>
      <c r="AL803" s="13"/>
      <c r="AM803" s="13"/>
      <c r="AN803" s="13"/>
      <c r="AO803" s="13"/>
    </row>
    <row r="804" spans="1:41">
      <c r="A804" s="13"/>
      <c r="B804" s="11"/>
      <c r="C804" s="11"/>
      <c r="D804" s="11"/>
      <c r="E804" s="13"/>
      <c r="F804" s="170"/>
      <c r="G804" s="170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70"/>
      <c r="AE804" s="11"/>
      <c r="AK804" s="13"/>
      <c r="AL804" s="13"/>
      <c r="AM804" s="13"/>
      <c r="AN804" s="13"/>
      <c r="AO804" s="13"/>
    </row>
    <row r="805" spans="1:41">
      <c r="A805" s="13"/>
      <c r="B805" s="11"/>
      <c r="C805" s="11"/>
      <c r="D805" s="11"/>
      <c r="E805" s="13"/>
      <c r="F805" s="170"/>
      <c r="G805" s="170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70"/>
      <c r="AE805" s="11"/>
      <c r="AK805" s="13"/>
      <c r="AL805" s="13"/>
      <c r="AM805" s="13"/>
      <c r="AN805" s="13"/>
      <c r="AO805" s="13"/>
    </row>
    <row r="806" spans="1:41">
      <c r="A806" s="13"/>
      <c r="B806" s="11"/>
      <c r="C806" s="11"/>
      <c r="D806" s="11"/>
      <c r="E806" s="13"/>
      <c r="F806" s="170"/>
      <c r="G806" s="170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70"/>
      <c r="AE806" s="11"/>
      <c r="AK806" s="13"/>
      <c r="AL806" s="13"/>
      <c r="AM806" s="13"/>
      <c r="AN806" s="13"/>
      <c r="AO806" s="13"/>
    </row>
    <row r="807" spans="1:41">
      <c r="A807" s="13"/>
      <c r="B807" s="11"/>
      <c r="C807" s="11"/>
      <c r="D807" s="11"/>
      <c r="E807" s="13"/>
      <c r="F807" s="170"/>
      <c r="G807" s="170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70"/>
      <c r="AE807" s="11"/>
      <c r="AK807" s="13"/>
      <c r="AL807" s="13"/>
      <c r="AM807" s="13"/>
      <c r="AN807" s="13"/>
      <c r="AO807" s="13"/>
    </row>
    <row r="808" spans="1:41">
      <c r="A808" s="13"/>
      <c r="B808" s="11"/>
      <c r="C808" s="11"/>
      <c r="D808" s="11"/>
      <c r="E808" s="13"/>
      <c r="F808" s="170"/>
      <c r="G808" s="170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70"/>
      <c r="AE808" s="11"/>
      <c r="AK808" s="13"/>
      <c r="AL808" s="13"/>
      <c r="AM808" s="13"/>
      <c r="AN808" s="13"/>
      <c r="AO808" s="13"/>
    </row>
    <row r="809" spans="1:41">
      <c r="A809" s="13"/>
      <c r="B809" s="11"/>
      <c r="C809" s="11"/>
      <c r="D809" s="11"/>
      <c r="E809" s="13"/>
      <c r="F809" s="170"/>
      <c r="G809" s="170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70"/>
      <c r="AE809" s="11"/>
      <c r="AK809" s="13"/>
      <c r="AL809" s="13"/>
      <c r="AM809" s="13"/>
      <c r="AN809" s="13"/>
      <c r="AO809" s="13"/>
    </row>
    <row r="810" spans="1:41">
      <c r="A810" s="13"/>
      <c r="B810" s="11"/>
      <c r="C810" s="11"/>
      <c r="D810" s="11"/>
      <c r="E810" s="13"/>
      <c r="F810" s="170"/>
      <c r="G810" s="170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70"/>
      <c r="AE810" s="11"/>
      <c r="AK810" s="13"/>
      <c r="AL810" s="13"/>
      <c r="AM810" s="13"/>
      <c r="AN810" s="13"/>
      <c r="AO810" s="13"/>
    </row>
    <row r="811" spans="1:41">
      <c r="A811" s="13"/>
      <c r="B811" s="11"/>
      <c r="C811" s="11"/>
      <c r="D811" s="11"/>
      <c r="E811" s="13"/>
      <c r="F811" s="170"/>
      <c r="G811" s="170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70"/>
      <c r="AE811" s="11"/>
      <c r="AK811" s="13"/>
      <c r="AL811" s="13"/>
      <c r="AM811" s="13"/>
      <c r="AN811" s="13"/>
      <c r="AO811" s="13"/>
    </row>
    <row r="812" spans="1:41">
      <c r="A812" s="13"/>
      <c r="B812" s="11"/>
      <c r="C812" s="11"/>
      <c r="D812" s="11"/>
      <c r="E812" s="13"/>
      <c r="F812" s="170"/>
      <c r="G812" s="170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70"/>
      <c r="AE812" s="11"/>
      <c r="AK812" s="13"/>
      <c r="AL812" s="13"/>
      <c r="AM812" s="13"/>
      <c r="AN812" s="13"/>
      <c r="AO812" s="13"/>
    </row>
    <row r="813" spans="1:41">
      <c r="A813" s="13"/>
      <c r="B813" s="11"/>
      <c r="C813" s="11"/>
      <c r="D813" s="11"/>
      <c r="E813" s="13"/>
      <c r="F813" s="170"/>
      <c r="G813" s="170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70"/>
      <c r="AE813" s="11"/>
      <c r="AK813" s="13"/>
      <c r="AL813" s="13"/>
      <c r="AM813" s="13"/>
      <c r="AN813" s="13"/>
      <c r="AO813" s="13"/>
    </row>
    <row r="814" spans="1:41">
      <c r="A814" s="13"/>
      <c r="B814" s="11"/>
      <c r="C814" s="11"/>
      <c r="D814" s="11"/>
      <c r="E814" s="13"/>
      <c r="F814" s="170"/>
      <c r="G814" s="170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70"/>
      <c r="AE814" s="11"/>
      <c r="AK814" s="13"/>
      <c r="AL814" s="13"/>
      <c r="AM814" s="13"/>
      <c r="AN814" s="13"/>
      <c r="AO814" s="13"/>
    </row>
    <row r="815" spans="1:41">
      <c r="A815" s="13"/>
      <c r="B815" s="11"/>
      <c r="C815" s="11"/>
      <c r="D815" s="11"/>
      <c r="E815" s="13"/>
      <c r="F815" s="170"/>
      <c r="G815" s="170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70"/>
      <c r="AE815" s="11"/>
      <c r="AK815" s="13"/>
      <c r="AL815" s="13"/>
      <c r="AM815" s="13"/>
      <c r="AN815" s="13"/>
      <c r="AO815" s="13"/>
    </row>
    <row r="816" spans="1:41">
      <c r="A816" s="13"/>
      <c r="B816" s="11"/>
      <c r="C816" s="11"/>
      <c r="D816" s="11"/>
      <c r="E816" s="13"/>
      <c r="F816" s="170"/>
      <c r="G816" s="170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70"/>
      <c r="AE816" s="11"/>
      <c r="AK816" s="13"/>
      <c r="AL816" s="13"/>
      <c r="AM816" s="13"/>
      <c r="AN816" s="13"/>
      <c r="AO816" s="13"/>
    </row>
    <row r="817" spans="1:41">
      <c r="A817" s="13"/>
      <c r="B817" s="11"/>
      <c r="C817" s="11"/>
      <c r="D817" s="11"/>
      <c r="E817" s="13"/>
      <c r="F817" s="170"/>
      <c r="G817" s="170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70"/>
      <c r="AE817" s="11"/>
      <c r="AK817" s="13"/>
      <c r="AL817" s="13"/>
      <c r="AM817" s="13"/>
      <c r="AN817" s="13"/>
      <c r="AO817" s="13"/>
    </row>
    <row r="818" spans="1:41">
      <c r="A818" s="13"/>
      <c r="B818" s="11"/>
      <c r="C818" s="11"/>
      <c r="D818" s="11"/>
      <c r="E818" s="13"/>
      <c r="F818" s="170"/>
      <c r="G818" s="170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70"/>
      <c r="AE818" s="11"/>
      <c r="AK818" s="13"/>
      <c r="AL818" s="13"/>
      <c r="AM818" s="13"/>
      <c r="AN818" s="13"/>
      <c r="AO818" s="13"/>
    </row>
    <row r="819" spans="1:41">
      <c r="A819" s="13"/>
      <c r="B819" s="11"/>
      <c r="C819" s="11"/>
      <c r="D819" s="11"/>
      <c r="E819" s="13"/>
      <c r="F819" s="170"/>
      <c r="G819" s="170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70"/>
      <c r="AE819" s="11"/>
      <c r="AK819" s="13"/>
      <c r="AL819" s="13"/>
      <c r="AM819" s="13"/>
      <c r="AN819" s="13"/>
      <c r="AO819" s="13"/>
    </row>
    <row r="820" spans="1:41">
      <c r="A820" s="13"/>
      <c r="B820" s="11"/>
      <c r="C820" s="11"/>
      <c r="D820" s="11"/>
      <c r="E820" s="13"/>
      <c r="F820" s="170"/>
      <c r="G820" s="170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70"/>
      <c r="AE820" s="11"/>
      <c r="AK820" s="13"/>
      <c r="AL820" s="13"/>
      <c r="AM820" s="13"/>
      <c r="AN820" s="13"/>
      <c r="AO820" s="13"/>
    </row>
    <row r="821" spans="1:41">
      <c r="A821" s="13"/>
      <c r="B821" s="11"/>
      <c r="C821" s="11"/>
      <c r="D821" s="11"/>
      <c r="E821" s="13"/>
      <c r="F821" s="170"/>
      <c r="G821" s="170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70"/>
      <c r="AE821" s="11"/>
      <c r="AK821" s="13"/>
      <c r="AL821" s="13"/>
      <c r="AM821" s="13"/>
      <c r="AN821" s="13"/>
      <c r="AO821" s="13"/>
    </row>
    <row r="822" spans="1:41">
      <c r="A822" s="13"/>
      <c r="B822" s="11"/>
      <c r="C822" s="11"/>
      <c r="D822" s="11"/>
      <c r="E822" s="13"/>
      <c r="F822" s="170"/>
      <c r="G822" s="170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70"/>
      <c r="AE822" s="11"/>
      <c r="AK822" s="13"/>
      <c r="AL822" s="13"/>
      <c r="AM822" s="13"/>
      <c r="AN822" s="13"/>
      <c r="AO822" s="13"/>
    </row>
    <row r="823" spans="1:41">
      <c r="A823" s="13"/>
      <c r="B823" s="11"/>
      <c r="C823" s="11"/>
      <c r="D823" s="11"/>
      <c r="E823" s="13"/>
      <c r="F823" s="170"/>
      <c r="G823" s="170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70"/>
      <c r="AE823" s="11"/>
      <c r="AK823" s="13"/>
      <c r="AL823" s="13"/>
      <c r="AM823" s="13"/>
      <c r="AN823" s="13"/>
      <c r="AO823" s="13"/>
    </row>
    <row r="824" spans="1:41">
      <c r="A824" s="13"/>
      <c r="B824" s="11"/>
      <c r="C824" s="11"/>
      <c r="D824" s="11"/>
      <c r="E824" s="13"/>
      <c r="F824" s="170"/>
      <c r="G824" s="170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70"/>
      <c r="AE824" s="11"/>
      <c r="AK824" s="13"/>
      <c r="AL824" s="13"/>
      <c r="AM824" s="13"/>
      <c r="AN824" s="13"/>
      <c r="AO824" s="13"/>
    </row>
    <row r="825" spans="1:41">
      <c r="A825" s="13"/>
      <c r="B825" s="11"/>
      <c r="C825" s="11"/>
      <c r="D825" s="11"/>
      <c r="E825" s="13"/>
      <c r="F825" s="170"/>
      <c r="G825" s="170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70"/>
      <c r="AE825" s="11"/>
      <c r="AK825" s="13"/>
      <c r="AL825" s="13"/>
      <c r="AM825" s="13"/>
      <c r="AN825" s="13"/>
      <c r="AO825" s="13"/>
    </row>
    <row r="826" spans="1:41">
      <c r="A826" s="13"/>
      <c r="B826" s="11"/>
      <c r="C826" s="11"/>
      <c r="D826" s="11"/>
      <c r="E826" s="13"/>
      <c r="F826" s="170"/>
      <c r="G826" s="170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70"/>
      <c r="AE826" s="11"/>
      <c r="AK826" s="13"/>
      <c r="AL826" s="13"/>
      <c r="AM826" s="13"/>
      <c r="AN826" s="13"/>
      <c r="AO826" s="13"/>
    </row>
    <row r="827" spans="1:41">
      <c r="A827" s="13"/>
      <c r="B827" s="11"/>
      <c r="C827" s="11"/>
      <c r="D827" s="11"/>
      <c r="E827" s="13"/>
      <c r="F827" s="170"/>
      <c r="G827" s="170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70"/>
      <c r="AE827" s="11"/>
      <c r="AK827" s="13"/>
      <c r="AL827" s="13"/>
      <c r="AM827" s="13"/>
      <c r="AN827" s="13"/>
      <c r="AO827" s="13"/>
    </row>
    <row r="828" spans="1:41">
      <c r="A828" s="13"/>
      <c r="B828" s="11"/>
      <c r="C828" s="11"/>
      <c r="D828" s="11"/>
      <c r="E828" s="13"/>
      <c r="F828" s="170"/>
      <c r="G828" s="170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70"/>
      <c r="AE828" s="11"/>
      <c r="AK828" s="13"/>
      <c r="AL828" s="13"/>
      <c r="AM828" s="13"/>
      <c r="AN828" s="13"/>
      <c r="AO828" s="13"/>
    </row>
    <row r="829" spans="1:41">
      <c r="A829" s="13"/>
      <c r="B829" s="11"/>
      <c r="C829" s="11"/>
      <c r="D829" s="11"/>
      <c r="E829" s="13"/>
      <c r="F829" s="170"/>
      <c r="G829" s="170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70"/>
      <c r="AE829" s="11"/>
      <c r="AK829" s="13"/>
      <c r="AL829" s="13"/>
      <c r="AM829" s="13"/>
      <c r="AN829" s="13"/>
      <c r="AO829" s="13"/>
    </row>
    <row r="830" spans="1:41">
      <c r="A830" s="13"/>
      <c r="B830" s="11"/>
      <c r="C830" s="11"/>
      <c r="D830" s="11"/>
      <c r="E830" s="13"/>
      <c r="F830" s="170"/>
      <c r="G830" s="170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70"/>
      <c r="AE830" s="11"/>
      <c r="AK830" s="13"/>
      <c r="AL830" s="13"/>
      <c r="AM830" s="13"/>
      <c r="AN830" s="13"/>
      <c r="AO830" s="13"/>
    </row>
    <row r="831" spans="1:41">
      <c r="A831" s="13"/>
      <c r="B831" s="11"/>
      <c r="C831" s="11"/>
      <c r="D831" s="11"/>
      <c r="E831" s="13"/>
      <c r="F831" s="170"/>
      <c r="G831" s="170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70"/>
      <c r="AE831" s="11"/>
      <c r="AK831" s="13"/>
      <c r="AL831" s="13"/>
      <c r="AM831" s="13"/>
      <c r="AN831" s="13"/>
      <c r="AO831" s="13"/>
    </row>
    <row r="832" spans="1:41">
      <c r="A832" s="13"/>
      <c r="B832" s="11"/>
      <c r="C832" s="11"/>
      <c r="D832" s="11"/>
      <c r="E832" s="13"/>
      <c r="F832" s="170"/>
      <c r="G832" s="170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70"/>
      <c r="AE832" s="11"/>
      <c r="AK832" s="13"/>
      <c r="AL832" s="13"/>
      <c r="AM832" s="13"/>
      <c r="AN832" s="13"/>
      <c r="AO832" s="13"/>
    </row>
    <row r="833" spans="1:41">
      <c r="A833" s="13"/>
      <c r="B833" s="11"/>
      <c r="C833" s="11"/>
      <c r="D833" s="11"/>
      <c r="E833" s="13"/>
      <c r="F833" s="170"/>
      <c r="G833" s="170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70"/>
      <c r="AE833" s="11"/>
      <c r="AK833" s="13"/>
      <c r="AL833" s="13"/>
      <c r="AM833" s="13"/>
      <c r="AN833" s="13"/>
      <c r="AO833" s="13"/>
    </row>
    <row r="834" spans="1:41">
      <c r="A834" s="13"/>
      <c r="B834" s="11"/>
      <c r="C834" s="11"/>
      <c r="D834" s="11"/>
      <c r="E834" s="13"/>
      <c r="F834" s="170"/>
      <c r="G834" s="170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70"/>
      <c r="AE834" s="11"/>
      <c r="AK834" s="13"/>
      <c r="AL834" s="13"/>
      <c r="AM834" s="13"/>
      <c r="AN834" s="13"/>
      <c r="AO834" s="13"/>
    </row>
    <row r="835" spans="1:41">
      <c r="A835" s="13"/>
      <c r="B835" s="11"/>
      <c r="C835" s="11"/>
      <c r="D835" s="11"/>
      <c r="E835" s="13"/>
      <c r="F835" s="170"/>
      <c r="G835" s="170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70"/>
      <c r="AE835" s="11"/>
      <c r="AK835" s="13"/>
      <c r="AL835" s="13"/>
      <c r="AM835" s="13"/>
      <c r="AN835" s="13"/>
      <c r="AO835" s="13"/>
    </row>
    <row r="836" spans="1:41">
      <c r="A836" s="13"/>
      <c r="B836" s="11"/>
      <c r="C836" s="11"/>
      <c r="D836" s="11"/>
      <c r="E836" s="13"/>
      <c r="F836" s="170"/>
      <c r="G836" s="170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70"/>
      <c r="AE836" s="11"/>
      <c r="AK836" s="13"/>
      <c r="AL836" s="13"/>
      <c r="AM836" s="13"/>
      <c r="AN836" s="13"/>
      <c r="AO836" s="13"/>
    </row>
    <row r="837" spans="1:41">
      <c r="A837" s="13"/>
      <c r="B837" s="11"/>
      <c r="C837" s="11"/>
      <c r="D837" s="11"/>
      <c r="E837" s="13"/>
      <c r="F837" s="170"/>
      <c r="G837" s="170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70"/>
      <c r="AE837" s="11"/>
      <c r="AK837" s="13"/>
      <c r="AL837" s="13"/>
      <c r="AM837" s="13"/>
      <c r="AN837" s="13"/>
      <c r="AO837" s="13"/>
    </row>
    <row r="838" spans="1:41">
      <c r="A838" s="13"/>
      <c r="B838" s="11"/>
      <c r="C838" s="11"/>
      <c r="D838" s="11"/>
      <c r="E838" s="13"/>
      <c r="F838" s="170"/>
      <c r="G838" s="170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70"/>
      <c r="AE838" s="11"/>
      <c r="AK838" s="13"/>
      <c r="AL838" s="13"/>
      <c r="AM838" s="13"/>
      <c r="AN838" s="13"/>
      <c r="AO838" s="13"/>
    </row>
    <row r="839" spans="1:41">
      <c r="A839" s="13"/>
      <c r="B839" s="11"/>
      <c r="C839" s="11"/>
      <c r="D839" s="11"/>
      <c r="E839" s="13"/>
      <c r="F839" s="170"/>
      <c r="G839" s="170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70"/>
      <c r="AE839" s="11"/>
      <c r="AK839" s="13"/>
      <c r="AL839" s="13"/>
      <c r="AM839" s="13"/>
      <c r="AN839" s="13"/>
      <c r="AO839" s="13"/>
    </row>
    <row r="840" spans="1:41">
      <c r="A840" s="13"/>
      <c r="B840" s="11"/>
      <c r="C840" s="11"/>
      <c r="D840" s="11"/>
      <c r="E840" s="13"/>
      <c r="F840" s="170"/>
      <c r="G840" s="170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70"/>
      <c r="AE840" s="11"/>
      <c r="AK840" s="13"/>
      <c r="AL840" s="13"/>
      <c r="AM840" s="13"/>
      <c r="AN840" s="13"/>
      <c r="AO840" s="13"/>
    </row>
    <row r="841" spans="1:41">
      <c r="A841" s="13"/>
      <c r="B841" s="11"/>
      <c r="C841" s="11"/>
      <c r="D841" s="11"/>
      <c r="E841" s="13"/>
      <c r="F841" s="170"/>
      <c r="G841" s="170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70"/>
      <c r="AE841" s="11"/>
      <c r="AK841" s="13"/>
      <c r="AL841" s="13"/>
      <c r="AM841" s="13"/>
      <c r="AN841" s="13"/>
      <c r="AO841" s="13"/>
    </row>
    <row r="842" spans="1:41">
      <c r="A842" s="13"/>
      <c r="B842" s="11"/>
      <c r="C842" s="11"/>
      <c r="D842" s="11"/>
      <c r="E842" s="13"/>
      <c r="F842" s="170"/>
      <c r="G842" s="170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70"/>
      <c r="AE842" s="11"/>
      <c r="AK842" s="13"/>
      <c r="AL842" s="13"/>
      <c r="AM842" s="13"/>
      <c r="AN842" s="13"/>
      <c r="AO842" s="13"/>
    </row>
    <row r="843" spans="1:41">
      <c r="A843" s="13"/>
      <c r="B843" s="11"/>
      <c r="C843" s="11"/>
      <c r="D843" s="11"/>
      <c r="E843" s="13"/>
      <c r="F843" s="170"/>
      <c r="G843" s="170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70"/>
      <c r="AE843" s="11"/>
      <c r="AK843" s="13"/>
      <c r="AL843" s="13"/>
      <c r="AM843" s="13"/>
      <c r="AN843" s="13"/>
      <c r="AO843" s="13"/>
    </row>
    <row r="844" spans="1:41">
      <c r="A844" s="13"/>
      <c r="B844" s="11"/>
      <c r="C844" s="11"/>
      <c r="D844" s="11"/>
      <c r="E844" s="13"/>
      <c r="F844" s="170"/>
      <c r="G844" s="170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70"/>
      <c r="AE844" s="11"/>
      <c r="AK844" s="13"/>
      <c r="AL844" s="13"/>
      <c r="AM844" s="13"/>
      <c r="AN844" s="13"/>
      <c r="AO844" s="13"/>
    </row>
    <row r="845" spans="1:41">
      <c r="A845" s="13"/>
      <c r="B845" s="11"/>
      <c r="C845" s="11"/>
      <c r="D845" s="11"/>
      <c r="E845" s="13"/>
      <c r="F845" s="170"/>
      <c r="G845" s="170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70"/>
      <c r="AE845" s="11"/>
      <c r="AK845" s="13"/>
      <c r="AL845" s="13"/>
      <c r="AM845" s="13"/>
      <c r="AN845" s="13"/>
      <c r="AO845" s="13"/>
    </row>
    <row r="846" spans="1:41">
      <c r="A846" s="13"/>
      <c r="B846" s="11"/>
      <c r="C846" s="11"/>
      <c r="D846" s="11"/>
      <c r="E846" s="13"/>
      <c r="F846" s="170"/>
      <c r="G846" s="170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70"/>
      <c r="AE846" s="11"/>
      <c r="AK846" s="13"/>
      <c r="AL846" s="13"/>
      <c r="AM846" s="13"/>
      <c r="AN846" s="13"/>
      <c r="AO846" s="13"/>
    </row>
    <row r="847" spans="1:41">
      <c r="A847" s="13"/>
      <c r="B847" s="11"/>
      <c r="C847" s="11"/>
      <c r="D847" s="11"/>
      <c r="E847" s="13"/>
      <c r="F847" s="170"/>
      <c r="G847" s="170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70"/>
      <c r="AE847" s="11"/>
      <c r="AK847" s="13"/>
      <c r="AL847" s="13"/>
      <c r="AM847" s="13"/>
      <c r="AN847" s="13"/>
      <c r="AO847" s="13"/>
    </row>
    <row r="848" spans="1:41">
      <c r="A848" s="13"/>
      <c r="B848" s="11"/>
      <c r="C848" s="11"/>
      <c r="D848" s="11"/>
      <c r="E848" s="13"/>
      <c r="F848" s="170"/>
      <c r="G848" s="170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70"/>
      <c r="AE848" s="11"/>
      <c r="AK848" s="13"/>
      <c r="AL848" s="13"/>
      <c r="AM848" s="13"/>
      <c r="AN848" s="13"/>
      <c r="AO848" s="13"/>
    </row>
    <row r="849" spans="1:41">
      <c r="A849" s="13"/>
      <c r="B849" s="11"/>
      <c r="C849" s="11"/>
      <c r="D849" s="11"/>
      <c r="E849" s="13"/>
      <c r="F849" s="170"/>
      <c r="G849" s="170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70"/>
      <c r="AE849" s="11"/>
      <c r="AK849" s="13"/>
      <c r="AL849" s="13"/>
      <c r="AM849" s="13"/>
      <c r="AN849" s="13"/>
      <c r="AO849" s="13"/>
    </row>
    <row r="850" spans="1:41">
      <c r="A850" s="13"/>
      <c r="B850" s="11"/>
      <c r="C850" s="11"/>
      <c r="D850" s="11"/>
      <c r="E850" s="13"/>
      <c r="F850" s="170"/>
      <c r="G850" s="170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70"/>
      <c r="AE850" s="11"/>
      <c r="AK850" s="13"/>
      <c r="AL850" s="13"/>
      <c r="AM850" s="13"/>
      <c r="AN850" s="13"/>
      <c r="AO850" s="13"/>
    </row>
    <row r="851" spans="1:41">
      <c r="A851" s="13"/>
      <c r="B851" s="11"/>
      <c r="C851" s="11"/>
      <c r="D851" s="11"/>
      <c r="E851" s="13"/>
      <c r="F851" s="170"/>
      <c r="G851" s="170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70"/>
      <c r="AE851" s="11"/>
      <c r="AK851" s="13"/>
      <c r="AL851" s="13"/>
      <c r="AM851" s="13"/>
      <c r="AN851" s="13"/>
      <c r="AO851" s="13"/>
    </row>
    <row r="852" spans="1:41">
      <c r="A852" s="13"/>
      <c r="B852" s="11"/>
      <c r="C852" s="11"/>
      <c r="D852" s="11"/>
      <c r="E852" s="13"/>
      <c r="F852" s="170"/>
      <c r="G852" s="170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70"/>
      <c r="AE852" s="11"/>
      <c r="AK852" s="13"/>
      <c r="AL852" s="13"/>
      <c r="AM852" s="13"/>
      <c r="AN852" s="13"/>
      <c r="AO852" s="13"/>
    </row>
    <row r="853" spans="1:41">
      <c r="A853" s="13"/>
      <c r="B853" s="11"/>
      <c r="C853" s="11"/>
      <c r="D853" s="11"/>
      <c r="E853" s="13"/>
      <c r="F853" s="170"/>
      <c r="G853" s="170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70"/>
      <c r="AE853" s="11"/>
      <c r="AK853" s="13"/>
      <c r="AL853" s="13"/>
      <c r="AM853" s="13"/>
      <c r="AN853" s="13"/>
      <c r="AO853" s="13"/>
    </row>
    <row r="854" spans="1:41">
      <c r="A854" s="13"/>
      <c r="B854" s="11"/>
      <c r="C854" s="11"/>
      <c r="D854" s="11"/>
      <c r="E854" s="13"/>
      <c r="F854" s="170"/>
      <c r="G854" s="170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70"/>
      <c r="AE854" s="11"/>
      <c r="AK854" s="13"/>
      <c r="AL854" s="13"/>
      <c r="AM854" s="13"/>
      <c r="AN854" s="13"/>
      <c r="AO854" s="13"/>
    </row>
    <row r="855" spans="1:41">
      <c r="A855" s="13"/>
      <c r="B855" s="11"/>
      <c r="C855" s="11"/>
      <c r="D855" s="11"/>
      <c r="E855" s="13"/>
      <c r="F855" s="170"/>
      <c r="G855" s="170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70"/>
      <c r="AE855" s="11"/>
      <c r="AK855" s="13"/>
      <c r="AL855" s="13"/>
      <c r="AM855" s="13"/>
      <c r="AN855" s="13"/>
      <c r="AO855" s="13"/>
    </row>
    <row r="856" spans="1:41">
      <c r="A856" s="13"/>
      <c r="B856" s="11"/>
      <c r="C856" s="11"/>
      <c r="D856" s="11"/>
      <c r="E856" s="13"/>
      <c r="F856" s="170"/>
      <c r="G856" s="170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70"/>
      <c r="AE856" s="11"/>
      <c r="AK856" s="13"/>
      <c r="AL856" s="13"/>
      <c r="AM856" s="13"/>
      <c r="AN856" s="13"/>
      <c r="AO856" s="13"/>
    </row>
    <row r="857" spans="1:41">
      <c r="A857" s="13"/>
      <c r="B857" s="11"/>
      <c r="C857" s="11"/>
      <c r="D857" s="11"/>
      <c r="E857" s="13"/>
      <c r="F857" s="170"/>
      <c r="G857" s="170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70"/>
      <c r="AE857" s="11"/>
      <c r="AK857" s="13"/>
      <c r="AL857" s="13"/>
      <c r="AM857" s="13"/>
      <c r="AN857" s="13"/>
      <c r="AO857" s="13"/>
    </row>
    <row r="858" spans="1:41">
      <c r="A858" s="13"/>
      <c r="B858" s="11"/>
      <c r="C858" s="11"/>
      <c r="D858" s="11"/>
      <c r="E858" s="13"/>
      <c r="F858" s="170"/>
      <c r="G858" s="170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70"/>
      <c r="AE858" s="11"/>
      <c r="AK858" s="13"/>
      <c r="AL858" s="13"/>
      <c r="AM858" s="13"/>
      <c r="AN858" s="13"/>
      <c r="AO858" s="13"/>
    </row>
    <row r="859" spans="1:41">
      <c r="A859" s="13"/>
      <c r="B859" s="11"/>
      <c r="C859" s="11"/>
      <c r="D859" s="11"/>
      <c r="E859" s="13"/>
      <c r="F859" s="170"/>
      <c r="G859" s="170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70"/>
      <c r="AE859" s="11"/>
      <c r="AK859" s="13"/>
      <c r="AL859" s="13"/>
      <c r="AM859" s="13"/>
      <c r="AN859" s="13"/>
      <c r="AO859" s="13"/>
    </row>
    <row r="860" spans="1:41">
      <c r="A860" s="13"/>
      <c r="B860" s="11"/>
      <c r="C860" s="11"/>
      <c r="D860" s="11"/>
      <c r="E860" s="13"/>
      <c r="F860" s="170"/>
      <c r="G860" s="170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70"/>
      <c r="AE860" s="11"/>
      <c r="AK860" s="13"/>
      <c r="AL860" s="13"/>
      <c r="AM860" s="13"/>
      <c r="AN860" s="13"/>
      <c r="AO860" s="13"/>
    </row>
    <row r="861" spans="1:41">
      <c r="A861" s="13"/>
      <c r="B861" s="11"/>
      <c r="C861" s="11"/>
      <c r="D861" s="11"/>
      <c r="E861" s="13"/>
      <c r="F861" s="170"/>
      <c r="G861" s="170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70"/>
      <c r="AE861" s="11"/>
      <c r="AK861" s="13"/>
      <c r="AL861" s="13"/>
      <c r="AM861" s="13"/>
      <c r="AN861" s="13"/>
      <c r="AO861" s="13"/>
    </row>
    <row r="862" spans="1:41">
      <c r="A862" s="13"/>
      <c r="B862" s="11"/>
      <c r="C862" s="11"/>
      <c r="D862" s="11"/>
      <c r="E862" s="13"/>
      <c r="F862" s="170"/>
      <c r="G862" s="170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70"/>
      <c r="AE862" s="11"/>
      <c r="AK862" s="13"/>
      <c r="AL862" s="13"/>
      <c r="AM862" s="13"/>
      <c r="AN862" s="13"/>
      <c r="AO862" s="13"/>
    </row>
    <row r="863" spans="1:41">
      <c r="A863" s="13"/>
      <c r="B863" s="11"/>
      <c r="C863" s="11"/>
      <c r="D863" s="11"/>
      <c r="E863" s="13"/>
      <c r="F863" s="170"/>
      <c r="G863" s="170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70"/>
      <c r="AE863" s="11"/>
      <c r="AK863" s="13"/>
      <c r="AL863" s="13"/>
      <c r="AM863" s="13"/>
      <c r="AN863" s="13"/>
      <c r="AO863" s="13"/>
    </row>
    <row r="864" spans="1:41">
      <c r="A864" s="13"/>
      <c r="B864" s="11"/>
      <c r="C864" s="11"/>
      <c r="D864" s="11"/>
      <c r="E864" s="13"/>
      <c r="F864" s="170"/>
      <c r="G864" s="170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70"/>
      <c r="AE864" s="11"/>
      <c r="AK864" s="13"/>
      <c r="AL864" s="13"/>
      <c r="AM864" s="13"/>
      <c r="AN864" s="13"/>
      <c r="AO864" s="13"/>
    </row>
    <row r="865" spans="1:41">
      <c r="A865" s="13"/>
      <c r="B865" s="11"/>
      <c r="C865" s="11"/>
      <c r="D865" s="11"/>
      <c r="E865" s="13"/>
      <c r="F865" s="170"/>
      <c r="G865" s="170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70"/>
      <c r="AE865" s="11"/>
      <c r="AK865" s="13"/>
      <c r="AL865" s="13"/>
      <c r="AM865" s="13"/>
      <c r="AN865" s="13"/>
      <c r="AO865" s="13"/>
    </row>
    <row r="866" spans="1:41">
      <c r="A866" s="13"/>
      <c r="B866" s="11"/>
      <c r="C866" s="11"/>
      <c r="D866" s="11"/>
      <c r="E866" s="13"/>
      <c r="F866" s="170"/>
      <c r="G866" s="170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70"/>
      <c r="AE866" s="11"/>
      <c r="AK866" s="13"/>
      <c r="AL866" s="13"/>
      <c r="AM866" s="13"/>
      <c r="AN866" s="13"/>
      <c r="AO866" s="13"/>
    </row>
    <row r="867" spans="1:41">
      <c r="A867" s="13"/>
      <c r="B867" s="11"/>
      <c r="C867" s="11"/>
      <c r="D867" s="11"/>
      <c r="E867" s="13"/>
      <c r="F867" s="170"/>
      <c r="G867" s="170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70"/>
      <c r="AE867" s="11"/>
      <c r="AK867" s="13"/>
      <c r="AL867" s="13"/>
      <c r="AM867" s="13"/>
      <c r="AN867" s="13"/>
      <c r="AO867" s="13"/>
    </row>
    <row r="868" spans="1:41">
      <c r="A868" s="13"/>
      <c r="B868" s="11"/>
      <c r="C868" s="11"/>
      <c r="D868" s="11"/>
      <c r="E868" s="13"/>
      <c r="F868" s="170"/>
      <c r="G868" s="170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70"/>
      <c r="AE868" s="11"/>
      <c r="AK868" s="13"/>
      <c r="AL868" s="13"/>
      <c r="AM868" s="13"/>
      <c r="AN868" s="13"/>
      <c r="AO868" s="13"/>
    </row>
    <row r="869" spans="1:41">
      <c r="A869" s="13"/>
      <c r="B869" s="11"/>
      <c r="C869" s="11"/>
      <c r="D869" s="11"/>
      <c r="E869" s="13"/>
      <c r="F869" s="170"/>
      <c r="G869" s="170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70"/>
      <c r="AE869" s="11"/>
      <c r="AK869" s="13"/>
      <c r="AL869" s="13"/>
      <c r="AM869" s="13"/>
      <c r="AN869" s="13"/>
      <c r="AO869" s="13"/>
    </row>
    <row r="870" spans="1:41">
      <c r="A870" s="13"/>
      <c r="B870" s="11"/>
      <c r="C870" s="11"/>
      <c r="D870" s="11"/>
      <c r="E870" s="13"/>
      <c r="F870" s="170"/>
      <c r="G870" s="170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70"/>
      <c r="AE870" s="11"/>
      <c r="AK870" s="13"/>
      <c r="AL870" s="13"/>
      <c r="AM870" s="13"/>
      <c r="AN870" s="13"/>
      <c r="AO870" s="13"/>
    </row>
    <row r="871" spans="1:41">
      <c r="A871" s="13"/>
      <c r="B871" s="11"/>
      <c r="C871" s="11"/>
      <c r="D871" s="11"/>
      <c r="E871" s="13"/>
      <c r="F871" s="170"/>
      <c r="G871" s="170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70"/>
      <c r="AE871" s="11"/>
      <c r="AK871" s="13"/>
      <c r="AL871" s="13"/>
      <c r="AM871" s="13"/>
      <c r="AN871" s="13"/>
      <c r="AO871" s="13"/>
    </row>
    <row r="872" spans="1:41">
      <c r="A872" s="13"/>
      <c r="B872" s="11"/>
      <c r="C872" s="11"/>
      <c r="D872" s="11"/>
      <c r="E872" s="13"/>
      <c r="F872" s="170"/>
      <c r="G872" s="170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70"/>
      <c r="AE872" s="11"/>
      <c r="AK872" s="13"/>
      <c r="AL872" s="13"/>
      <c r="AM872" s="13"/>
      <c r="AN872" s="13"/>
      <c r="AO872" s="13"/>
    </row>
    <row r="873" spans="1:41">
      <c r="A873" s="13"/>
      <c r="B873" s="11"/>
      <c r="C873" s="11"/>
      <c r="D873" s="11"/>
      <c r="E873" s="13"/>
      <c r="F873" s="170"/>
      <c r="G873" s="170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70"/>
      <c r="AE873" s="11"/>
      <c r="AK873" s="13"/>
      <c r="AL873" s="13"/>
      <c r="AM873" s="13"/>
      <c r="AN873" s="13"/>
      <c r="AO873" s="13"/>
    </row>
    <row r="874" spans="1:41">
      <c r="A874" s="13"/>
      <c r="B874" s="11"/>
      <c r="C874" s="11"/>
      <c r="D874" s="11"/>
      <c r="E874" s="13"/>
      <c r="F874" s="170"/>
      <c r="G874" s="170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70"/>
      <c r="AE874" s="11"/>
      <c r="AK874" s="13"/>
      <c r="AL874" s="13"/>
      <c r="AM874" s="13"/>
      <c r="AN874" s="13"/>
      <c r="AO874" s="13"/>
    </row>
    <row r="875" spans="1:41">
      <c r="A875" s="13"/>
      <c r="B875" s="11"/>
      <c r="C875" s="11"/>
      <c r="D875" s="11"/>
      <c r="E875" s="13"/>
      <c r="F875" s="170"/>
      <c r="G875" s="170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70"/>
      <c r="AE875" s="11"/>
      <c r="AK875" s="13"/>
      <c r="AL875" s="13"/>
      <c r="AM875" s="13"/>
      <c r="AN875" s="13"/>
      <c r="AO875" s="13"/>
    </row>
    <row r="876" spans="1:41">
      <c r="A876" s="13"/>
      <c r="B876" s="11"/>
      <c r="C876" s="11"/>
      <c r="D876" s="11"/>
      <c r="E876" s="13"/>
      <c r="F876" s="170"/>
      <c r="G876" s="170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70"/>
      <c r="AE876" s="11"/>
      <c r="AK876" s="13"/>
      <c r="AL876" s="13"/>
      <c r="AM876" s="13"/>
      <c r="AN876" s="13"/>
      <c r="AO876" s="13"/>
    </row>
    <row r="877" spans="1:41">
      <c r="A877" s="13"/>
      <c r="B877" s="11"/>
      <c r="C877" s="11"/>
      <c r="D877" s="11"/>
      <c r="E877" s="13"/>
      <c r="F877" s="170"/>
      <c r="G877" s="170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70"/>
      <c r="AE877" s="11"/>
      <c r="AK877" s="13"/>
      <c r="AL877" s="13"/>
      <c r="AM877" s="13"/>
      <c r="AN877" s="13"/>
      <c r="AO877" s="13"/>
    </row>
    <row r="878" spans="1:41">
      <c r="A878" s="13"/>
      <c r="B878" s="11"/>
      <c r="C878" s="11"/>
      <c r="D878" s="11"/>
      <c r="E878" s="13"/>
      <c r="F878" s="170"/>
      <c r="G878" s="170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70"/>
      <c r="AE878" s="11"/>
      <c r="AK878" s="13"/>
      <c r="AL878" s="13"/>
      <c r="AM878" s="13"/>
      <c r="AN878" s="13"/>
      <c r="AO878" s="13"/>
    </row>
    <row r="879" spans="1:41">
      <c r="A879" s="13"/>
      <c r="B879" s="11"/>
      <c r="C879" s="11"/>
      <c r="D879" s="11"/>
      <c r="E879" s="13"/>
      <c r="F879" s="170"/>
      <c r="G879" s="170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70"/>
      <c r="AE879" s="11"/>
      <c r="AK879" s="13"/>
      <c r="AL879" s="13"/>
      <c r="AM879" s="13"/>
      <c r="AN879" s="13"/>
      <c r="AO879" s="13"/>
    </row>
    <row r="880" spans="1:41">
      <c r="A880" s="13"/>
      <c r="B880" s="11"/>
      <c r="C880" s="11"/>
      <c r="D880" s="11"/>
      <c r="E880" s="13"/>
      <c r="F880" s="170"/>
      <c r="G880" s="170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70"/>
      <c r="AE880" s="11"/>
      <c r="AK880" s="13"/>
      <c r="AL880" s="13"/>
      <c r="AM880" s="13"/>
      <c r="AN880" s="13"/>
      <c r="AO880" s="13"/>
    </row>
    <row r="881" spans="1:41">
      <c r="A881" s="13"/>
      <c r="B881" s="11"/>
      <c r="C881" s="11"/>
      <c r="D881" s="11"/>
      <c r="E881" s="13"/>
      <c r="F881" s="170"/>
      <c r="G881" s="170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70"/>
      <c r="AE881" s="11"/>
      <c r="AK881" s="13"/>
      <c r="AL881" s="13"/>
      <c r="AM881" s="13"/>
      <c r="AN881" s="13"/>
      <c r="AO881" s="13"/>
    </row>
    <row r="882" spans="1:41">
      <c r="A882" s="13"/>
      <c r="B882" s="11"/>
      <c r="C882" s="11"/>
      <c r="D882" s="11"/>
      <c r="E882" s="13"/>
      <c r="F882" s="170"/>
      <c r="G882" s="170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70"/>
      <c r="AE882" s="11"/>
      <c r="AK882" s="13"/>
      <c r="AL882" s="13"/>
      <c r="AM882" s="13"/>
      <c r="AN882" s="13"/>
      <c r="AO882" s="13"/>
    </row>
    <row r="883" spans="1:41">
      <c r="A883" s="13"/>
      <c r="B883" s="11"/>
      <c r="C883" s="11"/>
      <c r="D883" s="11"/>
      <c r="E883" s="13"/>
      <c r="F883" s="170"/>
      <c r="G883" s="170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70"/>
      <c r="AE883" s="11"/>
      <c r="AK883" s="13"/>
      <c r="AL883" s="13"/>
      <c r="AM883" s="13"/>
      <c r="AN883" s="13"/>
      <c r="AO883" s="13"/>
    </row>
    <row r="884" spans="1:41">
      <c r="A884" s="13"/>
      <c r="B884" s="11"/>
      <c r="C884" s="11"/>
      <c r="D884" s="11"/>
      <c r="E884" s="13"/>
      <c r="F884" s="170"/>
      <c r="G884" s="170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70"/>
      <c r="AE884" s="11"/>
      <c r="AK884" s="13"/>
      <c r="AL884" s="13"/>
      <c r="AM884" s="13"/>
      <c r="AN884" s="13"/>
      <c r="AO884" s="13"/>
    </row>
    <row r="885" spans="1:41">
      <c r="A885" s="13"/>
      <c r="B885" s="11"/>
      <c r="C885" s="11"/>
      <c r="D885" s="11"/>
      <c r="E885" s="13"/>
      <c r="F885" s="170"/>
      <c r="G885" s="170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70"/>
      <c r="AE885" s="11"/>
      <c r="AK885" s="13"/>
      <c r="AL885" s="13"/>
      <c r="AM885" s="13"/>
      <c r="AN885" s="13"/>
      <c r="AO885" s="13"/>
    </row>
    <row r="886" spans="1:41">
      <c r="A886" s="13"/>
      <c r="B886" s="11"/>
      <c r="C886" s="11"/>
      <c r="D886" s="11"/>
      <c r="E886" s="13"/>
      <c r="F886" s="170"/>
      <c r="G886" s="170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70"/>
      <c r="AE886" s="11"/>
      <c r="AK886" s="13"/>
      <c r="AL886" s="13"/>
      <c r="AM886" s="13"/>
      <c r="AN886" s="13"/>
      <c r="AO886" s="13"/>
    </row>
    <row r="887" spans="1:41">
      <c r="A887" s="13"/>
      <c r="B887" s="11"/>
      <c r="C887" s="11"/>
      <c r="D887" s="11"/>
      <c r="E887" s="13"/>
      <c r="F887" s="170"/>
      <c r="G887" s="170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70"/>
      <c r="AE887" s="11"/>
      <c r="AK887" s="13"/>
      <c r="AL887" s="13"/>
      <c r="AM887" s="13"/>
      <c r="AN887" s="13"/>
      <c r="AO887" s="13"/>
    </row>
    <row r="888" spans="1:41">
      <c r="A888" s="13"/>
      <c r="B888" s="11"/>
      <c r="C888" s="11"/>
      <c r="D888" s="11"/>
      <c r="E888" s="13"/>
      <c r="F888" s="170"/>
      <c r="G888" s="170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70"/>
      <c r="AE888" s="11"/>
      <c r="AK888" s="13"/>
      <c r="AL888" s="13"/>
      <c r="AM888" s="13"/>
      <c r="AN888" s="13"/>
      <c r="AO888" s="13"/>
    </row>
    <row r="889" spans="1:41">
      <c r="A889" s="13"/>
      <c r="B889" s="11"/>
      <c r="C889" s="11"/>
      <c r="D889" s="11"/>
      <c r="E889" s="13"/>
      <c r="F889" s="170"/>
      <c r="G889" s="170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70"/>
      <c r="AE889" s="11"/>
      <c r="AK889" s="13"/>
      <c r="AL889" s="13"/>
      <c r="AM889" s="13"/>
      <c r="AN889" s="13"/>
      <c r="AO889" s="13"/>
    </row>
    <row r="890" spans="1:41">
      <c r="A890" s="13"/>
      <c r="B890" s="11"/>
      <c r="C890" s="11"/>
      <c r="D890" s="11"/>
      <c r="E890" s="13"/>
      <c r="F890" s="170"/>
      <c r="G890" s="170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70"/>
      <c r="AE890" s="11"/>
      <c r="AK890" s="13"/>
      <c r="AL890" s="13"/>
      <c r="AM890" s="13"/>
      <c r="AN890" s="13"/>
      <c r="AO890" s="13"/>
    </row>
    <row r="891" spans="1:41">
      <c r="A891" s="13"/>
      <c r="B891" s="11"/>
      <c r="C891" s="11"/>
      <c r="D891" s="11"/>
      <c r="E891" s="13"/>
      <c r="F891" s="170"/>
      <c r="G891" s="170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70"/>
      <c r="AE891" s="11"/>
      <c r="AK891" s="13"/>
      <c r="AL891" s="13"/>
      <c r="AM891" s="13"/>
      <c r="AN891" s="13"/>
      <c r="AO891" s="13"/>
    </row>
    <row r="892" spans="1:41">
      <c r="A892" s="13"/>
      <c r="B892" s="11"/>
      <c r="C892" s="11"/>
      <c r="D892" s="11"/>
      <c r="E892" s="13"/>
      <c r="F892" s="170"/>
      <c r="G892" s="170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70"/>
      <c r="AE892" s="11"/>
      <c r="AK892" s="13"/>
      <c r="AL892" s="13"/>
      <c r="AM892" s="13"/>
      <c r="AN892" s="13"/>
      <c r="AO892" s="13"/>
    </row>
    <row r="893" spans="1:41">
      <c r="A893" s="13"/>
      <c r="B893" s="11"/>
      <c r="C893" s="11"/>
      <c r="D893" s="11"/>
      <c r="E893" s="13"/>
      <c r="F893" s="170"/>
      <c r="G893" s="170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70"/>
      <c r="AE893" s="11"/>
      <c r="AK893" s="13"/>
      <c r="AL893" s="13"/>
      <c r="AM893" s="13"/>
      <c r="AN893" s="13"/>
      <c r="AO893" s="13"/>
    </row>
    <row r="894" spans="1:41">
      <c r="A894" s="13"/>
      <c r="B894" s="11"/>
      <c r="C894" s="11"/>
      <c r="D894" s="11"/>
      <c r="E894" s="13"/>
      <c r="F894" s="170"/>
      <c r="G894" s="170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70"/>
      <c r="AE894" s="11"/>
      <c r="AK894" s="13"/>
      <c r="AL894" s="13"/>
      <c r="AM894" s="13"/>
      <c r="AN894" s="13"/>
      <c r="AO894" s="13"/>
    </row>
    <row r="895" spans="1:41">
      <c r="A895" s="13"/>
      <c r="B895" s="11"/>
      <c r="C895" s="11"/>
      <c r="D895" s="11"/>
      <c r="E895" s="13"/>
      <c r="F895" s="170"/>
      <c r="G895" s="170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70"/>
      <c r="AE895" s="11"/>
      <c r="AK895" s="13"/>
      <c r="AL895" s="13"/>
      <c r="AM895" s="13"/>
      <c r="AN895" s="13"/>
      <c r="AO895" s="13"/>
    </row>
    <row r="896" spans="1:41">
      <c r="A896" s="13"/>
      <c r="B896" s="11"/>
      <c r="C896" s="11"/>
      <c r="D896" s="11"/>
      <c r="E896" s="13"/>
      <c r="F896" s="170"/>
      <c r="G896" s="170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70"/>
      <c r="AE896" s="11"/>
      <c r="AK896" s="13"/>
      <c r="AL896" s="13"/>
      <c r="AM896" s="13"/>
      <c r="AN896" s="13"/>
      <c r="AO896" s="13"/>
    </row>
    <row r="897" spans="1:41">
      <c r="A897" s="13"/>
      <c r="B897" s="11"/>
      <c r="C897" s="11"/>
      <c r="D897" s="11"/>
      <c r="E897" s="13"/>
      <c r="F897" s="170"/>
      <c r="G897" s="170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70"/>
      <c r="AE897" s="11"/>
      <c r="AK897" s="13"/>
      <c r="AL897" s="13"/>
      <c r="AM897" s="13"/>
      <c r="AN897" s="13"/>
      <c r="AO897" s="13"/>
    </row>
    <row r="898" spans="1:41">
      <c r="A898" s="13"/>
      <c r="B898" s="11"/>
      <c r="C898" s="11"/>
      <c r="D898" s="11"/>
      <c r="E898" s="13"/>
      <c r="F898" s="170"/>
      <c r="G898" s="170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70"/>
      <c r="AE898" s="11"/>
      <c r="AK898" s="13"/>
      <c r="AL898" s="13"/>
      <c r="AM898" s="13"/>
      <c r="AN898" s="13"/>
      <c r="AO898" s="13"/>
    </row>
    <row r="899" spans="1:41">
      <c r="A899" s="13"/>
      <c r="B899" s="11"/>
      <c r="C899" s="11"/>
      <c r="D899" s="11"/>
      <c r="E899" s="13"/>
      <c r="F899" s="170"/>
      <c r="G899" s="170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70"/>
      <c r="AE899" s="11"/>
      <c r="AK899" s="13"/>
      <c r="AL899" s="13"/>
      <c r="AM899" s="13"/>
      <c r="AN899" s="13"/>
      <c r="AO899" s="13"/>
    </row>
    <row r="900" spans="1:41">
      <c r="A900" s="13"/>
      <c r="B900" s="11"/>
      <c r="C900" s="11"/>
      <c r="D900" s="11"/>
      <c r="E900" s="13"/>
      <c r="F900" s="170"/>
      <c r="G900" s="170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70"/>
      <c r="AE900" s="11"/>
      <c r="AK900" s="13"/>
      <c r="AL900" s="13"/>
      <c r="AM900" s="13"/>
      <c r="AN900" s="13"/>
      <c r="AO900" s="13"/>
    </row>
    <row r="901" spans="1:41">
      <c r="A901" s="13"/>
      <c r="B901" s="11"/>
      <c r="C901" s="11"/>
      <c r="D901" s="11"/>
      <c r="E901" s="13"/>
      <c r="F901" s="170"/>
      <c r="G901" s="170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70"/>
      <c r="AE901" s="11"/>
      <c r="AK901" s="13"/>
      <c r="AL901" s="13"/>
      <c r="AM901" s="13"/>
      <c r="AN901" s="13"/>
      <c r="AO901" s="13"/>
    </row>
    <row r="902" spans="1:41">
      <c r="A902" s="13"/>
      <c r="B902" s="11"/>
      <c r="C902" s="11"/>
      <c r="D902" s="11"/>
      <c r="E902" s="13"/>
      <c r="F902" s="170"/>
      <c r="G902" s="170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70"/>
      <c r="AE902" s="11"/>
      <c r="AK902" s="13"/>
      <c r="AL902" s="13"/>
      <c r="AM902" s="13"/>
      <c r="AN902" s="13"/>
      <c r="AO902" s="13"/>
    </row>
    <row r="903" spans="1:41">
      <c r="A903" s="13"/>
      <c r="B903" s="11"/>
      <c r="C903" s="11"/>
      <c r="D903" s="11"/>
      <c r="E903" s="13"/>
      <c r="F903" s="170"/>
      <c r="G903" s="170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70"/>
      <c r="AE903" s="11"/>
      <c r="AK903" s="13"/>
      <c r="AL903" s="13"/>
      <c r="AM903" s="13"/>
      <c r="AN903" s="13"/>
      <c r="AO903" s="13"/>
    </row>
    <row r="904" spans="1:41">
      <c r="A904" s="13"/>
      <c r="B904" s="11"/>
      <c r="C904" s="11"/>
      <c r="D904" s="11"/>
      <c r="E904" s="13"/>
      <c r="F904" s="170"/>
      <c r="G904" s="170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70"/>
      <c r="AE904" s="11"/>
      <c r="AK904" s="13"/>
      <c r="AL904" s="13"/>
      <c r="AM904" s="13"/>
      <c r="AN904" s="13"/>
      <c r="AO904" s="13"/>
    </row>
    <row r="905" spans="1:41">
      <c r="A905" s="13"/>
      <c r="B905" s="11"/>
      <c r="C905" s="11"/>
      <c r="D905" s="11"/>
      <c r="E905" s="13"/>
      <c r="F905" s="170"/>
      <c r="G905" s="170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70"/>
      <c r="AE905" s="11"/>
      <c r="AK905" s="13"/>
      <c r="AL905" s="13"/>
      <c r="AM905" s="13"/>
      <c r="AN905" s="13"/>
      <c r="AO905" s="13"/>
    </row>
    <row r="906" spans="1:41">
      <c r="A906" s="13"/>
      <c r="B906" s="11"/>
      <c r="C906" s="11"/>
      <c r="D906" s="11"/>
      <c r="E906" s="13"/>
      <c r="F906" s="170"/>
      <c r="G906" s="170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70"/>
      <c r="AE906" s="11"/>
      <c r="AK906" s="13"/>
      <c r="AL906" s="13"/>
      <c r="AM906" s="13"/>
      <c r="AN906" s="13"/>
      <c r="AO906" s="13"/>
    </row>
    <row r="907" spans="1:41">
      <c r="A907" s="13"/>
      <c r="B907" s="11"/>
      <c r="C907" s="11"/>
      <c r="D907" s="11"/>
      <c r="E907" s="13"/>
      <c r="F907" s="170"/>
      <c r="G907" s="170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70"/>
      <c r="AE907" s="11"/>
      <c r="AK907" s="13"/>
      <c r="AL907" s="13"/>
      <c r="AM907" s="13"/>
      <c r="AN907" s="13"/>
      <c r="AO907" s="13"/>
    </row>
    <row r="908" spans="1:41">
      <c r="A908" s="13"/>
      <c r="B908" s="11"/>
      <c r="C908" s="11"/>
      <c r="D908" s="11"/>
      <c r="E908" s="13"/>
      <c r="F908" s="170"/>
      <c r="G908" s="170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70"/>
      <c r="AE908" s="11"/>
      <c r="AK908" s="13"/>
      <c r="AL908" s="13"/>
      <c r="AM908" s="13"/>
      <c r="AN908" s="13"/>
      <c r="AO908" s="13"/>
    </row>
    <row r="909" spans="1:41">
      <c r="A909" s="13"/>
      <c r="B909" s="11"/>
      <c r="C909" s="11"/>
      <c r="D909" s="11"/>
      <c r="E909" s="13"/>
      <c r="F909" s="170"/>
      <c r="G909" s="170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70"/>
      <c r="AE909" s="11"/>
      <c r="AK909" s="13"/>
      <c r="AL909" s="13"/>
      <c r="AM909" s="13"/>
      <c r="AN909" s="13"/>
      <c r="AO909" s="13"/>
    </row>
    <row r="910" spans="1:41">
      <c r="A910" s="13"/>
      <c r="B910" s="11"/>
      <c r="C910" s="11"/>
      <c r="D910" s="11"/>
      <c r="E910" s="13"/>
      <c r="F910" s="170"/>
      <c r="G910" s="170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70"/>
      <c r="AE910" s="11"/>
      <c r="AK910" s="13"/>
      <c r="AL910" s="13"/>
      <c r="AM910" s="13"/>
      <c r="AN910" s="13"/>
      <c r="AO910" s="13"/>
    </row>
    <row r="911" spans="1:41">
      <c r="A911" s="13"/>
      <c r="B911" s="11"/>
      <c r="C911" s="11"/>
      <c r="D911" s="11"/>
      <c r="E911" s="13"/>
      <c r="F911" s="170"/>
      <c r="G911" s="17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70"/>
      <c r="AE911" s="11"/>
      <c r="AK911" s="13"/>
      <c r="AL911" s="13"/>
      <c r="AM911" s="13"/>
      <c r="AN911" s="13"/>
      <c r="AO911" s="13"/>
    </row>
    <row r="912" spans="1:41">
      <c r="A912" s="13"/>
      <c r="B912" s="11"/>
      <c r="C912" s="11"/>
      <c r="D912" s="11"/>
      <c r="E912" s="13"/>
      <c r="F912" s="170"/>
      <c r="G912" s="170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70"/>
      <c r="AE912" s="11"/>
      <c r="AK912" s="13"/>
      <c r="AL912" s="13"/>
      <c r="AM912" s="13"/>
      <c r="AN912" s="13"/>
      <c r="AO912" s="13"/>
    </row>
    <row r="913" spans="1:41">
      <c r="A913" s="13"/>
      <c r="B913" s="11"/>
      <c r="C913" s="11"/>
      <c r="D913" s="11"/>
      <c r="E913" s="13"/>
      <c r="F913" s="170"/>
      <c r="G913" s="170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70"/>
      <c r="AE913" s="11"/>
      <c r="AK913" s="13"/>
      <c r="AL913" s="13"/>
      <c r="AM913" s="13"/>
      <c r="AN913" s="13"/>
      <c r="AO913" s="13"/>
    </row>
    <row r="914" spans="1:41">
      <c r="A914" s="13"/>
      <c r="B914" s="11"/>
      <c r="C914" s="11"/>
      <c r="D914" s="11"/>
      <c r="E914" s="13"/>
      <c r="F914" s="170"/>
      <c r="G914" s="170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70"/>
      <c r="AE914" s="11"/>
      <c r="AK914" s="13"/>
      <c r="AL914" s="13"/>
      <c r="AM914" s="13"/>
      <c r="AN914" s="13"/>
      <c r="AO914" s="13"/>
    </row>
    <row r="915" spans="1:41">
      <c r="A915" s="13"/>
      <c r="B915" s="11"/>
      <c r="C915" s="11"/>
      <c r="D915" s="11"/>
      <c r="E915" s="13"/>
      <c r="F915" s="170"/>
      <c r="G915" s="170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70"/>
      <c r="AE915" s="11"/>
      <c r="AK915" s="13"/>
      <c r="AL915" s="13"/>
      <c r="AM915" s="13"/>
      <c r="AN915" s="13"/>
      <c r="AO915" s="13"/>
    </row>
    <row r="916" spans="1:41">
      <c r="A916" s="13"/>
      <c r="B916" s="11"/>
      <c r="C916" s="11"/>
      <c r="D916" s="11"/>
      <c r="E916" s="13"/>
      <c r="F916" s="170"/>
      <c r="G916" s="170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70"/>
      <c r="AE916" s="11"/>
      <c r="AK916" s="13"/>
      <c r="AL916" s="13"/>
      <c r="AM916" s="13"/>
      <c r="AN916" s="13"/>
      <c r="AO916" s="13"/>
    </row>
    <row r="917" spans="1:41">
      <c r="A917" s="13"/>
      <c r="B917" s="11"/>
      <c r="C917" s="11"/>
      <c r="D917" s="11"/>
      <c r="E917" s="13"/>
      <c r="F917" s="170"/>
      <c r="G917" s="170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70"/>
      <c r="AE917" s="11"/>
      <c r="AK917" s="13"/>
      <c r="AL917" s="13"/>
      <c r="AM917" s="13"/>
      <c r="AN917" s="13"/>
      <c r="AO917" s="13"/>
    </row>
    <row r="918" spans="1:41">
      <c r="A918" s="13"/>
      <c r="B918" s="11"/>
      <c r="C918" s="11"/>
      <c r="D918" s="11"/>
      <c r="E918" s="13"/>
      <c r="F918" s="170"/>
      <c r="G918" s="170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70"/>
      <c r="AE918" s="11"/>
      <c r="AK918" s="13"/>
      <c r="AL918" s="13"/>
      <c r="AM918" s="13"/>
      <c r="AN918" s="13"/>
      <c r="AO918" s="13"/>
    </row>
    <row r="919" spans="1:41">
      <c r="A919" s="13"/>
      <c r="B919" s="11"/>
      <c r="C919" s="11"/>
      <c r="D919" s="11"/>
      <c r="E919" s="13"/>
      <c r="F919" s="170"/>
      <c r="G919" s="170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70"/>
      <c r="AE919" s="11"/>
      <c r="AK919" s="13"/>
      <c r="AL919" s="13"/>
      <c r="AM919" s="13"/>
      <c r="AN919" s="13"/>
      <c r="AO919" s="13"/>
    </row>
    <row r="920" spans="1:41">
      <c r="A920" s="13"/>
      <c r="B920" s="11"/>
      <c r="C920" s="11"/>
      <c r="D920" s="11"/>
      <c r="E920" s="13"/>
      <c r="F920" s="170"/>
      <c r="G920" s="170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70"/>
      <c r="AE920" s="11"/>
      <c r="AK920" s="13"/>
      <c r="AL920" s="13"/>
      <c r="AM920" s="13"/>
      <c r="AN920" s="13"/>
      <c r="AO920" s="13"/>
    </row>
    <row r="921" spans="1:41">
      <c r="A921" s="13"/>
      <c r="B921" s="11"/>
      <c r="C921" s="11"/>
      <c r="D921" s="11"/>
      <c r="E921" s="13"/>
      <c r="F921" s="170"/>
      <c r="G921" s="170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70"/>
      <c r="AE921" s="11"/>
      <c r="AK921" s="13"/>
      <c r="AL921" s="13"/>
      <c r="AM921" s="13"/>
      <c r="AN921" s="13"/>
      <c r="AO921" s="13"/>
    </row>
    <row r="922" spans="1:41">
      <c r="A922" s="13"/>
      <c r="B922" s="11"/>
      <c r="C922" s="11"/>
      <c r="D922" s="11"/>
      <c r="E922" s="13"/>
      <c r="F922" s="170"/>
      <c r="G922" s="170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70"/>
      <c r="AE922" s="11"/>
      <c r="AK922" s="13"/>
      <c r="AL922" s="13"/>
      <c r="AM922" s="13"/>
      <c r="AN922" s="13"/>
      <c r="AO922" s="13"/>
    </row>
    <row r="923" spans="1:41">
      <c r="A923" s="13"/>
      <c r="B923" s="11"/>
      <c r="C923" s="11"/>
      <c r="D923" s="11"/>
      <c r="E923" s="13"/>
      <c r="F923" s="170"/>
      <c r="G923" s="170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70"/>
      <c r="AE923" s="11"/>
      <c r="AK923" s="13"/>
      <c r="AL923" s="13"/>
      <c r="AM923" s="13"/>
      <c r="AN923" s="13"/>
      <c r="AO923" s="13"/>
    </row>
    <row r="924" spans="1:41">
      <c r="A924" s="13"/>
      <c r="B924" s="11"/>
      <c r="C924" s="11"/>
      <c r="D924" s="11"/>
      <c r="E924" s="13"/>
      <c r="F924" s="170"/>
      <c r="G924" s="170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70"/>
      <c r="AE924" s="11"/>
      <c r="AK924" s="13"/>
      <c r="AL924" s="13"/>
      <c r="AM924" s="13"/>
      <c r="AN924" s="13"/>
      <c r="AO924" s="13"/>
    </row>
    <row r="925" spans="1:41">
      <c r="A925" s="13"/>
      <c r="B925" s="11"/>
      <c r="C925" s="11"/>
      <c r="D925" s="11"/>
      <c r="E925" s="13"/>
      <c r="F925" s="170"/>
      <c r="G925" s="170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70"/>
      <c r="AE925" s="11"/>
      <c r="AK925" s="13"/>
      <c r="AL925" s="13"/>
      <c r="AM925" s="13"/>
      <c r="AN925" s="13"/>
      <c r="AO925" s="13"/>
    </row>
    <row r="926" spans="1:41">
      <c r="A926" s="13"/>
      <c r="B926" s="11"/>
      <c r="C926" s="11"/>
      <c r="D926" s="11"/>
      <c r="E926" s="13"/>
      <c r="F926" s="170"/>
      <c r="G926" s="170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70"/>
      <c r="AE926" s="11"/>
      <c r="AK926" s="13"/>
      <c r="AL926" s="13"/>
      <c r="AM926" s="13"/>
      <c r="AN926" s="13"/>
      <c r="AO926" s="13"/>
    </row>
    <row r="927" spans="1:41">
      <c r="A927" s="13"/>
      <c r="B927" s="11"/>
      <c r="C927" s="11"/>
      <c r="D927" s="11"/>
      <c r="E927" s="13"/>
      <c r="F927" s="170"/>
      <c r="G927" s="170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70"/>
      <c r="AE927" s="11"/>
      <c r="AK927" s="13"/>
      <c r="AL927" s="13"/>
      <c r="AM927" s="13"/>
      <c r="AN927" s="13"/>
      <c r="AO927" s="13"/>
    </row>
    <row r="928" spans="1:41">
      <c r="A928" s="13"/>
      <c r="B928" s="11"/>
      <c r="C928" s="11"/>
      <c r="D928" s="11"/>
      <c r="E928" s="13"/>
      <c r="F928" s="170"/>
      <c r="G928" s="170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70"/>
      <c r="AE928" s="11"/>
      <c r="AK928" s="13"/>
      <c r="AL928" s="13"/>
      <c r="AM928" s="13"/>
      <c r="AN928" s="13"/>
      <c r="AO928" s="13"/>
    </row>
    <row r="929" spans="1:41">
      <c r="A929" s="13"/>
      <c r="B929" s="11"/>
      <c r="C929" s="11"/>
      <c r="D929" s="11"/>
      <c r="E929" s="13"/>
      <c r="F929" s="170"/>
      <c r="G929" s="170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70"/>
      <c r="AE929" s="11"/>
      <c r="AK929" s="13"/>
      <c r="AL929" s="13"/>
      <c r="AM929" s="13"/>
      <c r="AN929" s="13"/>
      <c r="AO929" s="13"/>
    </row>
    <row r="930" spans="1:41">
      <c r="A930" s="13"/>
      <c r="B930" s="11"/>
      <c r="C930" s="11"/>
      <c r="D930" s="11"/>
      <c r="E930" s="13"/>
      <c r="F930" s="170"/>
      <c r="G930" s="170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70"/>
      <c r="AE930" s="11"/>
      <c r="AK930" s="13"/>
      <c r="AL930" s="13"/>
      <c r="AM930" s="13"/>
      <c r="AN930" s="13"/>
      <c r="AO930" s="13"/>
    </row>
    <row r="931" spans="1:41">
      <c r="A931" s="13"/>
      <c r="B931" s="11"/>
      <c r="C931" s="11"/>
      <c r="D931" s="11"/>
      <c r="E931" s="13"/>
      <c r="F931" s="170"/>
      <c r="G931" s="170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70"/>
      <c r="AE931" s="11"/>
      <c r="AK931" s="13"/>
      <c r="AL931" s="13"/>
      <c r="AM931" s="13"/>
      <c r="AN931" s="13"/>
      <c r="AO931" s="13"/>
    </row>
    <row r="932" spans="1:41">
      <c r="A932" s="13"/>
      <c r="B932" s="11"/>
      <c r="C932" s="11"/>
      <c r="D932" s="11"/>
      <c r="E932" s="13"/>
      <c r="F932" s="170"/>
      <c r="G932" s="170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70"/>
      <c r="AE932" s="11"/>
      <c r="AK932" s="13"/>
      <c r="AL932" s="13"/>
      <c r="AM932" s="13"/>
      <c r="AN932" s="13"/>
      <c r="AO932" s="13"/>
    </row>
    <row r="933" spans="1:41">
      <c r="A933" s="13"/>
      <c r="B933" s="11"/>
      <c r="C933" s="11"/>
      <c r="D933" s="11"/>
      <c r="E933" s="13"/>
      <c r="F933" s="170"/>
      <c r="G933" s="170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70"/>
      <c r="AE933" s="11"/>
      <c r="AK933" s="13"/>
      <c r="AL933" s="13"/>
      <c r="AM933" s="13"/>
      <c r="AN933" s="13"/>
      <c r="AO933" s="13"/>
    </row>
    <row r="934" spans="1:41">
      <c r="A934" s="13"/>
      <c r="B934" s="11"/>
      <c r="C934" s="11"/>
      <c r="D934" s="11"/>
      <c r="E934" s="13"/>
      <c r="F934" s="170"/>
      <c r="G934" s="17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70"/>
      <c r="AE934" s="11"/>
      <c r="AK934" s="13"/>
      <c r="AL934" s="13"/>
      <c r="AM934" s="13"/>
      <c r="AN934" s="13"/>
      <c r="AO934" s="13"/>
    </row>
    <row r="935" spans="1:41">
      <c r="A935" s="13"/>
      <c r="B935" s="11"/>
      <c r="C935" s="11"/>
      <c r="D935" s="11"/>
      <c r="E935" s="13"/>
      <c r="F935" s="170"/>
      <c r="G935" s="170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70"/>
      <c r="AE935" s="11"/>
      <c r="AK935" s="13"/>
      <c r="AL935" s="13"/>
      <c r="AM935" s="13"/>
      <c r="AN935" s="13"/>
      <c r="AO935" s="13"/>
    </row>
    <row r="936" spans="1:41">
      <c r="A936" s="13"/>
      <c r="B936" s="11"/>
      <c r="C936" s="11"/>
      <c r="D936" s="11"/>
      <c r="E936" s="13"/>
      <c r="F936" s="170"/>
      <c r="G936" s="170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70"/>
      <c r="AE936" s="11"/>
      <c r="AK936" s="13"/>
      <c r="AL936" s="13"/>
      <c r="AM936" s="13"/>
      <c r="AN936" s="13"/>
      <c r="AO936" s="13"/>
    </row>
    <row r="937" spans="1:41">
      <c r="A937" s="13"/>
      <c r="B937" s="11"/>
      <c r="C937" s="11"/>
      <c r="D937" s="11"/>
      <c r="E937" s="13"/>
      <c r="F937" s="170"/>
      <c r="G937" s="170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70"/>
      <c r="AE937" s="11"/>
      <c r="AK937" s="13"/>
      <c r="AL937" s="13"/>
      <c r="AM937" s="13"/>
      <c r="AN937" s="13"/>
      <c r="AO937" s="13"/>
    </row>
    <row r="938" spans="1:41">
      <c r="A938" s="13"/>
      <c r="B938" s="11"/>
      <c r="C938" s="11"/>
      <c r="D938" s="11"/>
      <c r="E938" s="13"/>
      <c r="F938" s="170"/>
      <c r="G938" s="17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70"/>
      <c r="AE938" s="11"/>
      <c r="AK938" s="13"/>
      <c r="AL938" s="13"/>
      <c r="AM938" s="13"/>
      <c r="AN938" s="13"/>
      <c r="AO938" s="13"/>
    </row>
    <row r="939" spans="1:41">
      <c r="A939" s="13"/>
      <c r="B939" s="11"/>
      <c r="C939" s="11"/>
      <c r="D939" s="11"/>
      <c r="E939" s="13"/>
      <c r="F939" s="170"/>
      <c r="G939" s="17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70"/>
      <c r="AE939" s="11"/>
      <c r="AK939" s="13"/>
      <c r="AL939" s="13"/>
      <c r="AM939" s="13"/>
      <c r="AN939" s="13"/>
      <c r="AO939" s="13"/>
    </row>
    <row r="940" spans="1:41">
      <c r="A940" s="13"/>
      <c r="B940" s="11"/>
      <c r="C940" s="11"/>
      <c r="D940" s="11"/>
      <c r="E940" s="13"/>
      <c r="F940" s="170"/>
      <c r="G940" s="170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70"/>
      <c r="AE940" s="11"/>
      <c r="AK940" s="13"/>
      <c r="AL940" s="13"/>
      <c r="AM940" s="13"/>
      <c r="AN940" s="13"/>
      <c r="AO940" s="13"/>
    </row>
    <row r="941" spans="1:41">
      <c r="A941" s="13"/>
      <c r="B941" s="11"/>
      <c r="C941" s="11"/>
      <c r="D941" s="11"/>
      <c r="E941" s="13"/>
      <c r="F941" s="170"/>
      <c r="G941" s="170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70"/>
      <c r="AE941" s="11"/>
      <c r="AK941" s="13"/>
      <c r="AL941" s="13"/>
      <c r="AM941" s="13"/>
      <c r="AN941" s="13"/>
      <c r="AO941" s="13"/>
    </row>
    <row r="942" spans="1:41">
      <c r="A942" s="13"/>
      <c r="B942" s="11"/>
      <c r="C942" s="11"/>
      <c r="D942" s="11"/>
      <c r="E942" s="13"/>
      <c r="F942" s="170"/>
      <c r="G942" s="170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70"/>
      <c r="AE942" s="11"/>
      <c r="AK942" s="13"/>
      <c r="AL942" s="13"/>
      <c r="AM942" s="13"/>
      <c r="AN942" s="13"/>
      <c r="AO942" s="13"/>
    </row>
    <row r="943" spans="1:41">
      <c r="A943" s="13"/>
      <c r="B943" s="11"/>
      <c r="C943" s="11"/>
      <c r="D943" s="11"/>
      <c r="E943" s="13"/>
      <c r="F943" s="170"/>
      <c r="G943" s="17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70"/>
      <c r="AE943" s="11"/>
      <c r="AK943" s="13"/>
      <c r="AL943" s="13"/>
      <c r="AM943" s="13"/>
      <c r="AN943" s="13"/>
      <c r="AO943" s="13"/>
    </row>
    <row r="944" spans="1:41">
      <c r="A944" s="13"/>
      <c r="B944" s="11"/>
      <c r="C944" s="11"/>
      <c r="D944" s="11"/>
      <c r="E944" s="13"/>
      <c r="F944" s="170"/>
      <c r="G944" s="170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70"/>
      <c r="AE944" s="11"/>
      <c r="AK944" s="13"/>
      <c r="AL944" s="13"/>
      <c r="AM944" s="13"/>
      <c r="AN944" s="13"/>
      <c r="AO944" s="13"/>
    </row>
    <row r="945" spans="1:41">
      <c r="A945" s="13"/>
      <c r="B945" s="11"/>
      <c r="C945" s="11"/>
      <c r="D945" s="11"/>
      <c r="E945" s="13"/>
      <c r="F945" s="170"/>
      <c r="G945" s="170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70"/>
      <c r="AE945" s="11"/>
      <c r="AK945" s="13"/>
      <c r="AL945" s="13"/>
      <c r="AM945" s="13"/>
      <c r="AN945" s="13"/>
      <c r="AO945" s="13"/>
    </row>
    <row r="946" spans="1:41">
      <c r="A946" s="13"/>
      <c r="B946" s="11"/>
      <c r="C946" s="11"/>
      <c r="D946" s="11"/>
      <c r="E946" s="13"/>
      <c r="F946" s="170"/>
      <c r="G946" s="170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70"/>
      <c r="AE946" s="11"/>
      <c r="AK946" s="13"/>
      <c r="AL946" s="13"/>
      <c r="AM946" s="13"/>
      <c r="AN946" s="13"/>
      <c r="AO946" s="13"/>
    </row>
    <row r="947" spans="1:41">
      <c r="A947" s="13"/>
      <c r="B947" s="11"/>
      <c r="C947" s="11"/>
      <c r="D947" s="11"/>
      <c r="E947" s="13"/>
      <c r="F947" s="170"/>
      <c r="G947" s="170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70"/>
      <c r="AE947" s="11"/>
      <c r="AK947" s="13"/>
      <c r="AL947" s="13"/>
      <c r="AM947" s="13"/>
      <c r="AN947" s="13"/>
      <c r="AO947" s="13"/>
    </row>
    <row r="948" spans="1:41">
      <c r="A948" s="13"/>
      <c r="B948" s="11"/>
      <c r="C948" s="11"/>
      <c r="D948" s="11"/>
      <c r="E948" s="13"/>
      <c r="F948" s="170"/>
      <c r="G948" s="170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70"/>
      <c r="AE948" s="11"/>
      <c r="AK948" s="13"/>
      <c r="AL948" s="13"/>
      <c r="AM948" s="13"/>
      <c r="AN948" s="13"/>
      <c r="AO948" s="13"/>
    </row>
    <row r="949" spans="1:41">
      <c r="A949" s="13"/>
      <c r="B949" s="11"/>
      <c r="C949" s="11"/>
      <c r="D949" s="11"/>
      <c r="E949" s="13"/>
      <c r="F949" s="170"/>
      <c r="G949" s="170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70"/>
      <c r="AE949" s="11"/>
      <c r="AK949" s="13"/>
      <c r="AL949" s="13"/>
      <c r="AM949" s="13"/>
      <c r="AN949" s="13"/>
      <c r="AO949" s="13"/>
    </row>
    <row r="950" spans="1:41">
      <c r="A950" s="13"/>
      <c r="B950" s="11"/>
      <c r="C950" s="11"/>
      <c r="D950" s="11"/>
      <c r="E950" s="13"/>
      <c r="F950" s="170"/>
      <c r="G950" s="170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70"/>
      <c r="AE950" s="11"/>
      <c r="AK950" s="13"/>
      <c r="AL950" s="13"/>
      <c r="AM950" s="13"/>
      <c r="AN950" s="13"/>
      <c r="AO950" s="13"/>
    </row>
    <row r="951" spans="1:41">
      <c r="A951" s="13"/>
      <c r="B951" s="11"/>
      <c r="C951" s="11"/>
      <c r="D951" s="11"/>
      <c r="E951" s="13"/>
      <c r="F951" s="170"/>
      <c r="G951" s="170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70"/>
      <c r="AE951" s="11"/>
      <c r="AK951" s="13"/>
      <c r="AL951" s="13"/>
      <c r="AM951" s="13"/>
      <c r="AN951" s="13"/>
      <c r="AO951" s="13"/>
    </row>
    <row r="952" spans="1:41">
      <c r="A952" s="13"/>
      <c r="B952" s="11"/>
      <c r="C952" s="11"/>
      <c r="D952" s="11"/>
      <c r="E952" s="13"/>
      <c r="F952" s="170"/>
      <c r="G952" s="170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70"/>
      <c r="AE952" s="11"/>
      <c r="AK952" s="13"/>
      <c r="AL952" s="13"/>
      <c r="AM952" s="13"/>
      <c r="AN952" s="13"/>
      <c r="AO952" s="13"/>
    </row>
    <row r="953" spans="1:41">
      <c r="A953" s="13"/>
      <c r="B953" s="11"/>
      <c r="C953" s="11"/>
      <c r="D953" s="11"/>
      <c r="E953" s="13"/>
      <c r="F953" s="170"/>
      <c r="G953" s="170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70"/>
      <c r="AE953" s="11"/>
      <c r="AK953" s="13"/>
      <c r="AL953" s="13"/>
      <c r="AM953" s="13"/>
      <c r="AN953" s="13"/>
      <c r="AO953" s="13"/>
    </row>
    <row r="954" spans="1:41">
      <c r="A954" s="13"/>
      <c r="B954" s="11"/>
      <c r="C954" s="11"/>
      <c r="D954" s="11"/>
      <c r="E954" s="13"/>
      <c r="F954" s="170"/>
      <c r="G954" s="170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70"/>
      <c r="AE954" s="11"/>
      <c r="AK954" s="13"/>
      <c r="AL954" s="13"/>
      <c r="AM954" s="13"/>
      <c r="AN954" s="13"/>
      <c r="AO954" s="13"/>
    </row>
    <row r="955" spans="1:41">
      <c r="A955" s="13"/>
      <c r="B955" s="11"/>
      <c r="C955" s="11"/>
      <c r="D955" s="11"/>
      <c r="E955" s="13"/>
      <c r="F955" s="170"/>
      <c r="G955" s="170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70"/>
      <c r="AE955" s="11"/>
      <c r="AK955" s="13"/>
      <c r="AL955" s="13"/>
      <c r="AM955" s="13"/>
      <c r="AN955" s="13"/>
      <c r="AO955" s="13"/>
    </row>
    <row r="956" spans="1:41">
      <c r="A956" s="13"/>
      <c r="B956" s="11"/>
      <c r="C956" s="11"/>
      <c r="D956" s="11"/>
      <c r="E956" s="13"/>
      <c r="F956" s="170"/>
      <c r="G956" s="170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70"/>
      <c r="AE956" s="11"/>
      <c r="AK956" s="13"/>
      <c r="AL956" s="13"/>
      <c r="AM956" s="13"/>
      <c r="AN956" s="13"/>
      <c r="AO956" s="13"/>
    </row>
    <row r="957" spans="1:41">
      <c r="A957" s="13"/>
      <c r="B957" s="11"/>
      <c r="C957" s="11"/>
      <c r="D957" s="11"/>
      <c r="E957" s="13"/>
      <c r="F957" s="170"/>
      <c r="G957" s="170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70"/>
      <c r="AE957" s="11"/>
      <c r="AK957" s="13"/>
      <c r="AL957" s="13"/>
      <c r="AM957" s="13"/>
      <c r="AN957" s="13"/>
      <c r="AO957" s="13"/>
    </row>
    <row r="958" spans="1:41">
      <c r="A958" s="13"/>
      <c r="B958" s="11"/>
      <c r="C958" s="11"/>
      <c r="D958" s="11"/>
      <c r="E958" s="13"/>
      <c r="F958" s="170"/>
      <c r="G958" s="170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70"/>
      <c r="AE958" s="11"/>
      <c r="AK958" s="13"/>
      <c r="AL958" s="13"/>
      <c r="AM958" s="13"/>
      <c r="AN958" s="13"/>
      <c r="AO958" s="13"/>
    </row>
    <row r="959" spans="1:41">
      <c r="A959" s="13"/>
      <c r="B959" s="11"/>
      <c r="C959" s="11"/>
      <c r="D959" s="11"/>
      <c r="E959" s="13"/>
      <c r="F959" s="170"/>
      <c r="G959" s="170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70"/>
      <c r="AE959" s="11"/>
      <c r="AK959" s="13"/>
      <c r="AL959" s="13"/>
      <c r="AM959" s="13"/>
      <c r="AN959" s="13"/>
      <c r="AO959" s="13"/>
    </row>
    <row r="960" spans="1:41">
      <c r="A960" s="13"/>
      <c r="B960" s="11"/>
      <c r="C960" s="11"/>
      <c r="D960" s="11"/>
      <c r="E960" s="13"/>
      <c r="F960" s="170"/>
      <c r="G960" s="170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70"/>
      <c r="AE960" s="11"/>
      <c r="AK960" s="13"/>
      <c r="AL960" s="13"/>
      <c r="AM960" s="13"/>
      <c r="AN960" s="13"/>
      <c r="AO960" s="13"/>
    </row>
    <row r="961" spans="1:41">
      <c r="A961" s="13"/>
      <c r="B961" s="11"/>
      <c r="C961" s="11"/>
      <c r="D961" s="11"/>
      <c r="E961" s="13"/>
      <c r="F961" s="170"/>
      <c r="G961" s="170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70"/>
      <c r="AE961" s="11"/>
      <c r="AK961" s="13"/>
      <c r="AL961" s="13"/>
      <c r="AM961" s="13"/>
      <c r="AN961" s="13"/>
      <c r="AO961" s="13"/>
    </row>
    <row r="962" spans="1:41">
      <c r="A962" s="13"/>
      <c r="B962" s="11"/>
      <c r="C962" s="11"/>
      <c r="D962" s="11"/>
      <c r="E962" s="13"/>
      <c r="F962" s="170"/>
      <c r="G962" s="170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70"/>
      <c r="AE962" s="11"/>
      <c r="AK962" s="13"/>
      <c r="AL962" s="13"/>
      <c r="AM962" s="13"/>
      <c r="AN962" s="13"/>
      <c r="AO962" s="13"/>
    </row>
    <row r="963" spans="1:41">
      <c r="A963" s="13"/>
      <c r="B963" s="11"/>
      <c r="C963" s="11"/>
      <c r="D963" s="11"/>
      <c r="E963" s="13"/>
      <c r="F963" s="170"/>
      <c r="G963" s="170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70"/>
      <c r="AE963" s="11"/>
      <c r="AK963" s="13"/>
      <c r="AL963" s="13"/>
      <c r="AM963" s="13"/>
      <c r="AN963" s="13"/>
      <c r="AO963" s="13"/>
    </row>
    <row r="964" spans="1:41">
      <c r="A964" s="13"/>
      <c r="B964" s="11"/>
      <c r="C964" s="11"/>
      <c r="D964" s="11"/>
      <c r="E964" s="13"/>
      <c r="F964" s="170"/>
      <c r="G964" s="170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70"/>
      <c r="AE964" s="11"/>
      <c r="AK964" s="13"/>
      <c r="AL964" s="13"/>
      <c r="AM964" s="13"/>
      <c r="AN964" s="13"/>
      <c r="AO964" s="13"/>
    </row>
    <row r="965" spans="1:41">
      <c r="A965" s="13"/>
      <c r="B965" s="11"/>
      <c r="C965" s="11"/>
      <c r="D965" s="11"/>
      <c r="E965" s="13"/>
      <c r="F965" s="170"/>
      <c r="G965" s="170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70"/>
      <c r="AE965" s="11"/>
      <c r="AK965" s="13"/>
      <c r="AL965" s="13"/>
      <c r="AM965" s="13"/>
      <c r="AN965" s="13"/>
      <c r="AO965" s="13"/>
    </row>
    <row r="966" spans="1:41">
      <c r="A966" s="13"/>
      <c r="B966" s="11"/>
      <c r="C966" s="11"/>
      <c r="D966" s="11"/>
      <c r="E966" s="13"/>
      <c r="F966" s="170"/>
      <c r="G966" s="170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70"/>
      <c r="AE966" s="11"/>
      <c r="AK966" s="13"/>
      <c r="AL966" s="13"/>
      <c r="AM966" s="13"/>
      <c r="AN966" s="13"/>
      <c r="AO966" s="13"/>
    </row>
    <row r="967" spans="1:41">
      <c r="A967" s="13"/>
      <c r="B967" s="11"/>
      <c r="C967" s="11"/>
      <c r="D967" s="11"/>
      <c r="E967" s="13"/>
      <c r="F967" s="170"/>
      <c r="G967" s="170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70"/>
      <c r="AE967" s="11"/>
      <c r="AK967" s="13"/>
      <c r="AL967" s="13"/>
      <c r="AM967" s="13"/>
      <c r="AN967" s="13"/>
      <c r="AO967" s="13"/>
    </row>
    <row r="968" spans="1:41">
      <c r="A968" s="13"/>
      <c r="B968" s="11"/>
      <c r="C968" s="11"/>
      <c r="D968" s="11"/>
      <c r="E968" s="13"/>
      <c r="F968" s="170"/>
      <c r="G968" s="170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70"/>
      <c r="AE968" s="11"/>
      <c r="AK968" s="13"/>
      <c r="AL968" s="13"/>
      <c r="AM968" s="13"/>
      <c r="AN968" s="13"/>
      <c r="AO968" s="13"/>
    </row>
    <row r="969" spans="1:41">
      <c r="A969" s="13"/>
      <c r="B969" s="11"/>
      <c r="C969" s="11"/>
      <c r="D969" s="11"/>
      <c r="E969" s="13"/>
      <c r="F969" s="170"/>
      <c r="G969" s="170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70"/>
      <c r="AE969" s="11"/>
      <c r="AK969" s="13"/>
      <c r="AL969" s="13"/>
      <c r="AM969" s="13"/>
      <c r="AN969" s="13"/>
      <c r="AO969" s="13"/>
    </row>
    <row r="970" spans="1:41">
      <c r="A970" s="13"/>
      <c r="B970" s="11"/>
      <c r="C970" s="11"/>
      <c r="D970" s="11"/>
      <c r="E970" s="13"/>
      <c r="F970" s="170"/>
      <c r="G970" s="170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70"/>
      <c r="AE970" s="11"/>
      <c r="AK970" s="13"/>
      <c r="AL970" s="13"/>
      <c r="AM970" s="13"/>
      <c r="AN970" s="13"/>
      <c r="AO970" s="13"/>
    </row>
    <row r="971" spans="1:41">
      <c r="A971" s="13"/>
      <c r="B971" s="11"/>
      <c r="C971" s="11"/>
      <c r="D971" s="11"/>
      <c r="E971" s="13"/>
      <c r="F971" s="170"/>
      <c r="G971" s="170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70"/>
      <c r="AE971" s="11"/>
      <c r="AK971" s="13"/>
      <c r="AL971" s="13"/>
      <c r="AM971" s="13"/>
      <c r="AN971" s="13"/>
      <c r="AO971" s="13"/>
    </row>
    <row r="972" spans="1:41">
      <c r="A972" s="13"/>
      <c r="B972" s="11"/>
      <c r="C972" s="11"/>
      <c r="D972" s="11"/>
      <c r="E972" s="13"/>
      <c r="F972" s="170"/>
      <c r="G972" s="170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70"/>
      <c r="AE972" s="11"/>
      <c r="AK972" s="13"/>
      <c r="AL972" s="13"/>
      <c r="AM972" s="13"/>
      <c r="AN972" s="13"/>
      <c r="AO972" s="13"/>
    </row>
    <row r="973" spans="1:41">
      <c r="A973" s="13"/>
      <c r="B973" s="11"/>
      <c r="C973" s="11"/>
      <c r="D973" s="11"/>
      <c r="E973" s="13"/>
      <c r="F973" s="170"/>
      <c r="G973" s="170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70"/>
      <c r="AE973" s="11"/>
      <c r="AK973" s="13"/>
      <c r="AL973" s="13"/>
      <c r="AM973" s="13"/>
      <c r="AN973" s="13"/>
      <c r="AO973" s="13"/>
    </row>
    <row r="974" spans="1:41">
      <c r="A974" s="13"/>
      <c r="B974" s="11"/>
      <c r="C974" s="11"/>
      <c r="D974" s="11"/>
      <c r="E974" s="13"/>
      <c r="F974" s="170"/>
      <c r="G974" s="170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70"/>
      <c r="AE974" s="11"/>
      <c r="AK974" s="13"/>
      <c r="AL974" s="13"/>
      <c r="AM974" s="13"/>
      <c r="AN974" s="13"/>
      <c r="AO974" s="13"/>
    </row>
    <row r="975" spans="1:41">
      <c r="B975" s="11"/>
      <c r="C975" s="11"/>
      <c r="D975" s="11"/>
      <c r="E975" s="13"/>
      <c r="F975" s="170"/>
      <c r="G975" s="170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70"/>
      <c r="AE975" s="11"/>
      <c r="AK975" s="13"/>
      <c r="AL975" s="13"/>
      <c r="AM975" s="13"/>
      <c r="AN975" s="13"/>
      <c r="AO975" s="13"/>
    </row>
    <row r="976" spans="1:41">
      <c r="B976" s="11"/>
      <c r="C976" s="11"/>
      <c r="D976" s="11"/>
      <c r="E976" s="13"/>
      <c r="F976" s="170"/>
      <c r="G976" s="170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70"/>
      <c r="AE976" s="11"/>
      <c r="AK976" s="13"/>
      <c r="AL976" s="13"/>
      <c r="AM976" s="13"/>
      <c r="AN976" s="13"/>
      <c r="AO976" s="13"/>
    </row>
    <row r="977" spans="2:41">
      <c r="B977" s="11"/>
      <c r="C977" s="11"/>
      <c r="D977" s="11"/>
      <c r="E977" s="13"/>
      <c r="F977" s="170"/>
      <c r="G977" s="170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70"/>
      <c r="AE977" s="11"/>
      <c r="AK977" s="13"/>
      <c r="AL977" s="13"/>
      <c r="AM977" s="13"/>
      <c r="AN977" s="13"/>
      <c r="AO977" s="13"/>
    </row>
    <row r="978" spans="2:41">
      <c r="B978" s="11"/>
      <c r="C978" s="11"/>
      <c r="D978" s="11"/>
      <c r="E978" s="13"/>
      <c r="F978" s="170"/>
      <c r="G978" s="170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70"/>
      <c r="AE978" s="11"/>
      <c r="AK978" s="13"/>
      <c r="AL978" s="13"/>
      <c r="AM978" s="13"/>
      <c r="AN978" s="13"/>
      <c r="AO978" s="13"/>
    </row>
    <row r="979" spans="2:41">
      <c r="B979" s="11"/>
      <c r="C979" s="11"/>
      <c r="D979" s="11"/>
      <c r="E979" s="13"/>
      <c r="F979" s="170"/>
      <c r="G979" s="170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70"/>
      <c r="AE979" s="11"/>
      <c r="AK979" s="13"/>
      <c r="AL979" s="13"/>
      <c r="AM979" s="13"/>
      <c r="AN979" s="13"/>
      <c r="AO979" s="13"/>
    </row>
    <row r="980" spans="2:41">
      <c r="B980" s="11"/>
      <c r="C980" s="11"/>
      <c r="D980" s="11"/>
      <c r="E980" s="13"/>
      <c r="F980" s="170"/>
      <c r="G980" s="170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70"/>
      <c r="AE980" s="11"/>
      <c r="AK980" s="13"/>
      <c r="AL980" s="13"/>
      <c r="AM980" s="13"/>
      <c r="AN980" s="13"/>
      <c r="AO980" s="13"/>
    </row>
    <row r="981" spans="2:41">
      <c r="B981" s="11"/>
      <c r="C981" s="11"/>
      <c r="D981" s="11"/>
      <c r="E981" s="13"/>
      <c r="F981" s="170"/>
      <c r="G981" s="170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70"/>
      <c r="AE981" s="11"/>
      <c r="AK981" s="13"/>
      <c r="AL981" s="13"/>
      <c r="AM981" s="13"/>
      <c r="AN981" s="13"/>
      <c r="AO981" s="13"/>
    </row>
    <row r="982" spans="2:41">
      <c r="B982" s="11"/>
      <c r="C982" s="11"/>
      <c r="D982" s="11"/>
      <c r="E982" s="13"/>
      <c r="F982" s="170"/>
      <c r="G982" s="170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70"/>
      <c r="AE982" s="11"/>
      <c r="AK982" s="13"/>
      <c r="AL982" s="13"/>
      <c r="AM982" s="13"/>
      <c r="AN982" s="13"/>
      <c r="AO982" s="13"/>
    </row>
    <row r="983" spans="2:41">
      <c r="B983" s="11"/>
      <c r="C983" s="11"/>
      <c r="D983" s="11"/>
      <c r="E983" s="13"/>
      <c r="F983" s="170"/>
      <c r="G983" s="170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70"/>
      <c r="AE983" s="11"/>
      <c r="AK983" s="13"/>
      <c r="AL983" s="13"/>
      <c r="AM983" s="13"/>
      <c r="AN983" s="13"/>
      <c r="AO983" s="13"/>
    </row>
    <row r="984" spans="2:41">
      <c r="B984" s="11"/>
      <c r="C984" s="11"/>
      <c r="D984" s="11"/>
      <c r="E984" s="13"/>
      <c r="F984" s="170"/>
      <c r="G984" s="170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70"/>
      <c r="AE984" s="11"/>
      <c r="AK984" s="13"/>
      <c r="AL984" s="13"/>
      <c r="AM984" s="13"/>
      <c r="AN984" s="13"/>
      <c r="AO984" s="13"/>
    </row>
    <row r="985" spans="2:41">
      <c r="B985" s="11"/>
      <c r="C985" s="11"/>
      <c r="D985" s="11"/>
      <c r="E985" s="13"/>
      <c r="F985" s="170"/>
      <c r="G985" s="170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70"/>
      <c r="AE985" s="11"/>
      <c r="AK985" s="13"/>
      <c r="AL985" s="13"/>
      <c r="AM985" s="13"/>
      <c r="AN985" s="13"/>
      <c r="AO985" s="13"/>
    </row>
    <row r="986" spans="2:41">
      <c r="B986" s="11"/>
      <c r="C986" s="11"/>
      <c r="D986" s="11"/>
      <c r="E986" s="13"/>
      <c r="F986" s="170"/>
      <c r="G986" s="170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70"/>
      <c r="AE986" s="11"/>
      <c r="AK986" s="13"/>
      <c r="AL986" s="13"/>
      <c r="AM986" s="13"/>
      <c r="AN986" s="13"/>
      <c r="AO986" s="13"/>
    </row>
    <row r="987" spans="2:41" ht="15" customHeight="1">
      <c r="E987" s="5"/>
    </row>
    <row r="988" spans="2:41" ht="15" customHeight="1">
      <c r="E988" s="5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AE1161" s="5"/>
      <c r="AG1161" s="14"/>
    </row>
    <row r="1162" spans="5:33" ht="15" customHeight="1">
      <c r="AE1162" s="5"/>
      <c r="AG1162" s="14"/>
    </row>
    <row r="1163" spans="5:33" ht="15" customHeight="1">
      <c r="AE1163" s="5"/>
      <c r="AG1163" s="14"/>
    </row>
    <row r="1164" spans="5:33" ht="15" customHeight="1">
      <c r="AE1164" s="5"/>
      <c r="AG1164" s="14"/>
    </row>
    <row r="1165" spans="5:33" ht="15" customHeight="1">
      <c r="AE1165" s="5"/>
      <c r="AG1165" s="14"/>
    </row>
    <row r="1166" spans="5:33" ht="15" customHeight="1">
      <c r="AE1166" s="5"/>
      <c r="AG1166" s="14"/>
    </row>
    <row r="1167" spans="5:33" ht="15" customHeight="1">
      <c r="AE1167" s="5"/>
      <c r="AG1167" s="14"/>
    </row>
    <row r="1168" spans="5:33" ht="15" customHeight="1">
      <c r="AE1168" s="5"/>
      <c r="AG1168" s="14"/>
    </row>
    <row r="1169" spans="31:33" ht="15" customHeight="1">
      <c r="AE1169" s="5"/>
      <c r="AG1169" s="14"/>
    </row>
    <row r="1170" spans="31:33" ht="15" customHeight="1">
      <c r="AE1170" s="5"/>
      <c r="AG1170" s="14"/>
    </row>
    <row r="1171" spans="31:33" ht="15" customHeight="1">
      <c r="AE1171" s="5"/>
      <c r="AG1171" s="14"/>
    </row>
    <row r="1172" spans="31:33" ht="15" customHeight="1">
      <c r="AE1172" s="5"/>
      <c r="AG1172" s="14"/>
    </row>
    <row r="1173" spans="31:33" ht="15" customHeight="1">
      <c r="AE1173" s="5"/>
      <c r="AG1173" s="14"/>
    </row>
    <row r="1174" spans="31:33" ht="15" customHeight="1">
      <c r="AE1174" s="5"/>
      <c r="AG1174" s="14"/>
    </row>
    <row r="1175" spans="31:33" ht="15" customHeight="1">
      <c r="AE1175" s="5"/>
      <c r="AG1175" s="14"/>
    </row>
    <row r="1176" spans="31:33" ht="15" customHeight="1">
      <c r="AE1176" s="5"/>
      <c r="AG1176" s="14"/>
    </row>
    <row r="1177" spans="31:33" ht="15" customHeight="1">
      <c r="AE1177" s="5"/>
      <c r="AG1177" s="14"/>
    </row>
    <row r="1178" spans="31:33" ht="15" customHeight="1">
      <c r="AE1178" s="5"/>
      <c r="AG1178" s="14"/>
    </row>
    <row r="1179" spans="31:33" ht="15" customHeight="1">
      <c r="AE1179" s="5"/>
      <c r="AG1179" s="14"/>
    </row>
    <row r="1180" spans="31:33" ht="15" customHeight="1">
      <c r="AE1180" s="5"/>
      <c r="AG1180" s="14"/>
    </row>
    <row r="1181" spans="31:33" ht="15" customHeight="1">
      <c r="AE1181" s="5"/>
      <c r="AG1181" s="14"/>
    </row>
    <row r="1182" spans="31:33" ht="15" customHeight="1">
      <c r="AE1182" s="5"/>
      <c r="AG1182" s="14"/>
    </row>
    <row r="1183" spans="31:33" ht="15" customHeight="1">
      <c r="AE1183" s="5"/>
      <c r="AG1183" s="14"/>
    </row>
    <row r="1184" spans="31:33" ht="15" customHeight="1">
      <c r="AE1184" s="5"/>
      <c r="AG1184" s="14"/>
    </row>
    <row r="1185" spans="31:33" ht="15" customHeight="1">
      <c r="AE1185" s="5"/>
      <c r="AG1185" s="14"/>
    </row>
    <row r="1186" spans="31:33" ht="15" customHeight="1">
      <c r="AE1186" s="5"/>
      <c r="AG1186" s="14"/>
    </row>
    <row r="1187" spans="31:33" ht="15" customHeight="1">
      <c r="AE1187" s="5"/>
      <c r="AG1187" s="14"/>
    </row>
    <row r="1188" spans="31:33" ht="15" customHeight="1">
      <c r="AE1188" s="5"/>
      <c r="AG1188" s="14"/>
    </row>
    <row r="1189" spans="31:33" ht="15" customHeight="1">
      <c r="AE1189" s="5"/>
      <c r="AG1189" s="14"/>
    </row>
    <row r="1190" spans="31:33" ht="15" customHeight="1">
      <c r="AE1190" s="5"/>
      <c r="AG1190" s="14"/>
    </row>
    <row r="1191" spans="31:33" ht="15" customHeight="1">
      <c r="AE1191" s="5"/>
      <c r="AG1191" s="14"/>
    </row>
    <row r="1192" spans="31:33" ht="15" customHeight="1">
      <c r="AE1192" s="5"/>
      <c r="AG1192" s="14"/>
    </row>
    <row r="1193" spans="31:33" ht="15" customHeight="1">
      <c r="AE1193" s="5"/>
      <c r="AG1193" s="14"/>
    </row>
    <row r="1194" spans="31:33" ht="15" customHeight="1">
      <c r="AE1194" s="5"/>
      <c r="AG1194" s="14"/>
    </row>
    <row r="1195" spans="31:33" ht="15" customHeight="1">
      <c r="AE1195" s="5"/>
      <c r="AG1195" s="14"/>
    </row>
    <row r="1196" spans="31:33" ht="15" customHeight="1">
      <c r="AE1196" s="5"/>
      <c r="AG1196" s="14"/>
    </row>
    <row r="1197" spans="31:33" ht="15" customHeight="1">
      <c r="AE1197" s="5"/>
      <c r="AG1197" s="14"/>
    </row>
    <row r="1198" spans="31:33" ht="15" customHeight="1">
      <c r="AE1198" s="5"/>
      <c r="AG1198" s="14"/>
    </row>
    <row r="1199" spans="31:33" ht="15" customHeight="1">
      <c r="AE1199" s="5"/>
      <c r="AG1199" s="14"/>
    </row>
    <row r="1200" spans="31:33" ht="15" customHeight="1">
      <c r="AE1200" s="5"/>
      <c r="AG1200" s="14"/>
    </row>
    <row r="1201" spans="31:33" ht="15" customHeight="1">
      <c r="AE1201" s="5"/>
      <c r="AG1201" s="14"/>
    </row>
    <row r="1202" spans="31:33" ht="15" customHeight="1">
      <c r="AE1202" s="5"/>
      <c r="AG1202" s="14"/>
    </row>
    <row r="1203" spans="31:33" ht="15" customHeight="1">
      <c r="AE1203" s="5"/>
      <c r="AG1203" s="14"/>
    </row>
    <row r="1204" spans="31:33" ht="15" customHeight="1">
      <c r="AE1204" s="5"/>
      <c r="AG1204" s="14"/>
    </row>
    <row r="1205" spans="31:33" ht="15" customHeight="1">
      <c r="AE1205" s="5"/>
      <c r="AG1205" s="14"/>
    </row>
    <row r="1206" spans="31:33" ht="15" customHeight="1">
      <c r="AE1206" s="5"/>
      <c r="AG1206" s="14"/>
    </row>
    <row r="1207" spans="31:33" ht="15" customHeight="1">
      <c r="AE1207" s="5"/>
      <c r="AG1207" s="14"/>
    </row>
    <row r="1208" spans="31:33" ht="15" customHeight="1">
      <c r="AE1208" s="5"/>
      <c r="AG1208" s="14"/>
    </row>
    <row r="1209" spans="31:33" ht="15" customHeight="1">
      <c r="AE1209" s="5"/>
      <c r="AG1209" s="14"/>
    </row>
    <row r="1210" spans="31:33" ht="15" customHeight="1">
      <c r="AE1210" s="5"/>
      <c r="AG1210" s="14"/>
    </row>
    <row r="1211" spans="31:33" ht="15" customHeight="1">
      <c r="AE1211" s="5"/>
      <c r="AG1211" s="14"/>
    </row>
    <row r="1212" spans="31:33" ht="15" customHeight="1">
      <c r="AE1212" s="5"/>
      <c r="AG1212" s="14"/>
    </row>
    <row r="1213" spans="31:33" ht="15" customHeight="1">
      <c r="AE1213" s="5"/>
      <c r="AG1213" s="14"/>
    </row>
    <row r="1214" spans="31:33" ht="15" customHeight="1">
      <c r="AE1214" s="5"/>
      <c r="AG1214" s="14"/>
    </row>
    <row r="1215" spans="31:33" ht="15" customHeight="1">
      <c r="AE1215" s="5"/>
      <c r="AG1215" s="14"/>
    </row>
    <row r="1216" spans="31:33" ht="15" customHeight="1">
      <c r="AE1216" s="5"/>
      <c r="AG1216" s="14"/>
    </row>
    <row r="1217" spans="31:33" ht="15" customHeight="1">
      <c r="AE1217" s="5"/>
      <c r="AG1217" s="14"/>
    </row>
    <row r="1218" spans="31:33" ht="15" customHeight="1">
      <c r="AE1218" s="5"/>
      <c r="AG1218" s="14"/>
    </row>
    <row r="1219" spans="31:33" ht="15" customHeight="1">
      <c r="AE1219" s="5"/>
      <c r="AG1219" s="14"/>
    </row>
    <row r="1220" spans="31:33" ht="15" customHeight="1">
      <c r="AE1220" s="5"/>
      <c r="AG1220" s="14"/>
    </row>
    <row r="1221" spans="31:33" ht="15" customHeight="1">
      <c r="AE1221" s="5"/>
      <c r="AG1221" s="14"/>
    </row>
    <row r="1222" spans="31:33" ht="15" customHeight="1">
      <c r="AE1222" s="5"/>
      <c r="AG1222" s="14"/>
    </row>
    <row r="1223" spans="31:33" ht="15" customHeight="1">
      <c r="AE1223" s="5"/>
      <c r="AG1223" s="14"/>
    </row>
    <row r="1224" spans="31:33" ht="15" customHeight="1">
      <c r="AE1224" s="5"/>
      <c r="AG1224" s="14"/>
    </row>
    <row r="1225" spans="31:33" ht="15" customHeight="1">
      <c r="AE1225" s="5"/>
      <c r="AG1225" s="14"/>
    </row>
    <row r="1226" spans="31:33" ht="15" customHeight="1">
      <c r="AE1226" s="5"/>
      <c r="AG1226" s="14"/>
    </row>
    <row r="1227" spans="31:33" ht="15" customHeight="1">
      <c r="AE1227" s="5"/>
      <c r="AG1227" s="14"/>
    </row>
    <row r="1228" spans="31:33" ht="15" customHeight="1">
      <c r="AE1228" s="5"/>
      <c r="AG1228" s="14"/>
    </row>
    <row r="1229" spans="31:33" ht="15" customHeight="1">
      <c r="AE1229" s="5"/>
      <c r="AG1229" s="14"/>
    </row>
    <row r="1230" spans="31:33" ht="15" customHeight="1">
      <c r="AE1230" s="5"/>
      <c r="AG1230" s="14"/>
    </row>
    <row r="1231" spans="31:33" ht="15" customHeight="1">
      <c r="AE1231" s="5"/>
      <c r="AF1231" s="14"/>
    </row>
    <row r="1232" spans="31:33" ht="15" customHeight="1">
      <c r="AE1232" s="5"/>
      <c r="AF1232" s="14"/>
    </row>
    <row r="1233" spans="31:32" ht="15" customHeight="1">
      <c r="AE1233" s="5"/>
      <c r="AF1233" s="14"/>
    </row>
    <row r="1234" spans="31:32" ht="15" customHeight="1">
      <c r="AE1234" s="5"/>
      <c r="AF1234" s="14"/>
    </row>
    <row r="1235" spans="31:32" ht="15" customHeight="1">
      <c r="AE1235" s="5"/>
      <c r="AF1235" s="14"/>
    </row>
    <row r="1236" spans="31:32" ht="15" customHeight="1">
      <c r="AE1236" s="5"/>
      <c r="AF1236" s="14"/>
    </row>
    <row r="1237" spans="31:32" ht="15" customHeight="1">
      <c r="AE1237" s="5"/>
      <c r="AF1237" s="14"/>
    </row>
    <row r="1238" spans="31:32" ht="15" customHeight="1">
      <c r="AE1238" s="5"/>
      <c r="AF1238" s="14"/>
    </row>
    <row r="1239" spans="31:32" ht="15" customHeight="1">
      <c r="AE1239" s="5"/>
      <c r="AF1239" s="14"/>
    </row>
    <row r="1240" spans="31:32" ht="15" customHeight="1">
      <c r="AE1240" s="5"/>
      <c r="AF1240" s="14"/>
    </row>
    <row r="1241" spans="31:32" ht="15" customHeight="1">
      <c r="AE1241" s="5"/>
      <c r="AF1241" s="14"/>
    </row>
    <row r="1242" spans="31:32" ht="15" customHeight="1">
      <c r="AE1242" s="5"/>
      <c r="AF1242" s="14"/>
    </row>
    <row r="1243" spans="31:32" ht="15" customHeight="1">
      <c r="AE1243" s="5"/>
      <c r="AF1243" s="14"/>
    </row>
    <row r="1244" spans="31:32" ht="15" customHeight="1">
      <c r="AE1244" s="5"/>
      <c r="AF1244" s="14"/>
    </row>
    <row r="1245" spans="31:32" ht="15" customHeight="1">
      <c r="AE1245" s="5"/>
      <c r="AF1245" s="14"/>
    </row>
    <row r="1246" spans="31:32" ht="15" customHeight="1">
      <c r="AE1246" s="5"/>
      <c r="AF1246" s="14"/>
    </row>
    <row r="1247" spans="31:32" ht="15" customHeight="1">
      <c r="AE1247" s="5"/>
      <c r="AF1247" s="14"/>
    </row>
    <row r="1248" spans="31:32" ht="15" customHeight="1">
      <c r="AE1248" s="5"/>
      <c r="AF1248" s="14"/>
    </row>
    <row r="1249" spans="31:32" ht="15" customHeight="1">
      <c r="AE1249" s="5"/>
      <c r="AF1249" s="14"/>
    </row>
    <row r="1250" spans="31:32" ht="15" customHeight="1">
      <c r="AE1250" s="5"/>
      <c r="AF1250" s="14"/>
    </row>
    <row r="1251" spans="31:32" ht="15" customHeight="1">
      <c r="AE1251" s="5"/>
      <c r="AF1251" s="14"/>
    </row>
    <row r="1252" spans="31:32" ht="15" customHeight="1">
      <c r="AE1252" s="5"/>
      <c r="AF1252" s="14"/>
    </row>
    <row r="1253" spans="31:32" ht="15" customHeight="1">
      <c r="AE1253" s="5"/>
      <c r="AF1253" s="14"/>
    </row>
    <row r="1254" spans="31:32" ht="15" customHeight="1">
      <c r="AE1254" s="5"/>
      <c r="AF1254" s="14"/>
    </row>
    <row r="1255" spans="31:32" ht="15" customHeight="1">
      <c r="AE1255" s="5"/>
      <c r="AF1255" s="14"/>
    </row>
    <row r="1256" spans="31:32" ht="15" customHeight="1">
      <c r="AE1256" s="5"/>
      <c r="AF1256" s="14"/>
    </row>
    <row r="1257" spans="31:32" ht="15" customHeight="1">
      <c r="AE1257" s="5"/>
      <c r="AF1257" s="14"/>
    </row>
    <row r="1258" spans="31:32" ht="15" customHeight="1">
      <c r="AE1258" s="5"/>
      <c r="AF1258" s="14"/>
    </row>
    <row r="1259" spans="31:32" ht="15" customHeight="1">
      <c r="AE1259" s="5"/>
      <c r="AF1259" s="14"/>
    </row>
    <row r="1260" spans="31:32" ht="15" customHeight="1">
      <c r="AE1260" s="5"/>
      <c r="AF1260" s="14"/>
    </row>
    <row r="1261" spans="31:32" ht="15" customHeight="1">
      <c r="AE1261" s="5"/>
      <c r="AF1261" s="14"/>
    </row>
    <row r="1262" spans="31:32" ht="15" customHeight="1">
      <c r="AE1262" s="5"/>
      <c r="AF1262" s="14"/>
    </row>
    <row r="1263" spans="31:32" ht="15" customHeight="1">
      <c r="AE1263" s="5"/>
      <c r="AF1263" s="14"/>
    </row>
    <row r="1264" spans="31:32" ht="15" customHeight="1">
      <c r="AE1264" s="5"/>
      <c r="AF1264" s="14"/>
    </row>
    <row r="1265" spans="31:32" ht="15" customHeight="1">
      <c r="AE1265" s="5"/>
      <c r="AF1265" s="14"/>
    </row>
    <row r="1266" spans="31:32" ht="15" customHeight="1">
      <c r="AE1266" s="5"/>
      <c r="AF1266" s="14"/>
    </row>
    <row r="1267" spans="31:32" ht="15" customHeight="1">
      <c r="AE1267" s="5"/>
      <c r="AF1267" s="14"/>
    </row>
    <row r="1268" spans="31:32" ht="15" customHeight="1">
      <c r="AE1268" s="5"/>
      <c r="AF1268" s="14"/>
    </row>
    <row r="1269" spans="31:32" ht="15" customHeight="1">
      <c r="AE1269" s="5"/>
      <c r="AF1269" s="14"/>
    </row>
    <row r="1270" spans="31:32" ht="15" customHeight="1">
      <c r="AE1270" s="5"/>
      <c r="AF1270" s="14"/>
    </row>
    <row r="1271" spans="31:32" ht="15" customHeight="1">
      <c r="AE1271" s="5"/>
      <c r="AF1271" s="14"/>
    </row>
    <row r="1272" spans="31:32" ht="15" customHeight="1">
      <c r="AE1272" s="5"/>
      <c r="AF1272" s="14"/>
    </row>
    <row r="1273" spans="31:32" ht="15" customHeight="1">
      <c r="AE1273" s="5"/>
      <c r="AF1273" s="14"/>
    </row>
    <row r="1274" spans="31:32" ht="15" customHeight="1">
      <c r="AE1274" s="5"/>
      <c r="AF1274" s="14"/>
    </row>
    <row r="1275" spans="31:32" ht="15" customHeight="1">
      <c r="AE1275" s="5"/>
      <c r="AF1275" s="14"/>
    </row>
    <row r="1276" spans="31:32" ht="15" customHeight="1">
      <c r="AE1276" s="5"/>
      <c r="AF1276" s="14"/>
    </row>
    <row r="1277" spans="31:32" ht="15" customHeight="1">
      <c r="AE1277" s="5"/>
      <c r="AF1277" s="14"/>
    </row>
    <row r="1278" spans="31:32" ht="15" customHeight="1">
      <c r="AE1278" s="5"/>
      <c r="AF1278" s="14"/>
    </row>
    <row r="1279" spans="31:32" ht="15" customHeight="1">
      <c r="AE1279" s="5"/>
      <c r="AF1279" s="14"/>
    </row>
    <row r="1280" spans="31:32" ht="15" customHeight="1">
      <c r="AE1280" s="5"/>
      <c r="AF1280" s="14"/>
    </row>
    <row r="1281" spans="31:32" ht="15" customHeight="1">
      <c r="AE1281" s="5"/>
      <c r="AF1281" s="14"/>
    </row>
    <row r="1282" spans="31:32" ht="15" customHeight="1">
      <c r="AE1282" s="5"/>
      <c r="AF1282" s="14"/>
    </row>
    <row r="1283" spans="31:32" ht="15" customHeight="1">
      <c r="AE1283" s="5"/>
      <c r="AF1283" s="14"/>
    </row>
    <row r="1284" spans="31:32" ht="15" customHeight="1">
      <c r="AE1284" s="5"/>
      <c r="AF1284" s="14"/>
    </row>
    <row r="1285" spans="31:32" ht="15" customHeight="1">
      <c r="AE1285" s="5"/>
      <c r="AF1285" s="14"/>
    </row>
    <row r="1286" spans="31:32" ht="15" customHeight="1">
      <c r="AE1286" s="5"/>
      <c r="AF1286" s="14"/>
    </row>
    <row r="1287" spans="31:32" ht="15" customHeight="1">
      <c r="AE1287" s="5"/>
      <c r="AF1287" s="14"/>
    </row>
    <row r="1288" spans="31:32" ht="15" customHeight="1">
      <c r="AE1288" s="5"/>
      <c r="AF1288" s="14"/>
    </row>
    <row r="1289" spans="31:32" ht="15" customHeight="1">
      <c r="AE1289" s="5"/>
      <c r="AF1289" s="14"/>
    </row>
    <row r="1290" spans="31:32" ht="15" customHeight="1">
      <c r="AE1290" s="5"/>
      <c r="AF1290" s="14"/>
    </row>
    <row r="1291" spans="31:32" ht="15" customHeight="1">
      <c r="AE1291" s="5"/>
      <c r="AF1291" s="14"/>
    </row>
    <row r="1292" spans="31:32" ht="15" customHeight="1">
      <c r="AE1292" s="5"/>
      <c r="AF1292" s="14"/>
    </row>
    <row r="1293" spans="31:32" ht="15" customHeight="1">
      <c r="AE1293" s="5"/>
      <c r="AF1293" s="14"/>
    </row>
    <row r="1294" spans="31:32" ht="15" customHeight="1">
      <c r="AE1294" s="5"/>
      <c r="AF1294" s="14"/>
    </row>
    <row r="1295" spans="31:32" ht="15" customHeight="1">
      <c r="AE1295" s="5"/>
      <c r="AF1295" s="14"/>
    </row>
    <row r="1296" spans="31:32" ht="15" customHeight="1">
      <c r="AE1296" s="5"/>
      <c r="AF1296" s="14"/>
    </row>
    <row r="1297" spans="31:32" ht="15" customHeight="1">
      <c r="AE1297" s="5"/>
      <c r="AF1297" s="14"/>
    </row>
    <row r="1298" spans="31:32" ht="15" customHeight="1">
      <c r="AE1298" s="5"/>
      <c r="AF1298" s="14"/>
    </row>
    <row r="1299" spans="31:32" ht="15" customHeight="1">
      <c r="AE1299" s="5"/>
      <c r="AF1299" s="14"/>
    </row>
    <row r="1300" spans="31:32" ht="15" customHeight="1">
      <c r="AE1300" s="5"/>
      <c r="AF1300" s="14"/>
    </row>
    <row r="1301" spans="31:32" ht="15" customHeight="1">
      <c r="AE1301" s="5"/>
      <c r="AF1301" s="14"/>
    </row>
    <row r="1302" spans="31:32" ht="15" customHeight="1">
      <c r="AE1302" s="5"/>
      <c r="AF1302" s="14"/>
    </row>
    <row r="1303" spans="31:32" ht="15" customHeight="1">
      <c r="AE1303" s="5"/>
      <c r="AF1303" s="14"/>
    </row>
    <row r="1304" spans="31:32" ht="15" customHeight="1">
      <c r="AE1304" s="5"/>
      <c r="AF1304" s="14"/>
    </row>
    <row r="1305" spans="31:32" ht="15" customHeight="1">
      <c r="AE1305" s="5"/>
      <c r="AF1305" s="14"/>
    </row>
    <row r="1306" spans="31:32" ht="15" customHeight="1">
      <c r="AE1306" s="5"/>
      <c r="AF1306" s="14"/>
    </row>
    <row r="1307" spans="31:32" ht="15" customHeight="1">
      <c r="AE1307" s="5"/>
      <c r="AF1307" s="14"/>
    </row>
    <row r="1308" spans="31:32" ht="15" customHeight="1">
      <c r="AE1308" s="5"/>
      <c r="AF1308" s="14"/>
    </row>
    <row r="1309" spans="31:32" ht="15" customHeight="1">
      <c r="AE1309" s="5"/>
      <c r="AF1309" s="14"/>
    </row>
    <row r="1310" spans="31:32" ht="15" customHeight="1">
      <c r="AE1310" s="5"/>
      <c r="AF1310" s="14"/>
    </row>
    <row r="1311" spans="31:32" ht="15" customHeight="1">
      <c r="AE1311" s="5"/>
      <c r="AF1311" s="14"/>
    </row>
    <row r="1312" spans="31:32" ht="15" customHeight="1">
      <c r="AE1312" s="5"/>
      <c r="AF1312" s="14"/>
    </row>
    <row r="1313" spans="31:32" ht="15" customHeight="1">
      <c r="AE1313" s="5"/>
      <c r="AF1313" s="14"/>
    </row>
    <row r="1314" spans="31:32" ht="15" customHeight="1">
      <c r="AE1314" s="5"/>
      <c r="AF1314" s="14"/>
    </row>
    <row r="1315" spans="31:32" ht="15" customHeight="1">
      <c r="AE1315" s="5"/>
      <c r="AF1315" s="14"/>
    </row>
    <row r="1316" spans="31:32" ht="15" customHeight="1">
      <c r="AE1316" s="5"/>
      <c r="AF1316" s="14"/>
    </row>
    <row r="1317" spans="31:32" ht="15" customHeight="1">
      <c r="AE1317" s="5"/>
      <c r="AF1317" s="14"/>
    </row>
    <row r="1318" spans="31:32" ht="15" customHeight="1">
      <c r="AE1318" s="5"/>
      <c r="AF1318" s="14"/>
    </row>
    <row r="1319" spans="31:32" ht="15" customHeight="1">
      <c r="AE1319" s="5"/>
      <c r="AF1319" s="14"/>
    </row>
    <row r="1320" spans="31:32" ht="15" customHeight="1">
      <c r="AE1320" s="5"/>
      <c r="AF1320" s="14"/>
    </row>
    <row r="1321" spans="31:32" ht="15" customHeight="1">
      <c r="AE1321" s="5"/>
      <c r="AF1321" s="14"/>
    </row>
    <row r="1322" spans="31:32" ht="15" customHeight="1">
      <c r="AE1322" s="5"/>
      <c r="AF1322" s="14"/>
    </row>
    <row r="1323" spans="31:32" ht="15" customHeight="1">
      <c r="AE1323" s="5"/>
      <c r="AF1323" s="14"/>
    </row>
    <row r="1324" spans="31:32" ht="15" customHeight="1">
      <c r="AE1324" s="5"/>
      <c r="AF1324" s="14"/>
    </row>
    <row r="1325" spans="31:32" ht="15" customHeight="1">
      <c r="AE1325" s="5"/>
      <c r="AF1325" s="14"/>
    </row>
    <row r="1326" spans="31:32" ht="15" customHeight="1">
      <c r="AE1326" s="5"/>
      <c r="AF1326" s="14"/>
    </row>
    <row r="1327" spans="31:32" ht="15" customHeight="1">
      <c r="AE1327" s="5"/>
      <c r="AF1327" s="14"/>
    </row>
    <row r="1328" spans="31:32" ht="15" customHeight="1">
      <c r="AE1328" s="5"/>
      <c r="AF1328" s="14"/>
    </row>
    <row r="1329" spans="31:32" ht="15" customHeight="1">
      <c r="AE1329" s="5"/>
      <c r="AF1329" s="14"/>
    </row>
    <row r="1330" spans="31:32" ht="15" customHeight="1">
      <c r="AE1330" s="5"/>
      <c r="AF1330" s="14"/>
    </row>
    <row r="1331" spans="31:32" ht="15" customHeight="1">
      <c r="AE1331" s="5"/>
      <c r="AF1331" s="14"/>
    </row>
    <row r="1332" spans="31:32" ht="15" customHeight="1">
      <c r="AE1332" s="5"/>
      <c r="AF1332" s="14"/>
    </row>
    <row r="1333" spans="31:32" ht="15" customHeight="1">
      <c r="AE1333" s="5"/>
      <c r="AF1333" s="14"/>
    </row>
    <row r="1334" spans="31:32" ht="15" customHeight="1">
      <c r="AE1334" s="5"/>
      <c r="AF1334" s="14"/>
    </row>
    <row r="1335" spans="31:32" ht="15" customHeight="1">
      <c r="AE1335" s="5"/>
      <c r="AF1335" s="14"/>
    </row>
    <row r="1336" spans="31:32" ht="15" customHeight="1">
      <c r="AE1336" s="5"/>
      <c r="AF1336" s="14"/>
    </row>
    <row r="1337" spans="31:32" ht="15" customHeight="1">
      <c r="AE1337" s="5"/>
      <c r="AF1337" s="14"/>
    </row>
    <row r="1338" spans="31:32" ht="15" customHeight="1">
      <c r="AE1338" s="5"/>
      <c r="AF1338" s="14"/>
    </row>
    <row r="1339" spans="31:32" ht="15" customHeight="1">
      <c r="AE1339" s="5"/>
      <c r="AF1339" s="14"/>
    </row>
    <row r="1340" spans="31:32" ht="15" customHeight="1">
      <c r="AE1340" s="5"/>
      <c r="AF1340" s="14"/>
    </row>
    <row r="1341" spans="31:32" ht="15" customHeight="1">
      <c r="AE1341" s="5"/>
      <c r="AF1341" s="14"/>
    </row>
    <row r="1342" spans="31:32" ht="15" customHeight="1">
      <c r="AE1342" s="5"/>
      <c r="AF1342" s="14"/>
    </row>
    <row r="1343" spans="31:32" ht="15" customHeight="1">
      <c r="AE1343" s="5"/>
      <c r="AF1343" s="14"/>
    </row>
    <row r="1344" spans="31:32" ht="15" customHeight="1">
      <c r="AE1344" s="5"/>
      <c r="AF1344" s="14"/>
    </row>
    <row r="1345" spans="31:32" ht="15" customHeight="1">
      <c r="AE1345" s="5"/>
      <c r="AF1345" s="14"/>
    </row>
    <row r="1346" spans="31:32" ht="15" customHeight="1">
      <c r="AE1346" s="5"/>
      <c r="AF1346" s="14"/>
    </row>
    <row r="1347" spans="31:32" ht="15" customHeight="1">
      <c r="AE1347" s="5"/>
      <c r="AF1347" s="14"/>
    </row>
    <row r="1348" spans="31:32" ht="15" customHeight="1">
      <c r="AE1348" s="5"/>
      <c r="AF1348" s="14"/>
    </row>
    <row r="1349" spans="31:32" ht="15" customHeight="1">
      <c r="AE1349" s="5"/>
      <c r="AF1349" s="14"/>
    </row>
    <row r="1350" spans="31:32" ht="15" customHeight="1">
      <c r="AE1350" s="5"/>
      <c r="AF1350" s="14"/>
    </row>
    <row r="1351" spans="31:32" ht="15" customHeight="1">
      <c r="AE1351" s="5"/>
      <c r="AF1351" s="14"/>
    </row>
    <row r="1352" spans="31:32" ht="15" customHeight="1">
      <c r="AE1352" s="5"/>
      <c r="AF1352" s="14"/>
    </row>
    <row r="1353" spans="31:32" ht="15" customHeight="1">
      <c r="AE1353" s="5"/>
      <c r="AF1353" s="14"/>
    </row>
    <row r="1354" spans="31:32" ht="15" customHeight="1">
      <c r="AE1354" s="5"/>
      <c r="AF1354" s="14"/>
    </row>
    <row r="1355" spans="31:32" ht="15" customHeight="1">
      <c r="AE1355" s="5"/>
      <c r="AF1355" s="14"/>
    </row>
    <row r="1356" spans="31:32" ht="15" customHeight="1">
      <c r="AE1356" s="5"/>
      <c r="AF1356" s="14"/>
    </row>
    <row r="1357" spans="31:32" ht="15" customHeight="1">
      <c r="AE1357" s="5"/>
      <c r="AF1357" s="14"/>
    </row>
    <row r="1358" spans="31:32" ht="15" customHeight="1">
      <c r="AE1358" s="5"/>
      <c r="AF1358" s="14"/>
    </row>
    <row r="1359" spans="31:32" ht="15" customHeight="1">
      <c r="AE1359" s="5"/>
      <c r="AF1359" s="14"/>
    </row>
    <row r="1360" spans="31:32" ht="15" customHeight="1">
      <c r="AE1360" s="5"/>
      <c r="AF1360" s="14"/>
    </row>
    <row r="1361" spans="31:32" ht="15" customHeight="1">
      <c r="AE1361" s="5"/>
      <c r="AF1361" s="14"/>
    </row>
    <row r="1362" spans="31:32" ht="15" customHeight="1">
      <c r="AE1362" s="5"/>
      <c r="AF1362" s="14"/>
    </row>
    <row r="1363" spans="31:32" ht="15" customHeight="1">
      <c r="AE1363" s="5"/>
      <c r="AF1363" s="14"/>
    </row>
    <row r="1364" spans="31:32" ht="15" customHeight="1">
      <c r="AE1364" s="5"/>
      <c r="AF1364" s="14"/>
    </row>
    <row r="1365" spans="31:32" ht="15" customHeight="1">
      <c r="AE1365" s="5"/>
      <c r="AF1365" s="14"/>
    </row>
    <row r="1366" spans="31:32" ht="15" customHeight="1">
      <c r="AE1366" s="5"/>
      <c r="AF1366" s="14"/>
    </row>
    <row r="1367" spans="31:32" ht="15" customHeight="1">
      <c r="AE1367" s="5"/>
      <c r="AF1367" s="14"/>
    </row>
    <row r="1368" spans="31:32" ht="15" customHeight="1">
      <c r="AE1368" s="5"/>
      <c r="AF1368" s="14"/>
    </row>
    <row r="1369" spans="31:32" ht="15" customHeight="1">
      <c r="AE1369" s="5"/>
      <c r="AF1369" s="14"/>
    </row>
    <row r="1370" spans="31:32" ht="15" customHeight="1">
      <c r="AE1370" s="5"/>
      <c r="AF1370" s="14"/>
    </row>
    <row r="1371" spans="31:32" ht="15" customHeight="1">
      <c r="AE1371" s="5"/>
      <c r="AF1371" s="14"/>
    </row>
    <row r="1372" spans="31:32" ht="15" customHeight="1">
      <c r="AE1372" s="5"/>
      <c r="AF1372" s="14"/>
    </row>
    <row r="1373" spans="31:32" ht="15" customHeight="1">
      <c r="AE1373" s="5"/>
      <c r="AF1373" s="14"/>
    </row>
    <row r="1374" spans="31:32" ht="15" customHeight="1">
      <c r="AE1374" s="5"/>
      <c r="AF1374" s="14"/>
    </row>
    <row r="1375" spans="31:32" ht="15" customHeight="1">
      <c r="AE1375" s="5"/>
      <c r="AF1375" s="14"/>
    </row>
    <row r="1376" spans="31:32" ht="15" customHeight="1">
      <c r="AE1376" s="5"/>
      <c r="AF1376" s="14"/>
    </row>
    <row r="1377" spans="31:32" ht="15" customHeight="1">
      <c r="AE1377" s="5"/>
      <c r="AF1377" s="14"/>
    </row>
    <row r="1378" spans="31:32" ht="15" customHeight="1">
      <c r="AE1378" s="5"/>
      <c r="AF1378" s="14"/>
    </row>
    <row r="1379" spans="31:32" ht="15" customHeight="1">
      <c r="AE1379" s="5"/>
      <c r="AF1379" s="14"/>
    </row>
    <row r="1380" spans="31:32" ht="15" customHeight="1">
      <c r="AE1380" s="5"/>
      <c r="AF1380" s="14"/>
    </row>
    <row r="1381" spans="31:32" ht="15" customHeight="1">
      <c r="AE1381" s="5"/>
      <c r="AF1381" s="14"/>
    </row>
    <row r="1382" spans="31:32" ht="15" customHeight="1">
      <c r="AE1382" s="5"/>
      <c r="AF1382" s="14"/>
    </row>
    <row r="1383" spans="31:32" ht="15" customHeight="1">
      <c r="AE1383" s="5"/>
      <c r="AF1383" s="14"/>
    </row>
    <row r="1384" spans="31:32" ht="15" customHeight="1">
      <c r="AE1384" s="5"/>
      <c r="AF1384" s="14"/>
    </row>
    <row r="1385" spans="31:32" ht="15" customHeight="1">
      <c r="AE1385" s="5"/>
      <c r="AF1385" s="14"/>
    </row>
    <row r="1386" spans="31:32" ht="15" customHeight="1">
      <c r="AE1386" s="5"/>
      <c r="AF1386" s="14"/>
    </row>
    <row r="1387" spans="31:32" ht="15" customHeight="1">
      <c r="AE1387" s="5"/>
      <c r="AF1387" s="14"/>
    </row>
    <row r="1388" spans="31:32" ht="15" customHeight="1">
      <c r="AE1388" s="5"/>
      <c r="AF1388" s="14"/>
    </row>
    <row r="1389" spans="31:32" ht="15" customHeight="1">
      <c r="AE1389" s="5"/>
      <c r="AF1389" s="14"/>
    </row>
    <row r="1390" spans="31:32" ht="15" customHeight="1">
      <c r="AE1390" s="5"/>
      <c r="AF1390" s="14"/>
    </row>
    <row r="1391" spans="31:32" ht="15" customHeight="1">
      <c r="AE1391" s="5"/>
      <c r="AF1391" s="14"/>
    </row>
    <row r="1392" spans="31:32" ht="15" customHeight="1">
      <c r="AE1392" s="5"/>
      <c r="AF1392" s="14"/>
    </row>
    <row r="1393" spans="31:32" ht="15" customHeight="1">
      <c r="AE1393" s="5"/>
      <c r="AF1393" s="14"/>
    </row>
    <row r="1394" spans="31:32" ht="15" customHeight="1">
      <c r="AE1394" s="5"/>
      <c r="AF1394" s="14"/>
    </row>
    <row r="1395" spans="31:32" ht="15" customHeight="1">
      <c r="AE1395" s="5"/>
      <c r="AF1395" s="14"/>
    </row>
    <row r="1396" spans="31:32" ht="15" customHeight="1">
      <c r="AE1396" s="5"/>
      <c r="AF1396" s="14"/>
    </row>
    <row r="1397" spans="31:32" ht="15" customHeight="1">
      <c r="AE1397" s="5"/>
      <c r="AF1397" s="14"/>
    </row>
    <row r="1398" spans="31:32" ht="15" customHeight="1">
      <c r="AE1398" s="5"/>
      <c r="AF1398" s="14"/>
    </row>
    <row r="1399" spans="31:32" ht="15" customHeight="1">
      <c r="AE1399" s="5"/>
      <c r="AF1399" s="14"/>
    </row>
    <row r="1400" spans="31:32" ht="15" customHeight="1">
      <c r="AE1400" s="5"/>
      <c r="AF1400" s="14"/>
    </row>
    <row r="1401" spans="31:32" ht="15" customHeight="1">
      <c r="AE1401" s="5"/>
      <c r="AF1401" s="14"/>
    </row>
    <row r="1402" spans="31:32" ht="15" customHeight="1">
      <c r="AE1402" s="5"/>
      <c r="AF1402" s="14"/>
    </row>
    <row r="1403" spans="31:32" ht="15" customHeight="1">
      <c r="AE1403" s="5"/>
      <c r="AF1403" s="14"/>
    </row>
    <row r="1404" spans="31:32" ht="15" customHeight="1">
      <c r="AE1404" s="5"/>
      <c r="AF1404" s="14"/>
    </row>
    <row r="1405" spans="31:32" ht="15" customHeight="1">
      <c r="AE1405" s="5"/>
      <c r="AF1405" s="14"/>
    </row>
    <row r="1406" spans="31:32" ht="15" customHeight="1">
      <c r="AE1406" s="5"/>
      <c r="AF1406" s="14"/>
    </row>
    <row r="1407" spans="31:32" ht="15" customHeight="1">
      <c r="AE1407" s="5"/>
      <c r="AF1407" s="14"/>
    </row>
    <row r="1408" spans="31:32" ht="15" customHeight="1">
      <c r="AE1408" s="5"/>
      <c r="AF1408" s="14"/>
    </row>
    <row r="1409" spans="31:32" ht="15" customHeight="1">
      <c r="AE1409" s="5"/>
      <c r="AF1409" s="14"/>
    </row>
    <row r="1410" spans="31:32" ht="15" customHeight="1">
      <c r="AE1410" s="5"/>
      <c r="AF1410" s="14"/>
    </row>
    <row r="1411" spans="31:32" ht="15" customHeight="1">
      <c r="AE1411" s="5"/>
      <c r="AF1411" s="14"/>
    </row>
    <row r="1412" spans="31:32" ht="15" customHeight="1">
      <c r="AE1412" s="5"/>
      <c r="AF1412" s="14"/>
    </row>
    <row r="1413" spans="31:32" ht="15" customHeight="1">
      <c r="AE1413" s="5"/>
      <c r="AF1413" s="14"/>
    </row>
    <row r="1414" spans="31:32" ht="15" customHeight="1">
      <c r="AE1414" s="5"/>
      <c r="AF1414" s="14"/>
    </row>
    <row r="1415" spans="31:32" ht="15" customHeight="1">
      <c r="AE1415" s="5"/>
      <c r="AF1415" s="14"/>
    </row>
    <row r="1416" spans="31:32" ht="15" customHeight="1">
      <c r="AE1416" s="5"/>
      <c r="AF1416" s="14"/>
    </row>
    <row r="1417" spans="31:32" ht="15" customHeight="1">
      <c r="AE1417" s="5"/>
      <c r="AF1417" s="14"/>
    </row>
    <row r="1418" spans="31:32" ht="15" customHeight="1">
      <c r="AE1418" s="5"/>
      <c r="AF1418" s="14"/>
    </row>
    <row r="1419" spans="31:32" ht="15" customHeight="1">
      <c r="AE1419" s="5"/>
      <c r="AF1419" s="14"/>
    </row>
    <row r="1420" spans="31:32" ht="15" customHeight="1">
      <c r="AE1420" s="5"/>
      <c r="AF1420" s="14"/>
    </row>
    <row r="1421" spans="31:32" ht="15" customHeight="1">
      <c r="AE1421" s="5"/>
      <c r="AF1421" s="14"/>
    </row>
    <row r="1422" spans="31:32" ht="15" customHeight="1">
      <c r="AE1422" s="5"/>
      <c r="AF1422" s="14"/>
    </row>
    <row r="1423" spans="31:32" ht="15" customHeight="1">
      <c r="AE1423" s="5"/>
      <c r="AF1423" s="14"/>
    </row>
    <row r="1424" spans="31:32" ht="15" customHeight="1">
      <c r="AE1424" s="5"/>
      <c r="AF1424" s="14"/>
    </row>
    <row r="1425" spans="31:32" ht="15" customHeight="1">
      <c r="AE1425" s="5"/>
      <c r="AF1425" s="14"/>
    </row>
    <row r="1426" spans="31:32" ht="15" customHeight="1">
      <c r="AE1426" s="5"/>
      <c r="AF1426" s="14"/>
    </row>
    <row r="1427" spans="31:32" ht="15" customHeight="1">
      <c r="AE1427" s="5"/>
      <c r="AF1427" s="14"/>
    </row>
    <row r="1428" spans="31:32" ht="15" customHeight="1">
      <c r="AE1428" s="5"/>
      <c r="AF1428" s="14"/>
    </row>
    <row r="1429" spans="31:32" ht="15" customHeight="1">
      <c r="AE1429" s="5"/>
      <c r="AF1429" s="14"/>
    </row>
    <row r="1430" spans="31:32" ht="15" customHeight="1">
      <c r="AE1430" s="5"/>
      <c r="AF1430" s="14"/>
    </row>
    <row r="1431" spans="31:32" ht="15" customHeight="1">
      <c r="AE1431" s="5"/>
      <c r="AF1431" s="14"/>
    </row>
    <row r="1432" spans="31:32" ht="15" customHeight="1">
      <c r="AE1432" s="5"/>
      <c r="AF1432" s="14"/>
    </row>
    <row r="1433" spans="31:32" ht="15" customHeight="1">
      <c r="AE1433" s="5"/>
      <c r="AF1433" s="14"/>
    </row>
    <row r="1434" spans="31:32" ht="15" customHeight="1">
      <c r="AE1434" s="5"/>
      <c r="AF1434" s="14"/>
    </row>
    <row r="1435" spans="31:32" ht="15" customHeight="1">
      <c r="AE1435" s="5"/>
      <c r="AF1435" s="14"/>
    </row>
    <row r="1436" spans="31:32" ht="15" customHeight="1">
      <c r="AE1436" s="5"/>
      <c r="AF1436" s="14"/>
    </row>
    <row r="1437" spans="31:32" ht="15" customHeight="1">
      <c r="AE1437" s="5"/>
      <c r="AF1437" s="14"/>
    </row>
    <row r="1438" spans="31:32" ht="15" customHeight="1">
      <c r="AE1438" s="5"/>
      <c r="AF1438" s="14"/>
    </row>
    <row r="1439" spans="31:32" ht="15" customHeight="1">
      <c r="AE1439" s="5"/>
      <c r="AF1439" s="14"/>
    </row>
    <row r="1440" spans="31:32" ht="15" customHeight="1">
      <c r="AE1440" s="5"/>
      <c r="AF1440" s="14"/>
    </row>
    <row r="1441" spans="31:32" ht="15" customHeight="1">
      <c r="AE1441" s="5"/>
      <c r="AF1441" s="14"/>
    </row>
    <row r="1442" spans="31:32" ht="15" customHeight="1">
      <c r="AE1442" s="5"/>
      <c r="AF1442" s="14"/>
    </row>
    <row r="1443" spans="31:32" ht="15" customHeight="1">
      <c r="AE1443" s="5"/>
      <c r="AF1443" s="14"/>
    </row>
    <row r="1444" spans="31:32" ht="15" customHeight="1">
      <c r="AE1444" s="5"/>
      <c r="AF1444" s="14"/>
    </row>
    <row r="1445" spans="31:32" ht="15" customHeight="1">
      <c r="AE1445" s="5"/>
      <c r="AF1445" s="14"/>
    </row>
    <row r="1446" spans="31:32" ht="15" customHeight="1">
      <c r="AE1446" s="5"/>
      <c r="AF1446" s="14"/>
    </row>
    <row r="1447" spans="31:32" ht="15" customHeight="1">
      <c r="AE1447" s="5"/>
      <c r="AF1447" s="14"/>
    </row>
    <row r="1448" spans="31:32" ht="15" customHeight="1">
      <c r="AE1448" s="5"/>
      <c r="AF1448" s="14"/>
    </row>
    <row r="1449" spans="31:32" ht="15" customHeight="1">
      <c r="AE1449" s="5"/>
      <c r="AF1449" s="14"/>
    </row>
    <row r="1450" spans="31:32" ht="15" customHeight="1">
      <c r="AE1450" s="5"/>
      <c r="AF1450" s="14"/>
    </row>
    <row r="1451" spans="31:32" ht="15" customHeight="1">
      <c r="AE1451" s="5"/>
      <c r="AF1451" s="14"/>
    </row>
    <row r="1452" spans="31:32" ht="15" customHeight="1">
      <c r="AE1452" s="5"/>
      <c r="AF1452" s="14"/>
    </row>
    <row r="1453" spans="31:32" ht="15" customHeight="1">
      <c r="AE1453" s="5"/>
      <c r="AF1453" s="14"/>
    </row>
    <row r="1454" spans="31:32" ht="15" customHeight="1">
      <c r="AE1454" s="5"/>
      <c r="AF1454" s="14"/>
    </row>
    <row r="1455" spans="31:32" ht="15" customHeight="1">
      <c r="AE1455" s="5"/>
      <c r="AF1455" s="14"/>
    </row>
    <row r="1456" spans="31:32" ht="15" customHeight="1">
      <c r="AE1456" s="5"/>
      <c r="AF1456" s="14"/>
    </row>
    <row r="1457" spans="31:32" ht="15" customHeight="1">
      <c r="AE1457" s="5"/>
      <c r="AF1457" s="14"/>
    </row>
    <row r="1458" spans="31:32" ht="15" customHeight="1">
      <c r="AE1458" s="5"/>
      <c r="AF1458" s="14"/>
    </row>
    <row r="1459" spans="31:32" ht="15" customHeight="1">
      <c r="AE1459" s="5"/>
      <c r="AF1459" s="14"/>
    </row>
    <row r="1460" spans="31:32" ht="15" customHeight="1">
      <c r="AE1460" s="5"/>
      <c r="AF1460" s="14"/>
    </row>
    <row r="1461" spans="31:32" ht="15" customHeight="1">
      <c r="AE1461" s="5"/>
      <c r="AF1461" s="14"/>
    </row>
    <row r="1462" spans="31:32" ht="15" customHeight="1">
      <c r="AE1462" s="5"/>
      <c r="AF1462" s="14"/>
    </row>
    <row r="1463" spans="31:32" ht="15" customHeight="1">
      <c r="AE1463" s="5"/>
      <c r="AF1463" s="14"/>
    </row>
    <row r="1464" spans="31:32" ht="15" customHeight="1">
      <c r="AE1464" s="5"/>
      <c r="AF1464" s="14"/>
    </row>
    <row r="1465" spans="31:32" ht="15" customHeight="1">
      <c r="AE1465" s="5"/>
      <c r="AF1465" s="14"/>
    </row>
    <row r="1466" spans="31:32" ht="15" customHeight="1">
      <c r="AE1466" s="5"/>
      <c r="AF1466" s="14"/>
    </row>
    <row r="1467" spans="31:32" ht="15" customHeight="1">
      <c r="AE1467" s="5"/>
      <c r="AF1467" s="14"/>
    </row>
    <row r="1468" spans="31:32" ht="15" customHeight="1">
      <c r="AE1468" s="5"/>
      <c r="AF1468" s="14"/>
    </row>
    <row r="1469" spans="31:32" ht="15" customHeight="1">
      <c r="AE1469" s="5"/>
      <c r="AF1469" s="14"/>
    </row>
    <row r="1470" spans="31:32" ht="15" customHeight="1">
      <c r="AE1470" s="5"/>
      <c r="AF1470" s="14"/>
    </row>
    <row r="1471" spans="31:32" ht="15" customHeight="1">
      <c r="AE1471" s="5"/>
      <c r="AF1471" s="14"/>
    </row>
    <row r="1472" spans="31:32" ht="15" customHeight="1">
      <c r="AE1472" s="5"/>
      <c r="AF1472" s="14"/>
    </row>
    <row r="1473" spans="31:32" ht="15" customHeight="1">
      <c r="AE1473" s="5"/>
      <c r="AF1473" s="14"/>
    </row>
    <row r="1474" spans="31:32" ht="15" customHeight="1">
      <c r="AE1474" s="5"/>
      <c r="AF1474" s="14"/>
    </row>
    <row r="1475" spans="31:32" ht="15" customHeight="1">
      <c r="AE1475" s="5"/>
      <c r="AF1475" s="14"/>
    </row>
    <row r="1476" spans="31:32" ht="15" customHeight="1">
      <c r="AE1476" s="5"/>
      <c r="AF1476" s="14"/>
    </row>
    <row r="1477" spans="31:32" ht="15" customHeight="1">
      <c r="AE1477" s="5"/>
      <c r="AF1477" s="14"/>
    </row>
    <row r="1478" spans="31:32" ht="15" customHeight="1">
      <c r="AE1478" s="5"/>
      <c r="AF1478" s="14"/>
    </row>
    <row r="1479" spans="31:32" ht="15" customHeight="1">
      <c r="AE1479" s="5"/>
      <c r="AF1479" s="14"/>
    </row>
    <row r="1480" spans="31:32" ht="15" customHeight="1">
      <c r="AE1480" s="5"/>
      <c r="AF1480" s="14"/>
    </row>
    <row r="1481" spans="31:32" ht="15" customHeight="1">
      <c r="AE1481" s="5"/>
      <c r="AF1481" s="14"/>
    </row>
    <row r="1482" spans="31:32" ht="15" customHeight="1">
      <c r="AE1482" s="5"/>
      <c r="AF1482" s="14"/>
    </row>
    <row r="1483" spans="31:32" ht="15" customHeight="1">
      <c r="AE1483" s="5"/>
      <c r="AF1483" s="14"/>
    </row>
    <row r="1484" spans="31:32" ht="15" customHeight="1">
      <c r="AE1484" s="5"/>
      <c r="AF1484" s="14"/>
    </row>
    <row r="1485" spans="31:32" ht="15" customHeight="1">
      <c r="AE1485" s="5"/>
      <c r="AF1485" s="14"/>
    </row>
    <row r="1486" spans="31:32" ht="15" customHeight="1">
      <c r="AE1486" s="5"/>
      <c r="AF1486" s="14"/>
    </row>
    <row r="1487" spans="31:32" ht="15" customHeight="1">
      <c r="AE1487" s="5"/>
      <c r="AF1487" s="14"/>
    </row>
    <row r="1488" spans="31:32" ht="15" customHeight="1">
      <c r="AE1488" s="5"/>
      <c r="AF1488" s="14"/>
    </row>
    <row r="1489" spans="31:32" ht="15" customHeight="1">
      <c r="AE1489" s="5"/>
      <c r="AF1489" s="14"/>
    </row>
    <row r="1490" spans="31:32" ht="15" customHeight="1">
      <c r="AE1490" s="5"/>
      <c r="AF1490" s="14"/>
    </row>
    <row r="1491" spans="31:32" ht="15" customHeight="1">
      <c r="AE1491" s="5"/>
      <c r="AF1491" s="14"/>
    </row>
    <row r="1492" spans="31:32" ht="15" customHeight="1">
      <c r="AE1492" s="5"/>
      <c r="AF1492" s="14"/>
    </row>
    <row r="1493" spans="31:32" ht="15" customHeight="1">
      <c r="AE1493" s="5"/>
      <c r="AF1493" s="14"/>
    </row>
    <row r="1494" spans="31:32" ht="15" customHeight="1">
      <c r="AE1494" s="5"/>
      <c r="AF1494" s="14"/>
    </row>
    <row r="1495" spans="31:32" ht="15" customHeight="1">
      <c r="AE1495" s="5"/>
      <c r="AF1495" s="14"/>
    </row>
    <row r="1496" spans="31:32" ht="15" customHeight="1">
      <c r="AE1496" s="5"/>
      <c r="AF1496" s="14"/>
    </row>
    <row r="1497" spans="31:32" ht="15" customHeight="1">
      <c r="AE1497" s="5"/>
      <c r="AF1497" s="14"/>
    </row>
    <row r="1498" spans="31:32" ht="15" customHeight="1">
      <c r="AE1498" s="5"/>
      <c r="AF1498" s="14"/>
    </row>
    <row r="1499" spans="31:32" ht="15" customHeight="1">
      <c r="AE1499" s="5"/>
      <c r="AF1499" s="14"/>
    </row>
    <row r="1500" spans="31:32" ht="15" customHeight="1">
      <c r="AE1500" s="5"/>
      <c r="AF1500" s="14"/>
    </row>
  </sheetData>
  <phoneticPr fontId="33" type="noConversion"/>
  <dataValidations count="7">
    <dataValidation type="list" allowBlank="1" showInputMessage="1" showErrorMessage="1" sqref="AM1161:AM1230 AK1501:AK1048576 AL1231:AL1500" xr:uid="{00000000-0002-0000-0200-000000000000}">
      <formula1>$N$4:$N$9</formula1>
    </dataValidation>
    <dataValidation type="list" allowBlank="1" showInputMessage="1" showErrorMessage="1" sqref="AK1161:AK1230 AI1501:AI1048576 AJ1231:AJ1500" xr:uid="{00000000-0002-0000-0200-000003000000}">
      <formula1>$M$4:$M$6</formula1>
    </dataValidation>
    <dataValidation type="list" allowBlank="1" showInputMessage="1" showErrorMessage="1" sqref="AR1161:AR1230 AP1501:AP1048576 AQ1231:AQ1500" xr:uid="{00000000-0002-0000-0200-000006000000}">
      <formula1>$K$4:$K$10</formula1>
    </dataValidation>
    <dataValidation type="list" allowBlank="1" showInputMessage="1" showErrorMessage="1" sqref="AJ1161:AJ1230 AI1231:AI1500 AH1501:AH1048576" xr:uid="{00000000-0002-0000-0200-000009000000}">
      <formula1>$L$4:$L$11</formula1>
    </dataValidation>
    <dataValidation type="list" allowBlank="1" showInputMessage="1" showErrorMessage="1" sqref="AN1161:AN1230 AL1501:AL1048576 AM1231:AM1500" xr:uid="{00000000-0002-0000-0200-00000C000000}">
      <formula1>$C$4:$C$11</formula1>
    </dataValidation>
    <dataValidation type="list" allowBlank="1" showInputMessage="1" showErrorMessage="1" sqref="AC1161:AC1230 AB1231:AB1500" xr:uid="{00000000-0002-0000-0200-00000F000000}">
      <formula1>$H$4:$H$11</formula1>
    </dataValidation>
    <dataValidation type="list" allowBlank="1" showInputMessage="1" showErrorMessage="1" sqref="AQ1161:AQ1230 AO1501:AO1048576 AP1231:AP1500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K1161:K1048576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Q1161:Q1048576 O4:O1048576</xm:sqref>
        </x14:dataValidation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AK4:AK1160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AI4:AI1160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AP4:AP1160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AL4:AL1160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AH4:AH1160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AO4:AO1160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3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21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2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D4" sqref="D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3" customWidth="1"/>
    <col min="9" max="9" width="15" style="133" customWidth="1"/>
    <col min="10" max="10" width="14.33203125" style="133" bestFit="1" customWidth="1"/>
    <col min="11" max="11" width="14.33203125" style="133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3" customFormat="1" ht="29" customHeight="1">
      <c r="A1" s="23" t="s">
        <v>668</v>
      </c>
      <c r="B1" s="23" t="s">
        <v>14</v>
      </c>
      <c r="C1" s="110" t="s">
        <v>624</v>
      </c>
      <c r="D1" s="115" t="s">
        <v>458</v>
      </c>
      <c r="E1" s="115" t="s">
        <v>816</v>
      </c>
      <c r="F1" s="29" t="s">
        <v>626</v>
      </c>
      <c r="G1" s="29" t="s">
        <v>627</v>
      </c>
      <c r="H1" s="128" t="s">
        <v>742</v>
      </c>
      <c r="I1" s="121" t="s">
        <v>743</v>
      </c>
      <c r="J1" s="121" t="s">
        <v>744</v>
      </c>
      <c r="K1" s="121" t="s">
        <v>851</v>
      </c>
      <c r="L1" s="101" t="s">
        <v>435</v>
      </c>
      <c r="M1" s="101" t="s">
        <v>436</v>
      </c>
      <c r="N1" s="101" t="s">
        <v>437</v>
      </c>
      <c r="O1" s="101" t="s">
        <v>438</v>
      </c>
      <c r="P1" s="111" t="s">
        <v>657</v>
      </c>
      <c r="Q1" s="101" t="s">
        <v>683</v>
      </c>
      <c r="R1" s="111" t="s">
        <v>648</v>
      </c>
      <c r="S1" s="101" t="s">
        <v>439</v>
      </c>
      <c r="T1" s="101" t="s">
        <v>686</v>
      </c>
      <c r="U1" s="101" t="s">
        <v>440</v>
      </c>
      <c r="V1" s="101" t="s">
        <v>441</v>
      </c>
      <c r="W1" s="101" t="s">
        <v>442</v>
      </c>
      <c r="X1" s="101" t="s">
        <v>443</v>
      </c>
      <c r="Y1" s="101" t="s">
        <v>444</v>
      </c>
      <c r="Z1" s="101" t="s">
        <v>445</v>
      </c>
      <c r="AA1" s="101" t="s">
        <v>446</v>
      </c>
      <c r="AB1" s="101" t="s">
        <v>447</v>
      </c>
      <c r="AC1" s="102" t="s">
        <v>722</v>
      </c>
      <c r="AD1" s="102" t="s">
        <v>723</v>
      </c>
      <c r="AE1" s="71" t="s">
        <v>448</v>
      </c>
      <c r="AF1" s="71" t="s">
        <v>449</v>
      </c>
      <c r="AG1" s="71" t="s">
        <v>450</v>
      </c>
      <c r="AH1" s="71" t="s">
        <v>451</v>
      </c>
      <c r="AI1" s="71" t="s">
        <v>452</v>
      </c>
      <c r="AJ1" s="43" t="s">
        <v>453</v>
      </c>
      <c r="AK1" s="71" t="s">
        <v>454</v>
      </c>
      <c r="AL1" s="71" t="s">
        <v>455</v>
      </c>
      <c r="AM1" s="43" t="s">
        <v>456</v>
      </c>
    </row>
    <row r="2" spans="1:39" s="139" customFormat="1" ht="58" customHeight="1">
      <c r="A2" s="27" t="s">
        <v>669</v>
      </c>
      <c r="B2" s="31" t="s">
        <v>16</v>
      </c>
      <c r="C2" s="31" t="s">
        <v>371</v>
      </c>
      <c r="D2" s="31" t="s">
        <v>625</v>
      </c>
      <c r="E2" s="31" t="s">
        <v>817</v>
      </c>
      <c r="F2" s="31" t="s">
        <v>628</v>
      </c>
      <c r="G2" s="31" t="s">
        <v>629</v>
      </c>
      <c r="H2" s="122" t="s">
        <v>731</v>
      </c>
      <c r="I2" s="122" t="s">
        <v>732</v>
      </c>
      <c r="J2" s="122" t="s">
        <v>730</v>
      </c>
      <c r="K2" s="122" t="s">
        <v>852</v>
      </c>
      <c r="L2" s="137" t="s">
        <v>787</v>
      </c>
      <c r="M2" s="137"/>
      <c r="N2" s="137" t="s">
        <v>791</v>
      </c>
      <c r="O2" s="137" t="s">
        <v>647</v>
      </c>
      <c r="P2" s="137" t="s">
        <v>684</v>
      </c>
      <c r="Q2" s="137" t="s">
        <v>685</v>
      </c>
      <c r="R2" s="137" t="s">
        <v>793</v>
      </c>
      <c r="S2" s="137" t="s">
        <v>714</v>
      </c>
      <c r="T2" s="137" t="s">
        <v>715</v>
      </c>
      <c r="U2" s="137" t="s">
        <v>380</v>
      </c>
      <c r="V2" s="137" t="s">
        <v>379</v>
      </c>
      <c r="W2" s="137" t="s">
        <v>332</v>
      </c>
      <c r="X2" s="137" t="s">
        <v>378</v>
      </c>
      <c r="Y2" s="137" t="s">
        <v>377</v>
      </c>
      <c r="Z2" s="138" t="s">
        <v>376</v>
      </c>
      <c r="AA2" s="137" t="s">
        <v>375</v>
      </c>
      <c r="AB2" s="137" t="s">
        <v>721</v>
      </c>
      <c r="AC2" s="52" t="s">
        <v>689</v>
      </c>
      <c r="AD2" s="52" t="s">
        <v>690</v>
      </c>
      <c r="AE2" s="52" t="s">
        <v>86</v>
      </c>
      <c r="AF2" s="52" t="s">
        <v>87</v>
      </c>
      <c r="AG2" s="52" t="s">
        <v>88</v>
      </c>
      <c r="AH2" s="52" t="s">
        <v>691</v>
      </c>
      <c r="AI2" s="52" t="s">
        <v>692</v>
      </c>
      <c r="AJ2" s="52" t="s">
        <v>693</v>
      </c>
      <c r="AK2" s="52" t="s">
        <v>694</v>
      </c>
      <c r="AL2" s="52" t="s">
        <v>695</v>
      </c>
      <c r="AM2" s="52" t="s">
        <v>696</v>
      </c>
    </row>
    <row r="3" spans="1:39" s="77" customFormat="1" ht="32">
      <c r="A3" s="33" t="s">
        <v>362</v>
      </c>
      <c r="B3" s="32"/>
      <c r="C3" s="117"/>
      <c r="D3" s="109"/>
      <c r="E3" s="109"/>
      <c r="F3" s="32" t="s">
        <v>31</v>
      </c>
      <c r="G3" s="32" t="s">
        <v>31</v>
      </c>
      <c r="H3" s="123" t="s">
        <v>728</v>
      </c>
      <c r="I3" s="123" t="s">
        <v>34</v>
      </c>
      <c r="J3" s="123" t="s">
        <v>729</v>
      </c>
      <c r="K3" s="123"/>
      <c r="L3" s="136" t="s">
        <v>788</v>
      </c>
      <c r="M3" s="95"/>
      <c r="N3" s="136" t="s">
        <v>786</v>
      </c>
      <c r="O3" s="136" t="s">
        <v>789</v>
      </c>
      <c r="P3" s="136" t="s">
        <v>790</v>
      </c>
      <c r="Q3" s="94"/>
      <c r="R3" s="136" t="s">
        <v>792</v>
      </c>
      <c r="S3" s="140" t="s">
        <v>904</v>
      </c>
      <c r="T3" s="136" t="s">
        <v>795</v>
      </c>
      <c r="U3" s="95" t="s">
        <v>373</v>
      </c>
      <c r="V3" s="95" t="s">
        <v>373</v>
      </c>
      <c r="W3" s="95" t="s">
        <v>328</v>
      </c>
      <c r="X3" s="94" t="s">
        <v>37</v>
      </c>
      <c r="Y3" s="94" t="s">
        <v>37</v>
      </c>
      <c r="Z3" s="95"/>
      <c r="AA3" s="95"/>
      <c r="AB3" s="136" t="s">
        <v>796</v>
      </c>
      <c r="AC3" s="64" t="s">
        <v>131</v>
      </c>
      <c r="AD3" s="64" t="s">
        <v>131</v>
      </c>
      <c r="AE3" s="64" t="s">
        <v>55</v>
      </c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</row>
    <row r="4" spans="1:39">
      <c r="A4" s="19"/>
      <c r="B4" s="5"/>
      <c r="C4" s="5"/>
      <c r="D4" s="5"/>
      <c r="E4" s="5"/>
      <c r="F4" s="5"/>
      <c r="G4" s="5"/>
      <c r="H4" s="124"/>
      <c r="I4" s="124"/>
      <c r="J4" s="124"/>
      <c r="K4" s="12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9"/>
      <c r="B5" s="5"/>
      <c r="C5" s="5"/>
      <c r="D5" s="5"/>
      <c r="E5" s="5"/>
      <c r="F5" s="5"/>
      <c r="G5" s="5"/>
      <c r="H5" s="124"/>
      <c r="I5" s="124"/>
      <c r="J5" s="124"/>
      <c r="K5" s="12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9"/>
      <c r="B6" s="5"/>
      <c r="C6" s="5"/>
      <c r="D6" s="5"/>
      <c r="E6" s="5"/>
      <c r="F6" s="5"/>
      <c r="G6" s="5"/>
      <c r="H6" s="124"/>
      <c r="I6" s="124"/>
      <c r="J6" s="124"/>
      <c r="K6" s="12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9"/>
      <c r="B7" s="5"/>
      <c r="C7" s="5"/>
      <c r="D7" s="5"/>
      <c r="E7" s="5"/>
      <c r="F7" s="5"/>
      <c r="G7" s="5"/>
      <c r="H7" s="124"/>
      <c r="I7" s="124"/>
      <c r="J7" s="124"/>
      <c r="K7" s="12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3"/>
      <c r="B8" s="5"/>
      <c r="C8" s="5"/>
      <c r="D8" s="5"/>
      <c r="E8" s="5"/>
      <c r="F8" s="5"/>
      <c r="G8" s="5"/>
      <c r="H8" s="124"/>
      <c r="I8" s="124"/>
      <c r="J8" s="124"/>
      <c r="K8" s="12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3"/>
      <c r="B9" s="5"/>
      <c r="C9" s="5"/>
      <c r="D9" s="5"/>
      <c r="E9" s="5"/>
      <c r="F9" s="5"/>
      <c r="G9" s="5"/>
      <c r="H9" s="124"/>
      <c r="I9" s="124"/>
      <c r="J9" s="124"/>
      <c r="K9" s="12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3"/>
      <c r="B10" s="5"/>
      <c r="C10" s="5"/>
      <c r="D10" s="5"/>
      <c r="E10" s="5"/>
      <c r="F10" s="5"/>
      <c r="G10" s="5"/>
      <c r="H10" s="124"/>
      <c r="I10" s="124"/>
      <c r="J10" s="124"/>
      <c r="K10" s="12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3"/>
      <c r="B11" s="5"/>
      <c r="C11" s="5"/>
      <c r="D11" s="5"/>
      <c r="E11" s="5"/>
      <c r="F11" s="5"/>
      <c r="G11" s="5"/>
      <c r="H11" s="124"/>
      <c r="I11" s="124"/>
      <c r="J11" s="124"/>
      <c r="K11" s="12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3"/>
      <c r="B12" s="5"/>
      <c r="C12" s="5"/>
      <c r="D12" s="5"/>
      <c r="E12" s="5"/>
      <c r="F12" s="5"/>
      <c r="G12" s="5"/>
      <c r="H12" s="124"/>
      <c r="I12" s="124"/>
      <c r="J12" s="124"/>
      <c r="K12" s="12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3"/>
      <c r="B13" s="5"/>
      <c r="C13" s="5"/>
      <c r="D13" s="5"/>
      <c r="E13" s="5"/>
      <c r="F13" s="5"/>
      <c r="G13" s="5"/>
      <c r="H13" s="124"/>
      <c r="I13" s="124"/>
      <c r="J13" s="124"/>
      <c r="K13" s="12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3"/>
      <c r="B14" s="5"/>
      <c r="C14" s="5"/>
      <c r="D14" s="5"/>
      <c r="E14" s="5"/>
      <c r="F14" s="5"/>
      <c r="G14" s="5"/>
      <c r="H14" s="124"/>
      <c r="I14" s="124"/>
      <c r="J14" s="124"/>
      <c r="K14" s="12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3"/>
      <c r="B15" s="5"/>
      <c r="C15" s="5"/>
      <c r="D15" s="5"/>
      <c r="E15" s="5"/>
      <c r="F15" s="5"/>
      <c r="G15" s="5"/>
      <c r="H15" s="124"/>
      <c r="I15" s="124"/>
      <c r="J15" s="124"/>
      <c r="K15" s="12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3"/>
      <c r="B16" s="5"/>
      <c r="C16" s="5"/>
      <c r="D16" s="5"/>
      <c r="E16" s="5"/>
      <c r="F16" s="5"/>
      <c r="G16" s="5"/>
      <c r="H16" s="124"/>
      <c r="I16" s="124"/>
      <c r="J16" s="124"/>
      <c r="K16" s="12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3"/>
      <c r="B17" s="5"/>
      <c r="C17" s="5"/>
      <c r="D17" s="5"/>
      <c r="E17" s="5"/>
      <c r="F17" s="5"/>
      <c r="G17" s="5"/>
      <c r="H17" s="124"/>
      <c r="I17" s="124"/>
      <c r="J17" s="124"/>
      <c r="K17" s="12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3"/>
      <c r="B18" s="5"/>
      <c r="C18" s="5"/>
      <c r="D18" s="5"/>
      <c r="E18" s="5"/>
      <c r="F18" s="5"/>
      <c r="G18" s="5"/>
      <c r="H18" s="124"/>
      <c r="I18" s="124"/>
      <c r="J18" s="124"/>
      <c r="K18" s="12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3"/>
      <c r="B19" s="5"/>
      <c r="C19" s="5"/>
      <c r="D19" s="5"/>
      <c r="E19" s="5"/>
      <c r="F19" s="5"/>
      <c r="G19" s="5"/>
      <c r="H19" s="124"/>
      <c r="I19" s="124"/>
      <c r="J19" s="124"/>
      <c r="K19" s="12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3"/>
      <c r="B20" s="5"/>
      <c r="C20" s="5"/>
      <c r="D20" s="5"/>
      <c r="E20" s="5"/>
      <c r="F20" s="5"/>
      <c r="G20" s="5"/>
      <c r="H20" s="124"/>
      <c r="I20" s="124"/>
      <c r="J20" s="124"/>
      <c r="K20" s="1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3"/>
      <c r="B21" s="5"/>
      <c r="C21" s="5"/>
      <c r="D21" s="5"/>
      <c r="E21" s="5"/>
      <c r="F21" s="5"/>
      <c r="G21" s="5"/>
      <c r="H21" s="124"/>
      <c r="I21" s="124"/>
      <c r="J21" s="124"/>
      <c r="K21" s="12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3"/>
      <c r="B22" s="5"/>
      <c r="C22" s="5"/>
      <c r="D22" s="5"/>
      <c r="E22" s="5"/>
      <c r="F22" s="5"/>
      <c r="G22" s="5"/>
      <c r="H22" s="124"/>
      <c r="I22" s="124"/>
      <c r="J22" s="124"/>
      <c r="K22" s="1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3"/>
      <c r="B23" s="5"/>
      <c r="C23" s="5"/>
      <c r="D23" s="5"/>
      <c r="E23" s="5"/>
      <c r="F23" s="5"/>
      <c r="G23" s="5"/>
      <c r="H23" s="124"/>
      <c r="I23" s="124"/>
      <c r="J23" s="124"/>
      <c r="K23" s="1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3"/>
      <c r="B24" s="5"/>
      <c r="C24" s="5"/>
      <c r="D24" s="5"/>
      <c r="E24" s="5"/>
      <c r="F24" s="5"/>
      <c r="G24" s="5"/>
      <c r="H24" s="124"/>
      <c r="I24" s="124"/>
      <c r="J24" s="124"/>
      <c r="K24" s="1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3"/>
      <c r="B25" s="5"/>
      <c r="C25" s="5"/>
      <c r="D25" s="5"/>
      <c r="E25" s="5"/>
      <c r="F25" s="5"/>
      <c r="G25" s="5"/>
      <c r="H25" s="124"/>
      <c r="I25" s="124"/>
      <c r="J25" s="124"/>
      <c r="K25" s="12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3"/>
      <c r="B26" s="5"/>
      <c r="C26" s="5"/>
      <c r="D26" s="5"/>
      <c r="E26" s="5"/>
      <c r="F26" s="5"/>
      <c r="G26" s="5"/>
      <c r="H26" s="124"/>
      <c r="I26" s="124"/>
      <c r="J26" s="124"/>
      <c r="K26" s="12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3"/>
      <c r="B27" s="5"/>
      <c r="C27" s="5"/>
      <c r="D27" s="5"/>
      <c r="E27" s="5"/>
      <c r="F27" s="5"/>
      <c r="G27" s="5"/>
      <c r="H27" s="124"/>
      <c r="I27" s="124"/>
      <c r="J27" s="124"/>
      <c r="K27" s="12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3"/>
      <c r="B28" s="5"/>
      <c r="C28" s="5"/>
      <c r="D28" s="5"/>
      <c r="E28" s="5"/>
      <c r="F28" s="5"/>
      <c r="G28" s="5"/>
      <c r="H28" s="124"/>
      <c r="I28" s="124"/>
      <c r="J28" s="124"/>
      <c r="K28" s="12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3"/>
      <c r="B29" s="5"/>
      <c r="C29" s="5"/>
      <c r="D29" s="5"/>
      <c r="E29" s="5"/>
      <c r="F29" s="5"/>
      <c r="G29" s="5"/>
      <c r="H29" s="124"/>
      <c r="I29" s="124"/>
      <c r="J29" s="124"/>
      <c r="K29" s="12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3"/>
      <c r="B30" s="5"/>
      <c r="C30" s="5"/>
      <c r="D30" s="5"/>
      <c r="E30" s="5"/>
      <c r="F30" s="5"/>
      <c r="G30" s="5"/>
      <c r="H30" s="124"/>
      <c r="I30" s="124"/>
      <c r="J30" s="124"/>
      <c r="K30" s="12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3"/>
      <c r="B31" s="5"/>
      <c r="C31" s="5"/>
      <c r="D31" s="5"/>
      <c r="E31" s="5"/>
      <c r="F31" s="5"/>
      <c r="G31" s="5"/>
      <c r="H31" s="124"/>
      <c r="I31" s="124"/>
      <c r="J31" s="124"/>
      <c r="K31" s="12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3"/>
      <c r="B32" s="5"/>
      <c r="C32" s="5"/>
      <c r="D32" s="5"/>
      <c r="E32" s="5"/>
      <c r="F32" s="5"/>
      <c r="G32" s="5"/>
      <c r="H32" s="124"/>
      <c r="I32" s="124"/>
      <c r="J32" s="124"/>
      <c r="K32" s="12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3"/>
      <c r="B33" s="5"/>
      <c r="C33" s="5"/>
      <c r="D33" s="5"/>
      <c r="E33" s="5"/>
      <c r="F33" s="5"/>
      <c r="G33" s="5"/>
      <c r="H33" s="124"/>
      <c r="I33" s="124"/>
      <c r="J33" s="124"/>
      <c r="K33" s="12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3"/>
      <c r="B34" s="5"/>
      <c r="C34" s="5"/>
      <c r="D34" s="5"/>
      <c r="E34" s="5"/>
      <c r="F34" s="5"/>
      <c r="G34" s="5"/>
      <c r="H34" s="124"/>
      <c r="I34" s="124"/>
      <c r="J34" s="124"/>
      <c r="K34" s="12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3"/>
      <c r="B35" s="5"/>
      <c r="C35" s="5"/>
      <c r="D35" s="5"/>
      <c r="E35" s="5"/>
      <c r="F35" s="5"/>
      <c r="G35" s="5"/>
      <c r="H35" s="124"/>
      <c r="I35" s="124"/>
      <c r="J35" s="124"/>
      <c r="K35" s="12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3"/>
      <c r="B36" s="5"/>
      <c r="C36" s="5"/>
      <c r="D36" s="5"/>
      <c r="E36" s="5"/>
      <c r="F36" s="5"/>
      <c r="G36" s="5"/>
      <c r="H36" s="124"/>
      <c r="I36" s="124"/>
      <c r="J36" s="124"/>
      <c r="K36" s="12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3"/>
      <c r="B37" s="5"/>
      <c r="C37" s="5"/>
      <c r="D37" s="5"/>
      <c r="E37" s="5"/>
      <c r="F37" s="5"/>
      <c r="G37" s="5"/>
      <c r="H37" s="124"/>
      <c r="I37" s="124"/>
      <c r="J37" s="124"/>
      <c r="K37" s="12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3"/>
      <c r="B38" s="5"/>
      <c r="C38" s="5"/>
      <c r="D38" s="5"/>
      <c r="E38" s="5"/>
      <c r="F38" s="5"/>
      <c r="G38" s="5"/>
      <c r="H38" s="124"/>
      <c r="I38" s="124"/>
      <c r="J38" s="124"/>
      <c r="K38" s="12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3"/>
      <c r="B39" s="5"/>
      <c r="C39" s="5"/>
      <c r="D39" s="5"/>
      <c r="E39" s="5"/>
      <c r="F39" s="5"/>
      <c r="G39" s="5"/>
      <c r="H39" s="124"/>
      <c r="I39" s="124"/>
      <c r="J39" s="124"/>
      <c r="K39" s="12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3"/>
      <c r="B40" s="5"/>
      <c r="C40" s="5"/>
      <c r="D40" s="5"/>
      <c r="E40" s="5"/>
      <c r="F40" s="5"/>
      <c r="G40" s="5"/>
      <c r="H40" s="124"/>
      <c r="I40" s="124"/>
      <c r="J40" s="124"/>
      <c r="K40" s="12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3"/>
      <c r="B41" s="5"/>
      <c r="C41" s="5"/>
      <c r="D41" s="5"/>
      <c r="E41" s="5"/>
      <c r="F41" s="5"/>
      <c r="G41" s="5"/>
      <c r="H41" s="124"/>
      <c r="I41" s="124"/>
      <c r="J41" s="124"/>
      <c r="K41" s="12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3"/>
      <c r="B42" s="5"/>
      <c r="C42" s="5"/>
      <c r="D42" s="5"/>
      <c r="E42" s="5"/>
      <c r="F42" s="5"/>
      <c r="G42" s="5"/>
      <c r="H42" s="124"/>
      <c r="I42" s="124"/>
      <c r="J42" s="124"/>
      <c r="K42" s="12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3"/>
      <c r="B43" s="5"/>
      <c r="C43" s="5"/>
      <c r="D43" s="5"/>
      <c r="E43" s="5"/>
      <c r="F43" s="5"/>
      <c r="G43" s="5"/>
      <c r="H43" s="124"/>
      <c r="I43" s="124"/>
      <c r="J43" s="124"/>
      <c r="K43" s="12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3"/>
      <c r="B44" s="5"/>
      <c r="C44" s="5"/>
      <c r="D44" s="5"/>
      <c r="E44" s="5"/>
      <c r="F44" s="5"/>
      <c r="G44" s="5"/>
      <c r="H44" s="124"/>
      <c r="I44" s="124"/>
      <c r="J44" s="124"/>
      <c r="K44" s="12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3"/>
      <c r="B45" s="5"/>
      <c r="C45" s="5"/>
      <c r="D45" s="5"/>
      <c r="E45" s="5"/>
      <c r="F45" s="5"/>
      <c r="G45" s="5"/>
      <c r="H45" s="124"/>
      <c r="I45" s="124"/>
      <c r="J45" s="124"/>
      <c r="K45" s="1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3"/>
      <c r="B46" s="5"/>
      <c r="C46" s="5"/>
      <c r="D46" s="5"/>
      <c r="E46" s="5"/>
      <c r="F46" s="5"/>
      <c r="G46" s="5"/>
      <c r="H46" s="124"/>
      <c r="I46" s="124"/>
      <c r="J46" s="124"/>
      <c r="K46" s="12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3"/>
      <c r="B47" s="5"/>
      <c r="C47" s="5"/>
      <c r="D47" s="5"/>
      <c r="E47" s="5"/>
      <c r="F47" s="5"/>
      <c r="G47" s="5"/>
      <c r="H47" s="124"/>
      <c r="I47" s="124"/>
      <c r="J47" s="124"/>
      <c r="K47" s="12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3"/>
      <c r="B48" s="5"/>
      <c r="C48" s="5"/>
      <c r="D48" s="5"/>
      <c r="E48" s="5"/>
      <c r="F48" s="5"/>
      <c r="G48" s="5"/>
      <c r="H48" s="124"/>
      <c r="I48" s="124"/>
      <c r="J48" s="124"/>
      <c r="K48" s="12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3"/>
      <c r="B49" s="5"/>
      <c r="C49" s="5"/>
      <c r="D49" s="5"/>
      <c r="E49" s="5"/>
      <c r="F49" s="5"/>
      <c r="G49" s="5"/>
      <c r="H49" s="124"/>
      <c r="I49" s="124"/>
      <c r="J49" s="124"/>
      <c r="K49" s="12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3"/>
      <c r="B50" s="5"/>
      <c r="C50" s="5"/>
      <c r="D50" s="5"/>
      <c r="E50" s="5"/>
      <c r="F50" s="5"/>
      <c r="G50" s="5"/>
      <c r="H50" s="124"/>
      <c r="I50" s="124"/>
      <c r="J50" s="124"/>
      <c r="K50" s="12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3"/>
      <c r="B51" s="5"/>
      <c r="C51" s="5"/>
      <c r="D51" s="5"/>
      <c r="E51" s="5"/>
      <c r="F51" s="5"/>
      <c r="G51" s="5"/>
      <c r="H51" s="124"/>
      <c r="I51" s="124"/>
      <c r="J51" s="124"/>
      <c r="K51" s="12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3"/>
      <c r="B52" s="5"/>
      <c r="C52" s="5"/>
      <c r="D52" s="5"/>
      <c r="E52" s="5"/>
      <c r="F52" s="5"/>
      <c r="G52" s="5"/>
      <c r="H52" s="124"/>
      <c r="I52" s="124"/>
      <c r="J52" s="124"/>
      <c r="K52" s="12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3"/>
      <c r="B53" s="5"/>
      <c r="C53" s="5"/>
      <c r="D53" s="5"/>
      <c r="E53" s="5"/>
      <c r="F53" s="5"/>
      <c r="G53" s="5"/>
      <c r="H53" s="124"/>
      <c r="I53" s="124"/>
      <c r="J53" s="124"/>
      <c r="K53" s="12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3"/>
      <c r="B54" s="5"/>
      <c r="C54" s="5"/>
      <c r="D54" s="5"/>
      <c r="E54" s="5"/>
      <c r="F54" s="5"/>
      <c r="G54" s="5"/>
      <c r="H54" s="124"/>
      <c r="I54" s="124"/>
      <c r="J54" s="124"/>
      <c r="K54" s="12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3"/>
      <c r="B55" s="5"/>
      <c r="C55" s="5"/>
      <c r="D55" s="5"/>
      <c r="E55" s="5"/>
      <c r="F55" s="5"/>
      <c r="G55" s="5"/>
      <c r="H55" s="124"/>
      <c r="I55" s="124"/>
      <c r="J55" s="124"/>
      <c r="K55" s="12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3"/>
      <c r="B56" s="5"/>
      <c r="C56" s="5"/>
      <c r="D56" s="5"/>
      <c r="E56" s="5"/>
      <c r="F56" s="5"/>
      <c r="G56" s="5"/>
      <c r="H56" s="124"/>
      <c r="I56" s="124"/>
      <c r="J56" s="124"/>
      <c r="K56" s="12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3"/>
      <c r="B57" s="5"/>
      <c r="C57" s="5"/>
      <c r="D57" s="5"/>
      <c r="E57" s="5"/>
      <c r="F57" s="5"/>
      <c r="G57" s="5"/>
      <c r="H57" s="124"/>
      <c r="I57" s="124"/>
      <c r="J57" s="124"/>
      <c r="K57" s="12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3"/>
      <c r="B58" s="5"/>
      <c r="C58" s="5"/>
      <c r="D58" s="5"/>
      <c r="E58" s="5"/>
      <c r="F58" s="5"/>
      <c r="G58" s="5"/>
      <c r="H58" s="124"/>
      <c r="I58" s="124"/>
      <c r="J58" s="124"/>
      <c r="K58" s="12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3"/>
      <c r="B59" s="5"/>
      <c r="C59" s="5"/>
      <c r="D59" s="5"/>
      <c r="E59" s="5"/>
      <c r="F59" s="5"/>
      <c r="G59" s="5"/>
      <c r="H59" s="124"/>
      <c r="I59" s="124"/>
      <c r="J59" s="124"/>
      <c r="K59" s="12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3"/>
      <c r="B60" s="5"/>
      <c r="C60" s="5"/>
      <c r="D60" s="5"/>
      <c r="E60" s="5"/>
      <c r="F60" s="5"/>
      <c r="G60" s="5"/>
      <c r="H60" s="124"/>
      <c r="I60" s="124"/>
      <c r="J60" s="124"/>
      <c r="K60" s="12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3"/>
      <c r="B61" s="5"/>
      <c r="C61" s="5"/>
      <c r="D61" s="5"/>
      <c r="E61" s="5"/>
      <c r="F61" s="5"/>
      <c r="G61" s="5"/>
      <c r="H61" s="124"/>
      <c r="I61" s="124"/>
      <c r="J61" s="124"/>
      <c r="K61" s="12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3"/>
      <c r="B62" s="5"/>
      <c r="C62" s="5"/>
      <c r="D62" s="5"/>
      <c r="E62" s="5"/>
      <c r="F62" s="5"/>
      <c r="G62" s="5"/>
      <c r="H62" s="124"/>
      <c r="I62" s="124"/>
      <c r="J62" s="124"/>
      <c r="K62" s="12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3"/>
      <c r="B63" s="5"/>
      <c r="C63" s="5"/>
      <c r="D63" s="5"/>
      <c r="E63" s="5"/>
      <c r="F63" s="5"/>
      <c r="G63" s="5"/>
      <c r="H63" s="124"/>
      <c r="I63" s="124"/>
      <c r="J63" s="124"/>
      <c r="K63" s="12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6"/>
  <sheetViews>
    <sheetView topLeftCell="E1" zoomScale="124" zoomScaleNormal="124" workbookViewId="0">
      <pane ySplit="2" topLeftCell="A3" activePane="bottomLeft" state="frozen"/>
      <selection activeCell="E1" sqref="E1"/>
      <selection pane="bottomLeft" activeCell="AR22" sqref="AR22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3.5" style="14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0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hidden="1" customWidth="1"/>
    <col min="15" max="15" width="9.83203125" style="5" hidden="1" customWidth="1"/>
    <col min="16" max="16" width="10.6640625" style="5" hidden="1" customWidth="1"/>
    <col min="17" max="17" width="15.1640625" style="5" hidden="1" customWidth="1"/>
    <col min="18" max="18" width="14.1640625" style="5" customWidth="1"/>
    <col min="19" max="19" width="14.6640625" style="5" hidden="1" customWidth="1"/>
    <col min="20" max="20" width="14" style="5" hidden="1" customWidth="1"/>
    <col min="21" max="21" width="11" style="5" hidden="1" customWidth="1"/>
    <col min="22" max="22" width="13" style="5" hidden="1" customWidth="1"/>
    <col min="23" max="23" width="12" style="5" hidden="1" customWidth="1"/>
    <col min="24" max="24" width="18.1640625" style="5" hidden="1" customWidth="1"/>
    <col min="25" max="25" width="13" style="5" hidden="1" customWidth="1"/>
    <col min="26" max="26" width="16.6640625" style="5" hidden="1" customWidth="1"/>
    <col min="27" max="27" width="10.83203125" style="5" customWidth="1"/>
    <col min="28" max="28" width="10" style="5" customWidth="1"/>
    <col min="29" max="29" width="10.1640625" style="5" hidden="1" customWidth="1"/>
    <col min="30" max="30" width="21.1640625" style="8" hidden="1" customWidth="1"/>
    <col min="31" max="31" width="12.5" style="5" hidden="1" customWidth="1"/>
    <col min="32" max="32" width="10.5" style="5" hidden="1" customWidth="1"/>
    <col min="33" max="37" width="13.5" style="5" hidden="1" customWidth="1"/>
    <col min="38" max="38" width="13.33203125" style="5" hidden="1" customWidth="1"/>
    <col min="39" max="39" width="8.6640625" style="5" hidden="1" customWidth="1"/>
    <col min="40" max="40" width="13.83203125" style="5" hidden="1" customWidth="1"/>
    <col min="41" max="41" width="12.5" style="5" hidden="1" customWidth="1"/>
    <col min="42" max="42" width="8.6640625" style="8" customWidth="1"/>
    <col min="43" max="43" width="16" style="8" bestFit="1" customWidth="1"/>
    <col min="44" max="44" width="19" style="8" customWidth="1"/>
    <col min="45" max="45" width="10.1640625" style="5" customWidth="1"/>
    <col min="46" max="46" width="10.1640625" style="5" hidden="1" customWidth="1"/>
    <col min="47" max="47" width="8.5" style="5" customWidth="1"/>
    <col min="48" max="49" width="11.5" style="5" hidden="1" customWidth="1"/>
    <col min="50" max="50" width="8.1640625" style="5" hidden="1" customWidth="1"/>
    <col min="51" max="51" width="8.6640625" style="180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186" customWidth="1"/>
    <col min="56" max="57" width="13.5" style="5" customWidth="1"/>
    <col min="58" max="58" width="15.6640625" style="191" customWidth="1"/>
    <col min="59" max="59" width="21.33203125" style="5" customWidth="1"/>
    <col min="60" max="60" width="13.5" style="5" hidden="1" customWidth="1"/>
    <col min="61" max="61" width="14.1640625" style="5" hidden="1" customWidth="1"/>
    <col min="62" max="62" width="9" style="5" hidden="1" customWidth="1"/>
    <col min="63" max="63" width="15.1640625" style="5" hidden="1" customWidth="1"/>
    <col min="64" max="64" width="9.83203125" style="5" hidden="1" customWidth="1"/>
    <col min="65" max="65" width="10.1640625" style="5" hidden="1" customWidth="1"/>
    <col min="66" max="66" width="11.33203125" style="5" hidden="1" customWidth="1"/>
    <col min="67" max="67" width="11.33203125" style="5" customWidth="1"/>
    <col min="68" max="68" width="19.6640625" style="5" hidden="1" customWidth="1"/>
    <col min="69" max="69" width="13.5" style="5" hidden="1" customWidth="1"/>
    <col min="70" max="71" width="13.83203125" style="5" hidden="1" customWidth="1"/>
    <col min="72" max="72" width="12.6640625" style="5" hidden="1" customWidth="1"/>
    <col min="73" max="73" width="13.1640625" style="5" hidden="1" customWidth="1"/>
    <col min="74" max="74" width="26.1640625" style="5" hidden="1" customWidth="1"/>
    <col min="75" max="75" width="11.1640625" style="5" hidden="1" customWidth="1"/>
    <col min="76" max="76" width="9.5" style="5" hidden="1" customWidth="1"/>
    <col min="77" max="77" width="12.6640625" style="5" hidden="1" customWidth="1"/>
    <col min="78" max="79" width="11.33203125" style="5" hidden="1" customWidth="1"/>
    <col min="80" max="80" width="25.6640625" style="5" hidden="1" customWidth="1"/>
    <col min="81" max="81" width="13" style="5" hidden="1" customWidth="1"/>
    <col min="82" max="82" width="12.6640625" style="5" hidden="1" customWidth="1"/>
    <col min="83" max="83" width="13" style="5" hidden="1" customWidth="1"/>
    <col min="84" max="84" width="12.1640625" style="5" hidden="1" customWidth="1"/>
    <col min="85" max="85" width="26.1640625" style="5" hidden="1" customWidth="1"/>
    <col min="86" max="86" width="11.1640625" style="5" hidden="1" customWidth="1"/>
    <col min="87" max="87" width="10.6640625" style="5" hidden="1" customWidth="1"/>
    <col min="88" max="88" width="10.83203125" style="5" hidden="1" customWidth="1"/>
    <col min="89" max="89" width="25.5" style="5" hidden="1" customWidth="1"/>
    <col min="90" max="90" width="11.6640625" style="5" hidden="1" customWidth="1"/>
    <col min="91" max="91" width="15.5" style="5" hidden="1" customWidth="1"/>
    <col min="92" max="98" width="15" style="5" hidden="1" customWidth="1"/>
    <col min="99" max="99" width="18" style="5" hidden="1" customWidth="1"/>
    <col min="100" max="100" width="15" style="5" hidden="1" customWidth="1"/>
    <col min="101" max="101" width="17.6640625" style="5" hidden="1" customWidth="1"/>
    <col min="102" max="103" width="15" style="5" hidden="1" customWidth="1"/>
    <col min="104" max="106" width="0" style="5" hidden="1" customWidth="1"/>
    <col min="107" max="107" width="12.5" style="5" hidden="1" customWidth="1"/>
    <col min="108" max="108" width="16" style="8" hidden="1" customWidth="1"/>
    <col min="109" max="110" width="13" style="5" hidden="1" customWidth="1"/>
    <col min="111" max="16384" width="15.1640625" style="5"/>
  </cols>
  <sheetData>
    <row r="1" spans="1:110" s="38" customFormat="1" ht="27" customHeight="1">
      <c r="A1" s="23" t="s">
        <v>668</v>
      </c>
      <c r="B1" s="23" t="s">
        <v>14</v>
      </c>
      <c r="C1" s="23" t="s">
        <v>458</v>
      </c>
      <c r="D1" s="23" t="s">
        <v>489</v>
      </c>
      <c r="E1" s="128" t="s">
        <v>739</v>
      </c>
      <c r="F1" s="121" t="s">
        <v>740</v>
      </c>
      <c r="G1" s="121" t="s">
        <v>741</v>
      </c>
      <c r="H1" s="24" t="s">
        <v>490</v>
      </c>
      <c r="I1" s="23" t="s">
        <v>491</v>
      </c>
      <c r="J1" s="23" t="s">
        <v>492</v>
      </c>
      <c r="K1" s="29" t="s">
        <v>493</v>
      </c>
      <c r="L1" s="29" t="s">
        <v>494</v>
      </c>
      <c r="M1" s="29" t="s">
        <v>495</v>
      </c>
      <c r="N1" s="29" t="s">
        <v>496</v>
      </c>
      <c r="O1" s="30" t="s">
        <v>863</v>
      </c>
      <c r="P1" s="29" t="s">
        <v>497</v>
      </c>
      <c r="Q1" s="39" t="s">
        <v>498</v>
      </c>
      <c r="R1" s="39" t="s">
        <v>499</v>
      </c>
      <c r="S1" s="39" t="s">
        <v>500</v>
      </c>
      <c r="T1" s="39" t="s">
        <v>501</v>
      </c>
      <c r="U1" s="39" t="s">
        <v>502</v>
      </c>
      <c r="V1" s="39" t="s">
        <v>503</v>
      </c>
      <c r="W1" s="39" t="s">
        <v>504</v>
      </c>
      <c r="X1" s="39" t="s">
        <v>505</v>
      </c>
      <c r="Y1" s="39" t="s">
        <v>506</v>
      </c>
      <c r="Z1" s="39" t="s">
        <v>507</v>
      </c>
      <c r="AA1" s="40" t="s">
        <v>508</v>
      </c>
      <c r="AB1" s="40" t="s">
        <v>509</v>
      </c>
      <c r="AC1" s="41" t="s">
        <v>510</v>
      </c>
      <c r="AD1" s="41" t="s">
        <v>511</v>
      </c>
      <c r="AE1" s="41" t="s">
        <v>512</v>
      </c>
      <c r="AF1" s="41" t="s">
        <v>513</v>
      </c>
      <c r="AG1" s="41" t="s">
        <v>765</v>
      </c>
      <c r="AH1" s="41" t="s">
        <v>514</v>
      </c>
      <c r="AI1" s="41" t="s">
        <v>515</v>
      </c>
      <c r="AJ1" s="41" t="s">
        <v>516</v>
      </c>
      <c r="AK1" s="41" t="s">
        <v>517</v>
      </c>
      <c r="AL1" s="41" t="s">
        <v>518</v>
      </c>
      <c r="AM1" s="41" t="s">
        <v>766</v>
      </c>
      <c r="AN1" s="42" t="s">
        <v>519</v>
      </c>
      <c r="AO1" s="42" t="s">
        <v>520</v>
      </c>
      <c r="AP1" s="42" t="s">
        <v>521</v>
      </c>
      <c r="AQ1" s="42" t="s">
        <v>522</v>
      </c>
      <c r="AR1" s="42" t="s">
        <v>523</v>
      </c>
      <c r="AS1" s="42" t="s">
        <v>524</v>
      </c>
      <c r="AT1" s="42" t="s">
        <v>855</v>
      </c>
      <c r="AU1" s="42" t="s">
        <v>525</v>
      </c>
      <c r="AV1" s="42" t="s">
        <v>526</v>
      </c>
      <c r="AW1" s="42" t="s">
        <v>865</v>
      </c>
      <c r="AX1" s="43" t="s">
        <v>527</v>
      </c>
      <c r="AY1" s="176" t="s">
        <v>528</v>
      </c>
      <c r="AZ1" s="43" t="s">
        <v>529</v>
      </c>
      <c r="BA1" s="43" t="s">
        <v>530</v>
      </c>
      <c r="BB1" s="43" t="s">
        <v>531</v>
      </c>
      <c r="BC1" s="181" t="s">
        <v>532</v>
      </c>
      <c r="BD1" s="43" t="s">
        <v>533</v>
      </c>
      <c r="BE1" s="43" t="s">
        <v>534</v>
      </c>
      <c r="BF1" s="187" t="s">
        <v>535</v>
      </c>
      <c r="BG1" s="43" t="s">
        <v>536</v>
      </c>
      <c r="BH1" s="43" t="s">
        <v>537</v>
      </c>
      <c r="BI1" s="44" t="s">
        <v>538</v>
      </c>
      <c r="BJ1" s="44" t="s">
        <v>539</v>
      </c>
      <c r="BK1" s="44" t="s">
        <v>540</v>
      </c>
      <c r="BL1" s="45" t="s">
        <v>767</v>
      </c>
      <c r="BM1" s="45" t="s">
        <v>768</v>
      </c>
      <c r="BN1" s="45" t="s">
        <v>541</v>
      </c>
      <c r="BO1" s="45" t="s">
        <v>856</v>
      </c>
      <c r="BP1" s="45" t="s">
        <v>857</v>
      </c>
      <c r="BQ1" s="45" t="s">
        <v>542</v>
      </c>
      <c r="BR1" s="45" t="s">
        <v>543</v>
      </c>
      <c r="BS1" s="45" t="s">
        <v>840</v>
      </c>
      <c r="BT1" s="45" t="s">
        <v>544</v>
      </c>
      <c r="BU1" s="45" t="s">
        <v>545</v>
      </c>
      <c r="BV1" s="45" t="s">
        <v>546</v>
      </c>
      <c r="BW1" s="45" t="s">
        <v>547</v>
      </c>
      <c r="BX1" s="45" t="s">
        <v>548</v>
      </c>
      <c r="BY1" s="45" t="s">
        <v>549</v>
      </c>
      <c r="BZ1" s="45" t="s">
        <v>550</v>
      </c>
      <c r="CA1" s="45" t="s">
        <v>842</v>
      </c>
      <c r="CB1" s="45" t="s">
        <v>551</v>
      </c>
      <c r="CC1" s="45" t="s">
        <v>552</v>
      </c>
      <c r="CD1" s="45" t="s">
        <v>553</v>
      </c>
      <c r="CE1" s="45" t="s">
        <v>554</v>
      </c>
      <c r="CF1" s="45" t="s">
        <v>555</v>
      </c>
      <c r="CG1" s="45" t="s">
        <v>556</v>
      </c>
      <c r="CH1" s="45" t="s">
        <v>557</v>
      </c>
      <c r="CI1" s="45" t="s">
        <v>558</v>
      </c>
      <c r="CJ1" s="45" t="s">
        <v>559</v>
      </c>
      <c r="CK1" s="45" t="s">
        <v>560</v>
      </c>
      <c r="CL1" s="46" t="s">
        <v>561</v>
      </c>
      <c r="CM1" s="46" t="s">
        <v>562</v>
      </c>
      <c r="CN1" s="46" t="s">
        <v>563</v>
      </c>
      <c r="CO1" s="46" t="s">
        <v>564</v>
      </c>
      <c r="CP1" s="46" t="s">
        <v>565</v>
      </c>
      <c r="CQ1" s="46" t="s">
        <v>769</v>
      </c>
      <c r="CR1" s="46" t="s">
        <v>566</v>
      </c>
      <c r="CS1" s="46" t="s">
        <v>567</v>
      </c>
      <c r="CT1" s="46" t="s">
        <v>568</v>
      </c>
      <c r="CU1" s="46" t="s">
        <v>569</v>
      </c>
      <c r="CV1" s="46" t="s">
        <v>570</v>
      </c>
      <c r="CW1" s="46" t="s">
        <v>571</v>
      </c>
      <c r="CX1" s="46" t="s">
        <v>572</v>
      </c>
      <c r="CY1" s="46" t="s">
        <v>573</v>
      </c>
      <c r="CZ1" s="104" t="s">
        <v>574</v>
      </c>
      <c r="DA1" s="104" t="s">
        <v>575</v>
      </c>
      <c r="DB1" s="152" t="s">
        <v>869</v>
      </c>
      <c r="DC1" s="152" t="s">
        <v>870</v>
      </c>
      <c r="DD1" s="152" t="s">
        <v>871</v>
      </c>
      <c r="DE1" s="152" t="s">
        <v>872</v>
      </c>
      <c r="DF1" s="152" t="s">
        <v>868</v>
      </c>
    </row>
    <row r="2" spans="1:110" s="26" customFormat="1" ht="82" customHeight="1">
      <c r="A2" s="27" t="s">
        <v>669</v>
      </c>
      <c r="B2" s="31" t="s">
        <v>16</v>
      </c>
      <c r="C2" s="31" t="s">
        <v>329</v>
      </c>
      <c r="D2" s="31" t="s">
        <v>56</v>
      </c>
      <c r="E2" s="122" t="s">
        <v>731</v>
      </c>
      <c r="F2" s="122" t="s">
        <v>732</v>
      </c>
      <c r="G2" s="122" t="s">
        <v>730</v>
      </c>
      <c r="H2" s="31" t="s">
        <v>330</v>
      </c>
      <c r="I2" s="31" t="s">
        <v>57</v>
      </c>
      <c r="J2" s="31" t="s">
        <v>58</v>
      </c>
      <c r="K2" s="27" t="s">
        <v>59</v>
      </c>
      <c r="L2" s="27" t="s">
        <v>391</v>
      </c>
      <c r="M2" s="27" t="s">
        <v>60</v>
      </c>
      <c r="N2" s="27" t="s">
        <v>61</v>
      </c>
      <c r="O2" s="159" t="s">
        <v>864</v>
      </c>
      <c r="P2" s="27" t="s">
        <v>62</v>
      </c>
      <c r="Q2" s="48" t="s">
        <v>63</v>
      </c>
      <c r="R2" s="48" t="s">
        <v>64</v>
      </c>
      <c r="S2" s="48" t="s">
        <v>65</v>
      </c>
      <c r="T2" s="48" t="s">
        <v>68</v>
      </c>
      <c r="U2" s="48" t="s">
        <v>69</v>
      </c>
      <c r="V2" s="48" t="s">
        <v>70</v>
      </c>
      <c r="W2" s="48" t="s">
        <v>71</v>
      </c>
      <c r="X2" s="48" t="s">
        <v>72</v>
      </c>
      <c r="Y2" s="48" t="s">
        <v>73</v>
      </c>
      <c r="Z2" s="48" t="s">
        <v>390</v>
      </c>
      <c r="AA2" s="49" t="s">
        <v>66</v>
      </c>
      <c r="AB2" s="49" t="s">
        <v>67</v>
      </c>
      <c r="AC2" s="50" t="s">
        <v>280</v>
      </c>
      <c r="AD2" s="50" t="s">
        <v>284</v>
      </c>
      <c r="AE2" s="50" t="s">
        <v>74</v>
      </c>
      <c r="AF2" s="50" t="s">
        <v>75</v>
      </c>
      <c r="AG2" s="50" t="s">
        <v>76</v>
      </c>
      <c r="AH2" s="50" t="s">
        <v>288</v>
      </c>
      <c r="AI2" s="50" t="s">
        <v>289</v>
      </c>
      <c r="AJ2" s="50" t="s">
        <v>290</v>
      </c>
      <c r="AK2" s="50" t="s">
        <v>291</v>
      </c>
      <c r="AL2" s="50" t="s">
        <v>77</v>
      </c>
      <c r="AM2" s="50" t="s">
        <v>78</v>
      </c>
      <c r="AN2" s="51" t="s">
        <v>245</v>
      </c>
      <c r="AO2" s="51" t="s">
        <v>247</v>
      </c>
      <c r="AP2" s="51" t="s">
        <v>248</v>
      </c>
      <c r="AQ2" s="51" t="s">
        <v>79</v>
      </c>
      <c r="AR2" s="51" t="s">
        <v>80</v>
      </c>
      <c r="AS2" s="51" t="s">
        <v>81</v>
      </c>
      <c r="AT2" s="51" t="s">
        <v>883</v>
      </c>
      <c r="AU2" s="51" t="s">
        <v>82</v>
      </c>
      <c r="AV2" s="51" t="s">
        <v>83</v>
      </c>
      <c r="AW2" s="51" t="s">
        <v>884</v>
      </c>
      <c r="AX2" s="52" t="s">
        <v>84</v>
      </c>
      <c r="AY2" s="177" t="s">
        <v>85</v>
      </c>
      <c r="AZ2" s="52" t="s">
        <v>86</v>
      </c>
      <c r="BA2" s="52" t="s">
        <v>87</v>
      </c>
      <c r="BB2" s="52" t="s">
        <v>88</v>
      </c>
      <c r="BC2" s="182" t="s">
        <v>89</v>
      </c>
      <c r="BD2" s="52" t="s">
        <v>389</v>
      </c>
      <c r="BE2" s="52" t="s">
        <v>388</v>
      </c>
      <c r="BF2" s="188" t="s">
        <v>90</v>
      </c>
      <c r="BG2" s="52" t="s">
        <v>387</v>
      </c>
      <c r="BH2" s="52" t="s">
        <v>386</v>
      </c>
      <c r="BI2" s="54" t="s">
        <v>91</v>
      </c>
      <c r="BJ2" s="54" t="s">
        <v>92</v>
      </c>
      <c r="BK2" s="54" t="s">
        <v>93</v>
      </c>
      <c r="BL2" s="55" t="s">
        <v>94</v>
      </c>
      <c r="BM2" s="55" t="s">
        <v>384</v>
      </c>
      <c r="BN2" s="55" t="s">
        <v>385</v>
      </c>
      <c r="BO2" s="55" t="s">
        <v>858</v>
      </c>
      <c r="BP2" s="55" t="s">
        <v>885</v>
      </c>
      <c r="BQ2" s="55" t="s">
        <v>95</v>
      </c>
      <c r="BR2" s="55" t="s">
        <v>96</v>
      </c>
      <c r="BS2" s="55" t="s">
        <v>841</v>
      </c>
      <c r="BT2" s="56" t="s">
        <v>97</v>
      </c>
      <c r="BU2" s="56" t="s">
        <v>98</v>
      </c>
      <c r="BV2" s="55" t="s">
        <v>99</v>
      </c>
      <c r="BW2" s="55" t="s">
        <v>100</v>
      </c>
      <c r="BX2" s="55" t="s">
        <v>101</v>
      </c>
      <c r="BY2" s="56" t="s">
        <v>102</v>
      </c>
      <c r="BZ2" s="56" t="s">
        <v>103</v>
      </c>
      <c r="CA2" s="56" t="s">
        <v>843</v>
      </c>
      <c r="CB2" s="55" t="s">
        <v>104</v>
      </c>
      <c r="CC2" s="55" t="s">
        <v>105</v>
      </c>
      <c r="CD2" s="55" t="s">
        <v>106</v>
      </c>
      <c r="CE2" s="56" t="s">
        <v>107</v>
      </c>
      <c r="CF2" s="56" t="s">
        <v>108</v>
      </c>
      <c r="CG2" s="55" t="s">
        <v>109</v>
      </c>
      <c r="CH2" s="55" t="s">
        <v>110</v>
      </c>
      <c r="CI2" s="55" t="s">
        <v>111</v>
      </c>
      <c r="CJ2" s="56" t="s">
        <v>112</v>
      </c>
      <c r="CK2" s="55" t="s">
        <v>113</v>
      </c>
      <c r="CL2" s="57" t="s">
        <v>114</v>
      </c>
      <c r="CM2" s="57" t="s">
        <v>115</v>
      </c>
      <c r="CN2" s="57" t="s">
        <v>116</v>
      </c>
      <c r="CO2" s="57" t="s">
        <v>117</v>
      </c>
      <c r="CP2" s="57" t="s">
        <v>383</v>
      </c>
      <c r="CQ2" s="57" t="s">
        <v>118</v>
      </c>
      <c r="CR2" s="57" t="s">
        <v>119</v>
      </c>
      <c r="CS2" s="57" t="s">
        <v>120</v>
      </c>
      <c r="CT2" s="57" t="s">
        <v>121</v>
      </c>
      <c r="CU2" s="57" t="s">
        <v>382</v>
      </c>
      <c r="CV2" s="57" t="s">
        <v>122</v>
      </c>
      <c r="CW2" s="57" t="s">
        <v>123</v>
      </c>
      <c r="CX2" s="57" t="s">
        <v>124</v>
      </c>
      <c r="CY2" s="57" t="s">
        <v>125</v>
      </c>
      <c r="CZ2" s="58" t="s">
        <v>281</v>
      </c>
      <c r="DA2" s="58" t="s">
        <v>285</v>
      </c>
      <c r="DB2" s="153" t="s">
        <v>873</v>
      </c>
      <c r="DC2" s="153" t="s">
        <v>874</v>
      </c>
      <c r="DD2" s="153" t="s">
        <v>875</v>
      </c>
      <c r="DE2" s="153" t="s">
        <v>876</v>
      </c>
      <c r="DF2" s="153" t="s">
        <v>877</v>
      </c>
    </row>
    <row r="3" spans="1:110" s="38" customFormat="1" ht="34" customHeight="1">
      <c r="A3" s="33" t="s">
        <v>362</v>
      </c>
      <c r="B3" s="32"/>
      <c r="C3" s="32"/>
      <c r="D3" s="32"/>
      <c r="E3" s="123" t="s">
        <v>728</v>
      </c>
      <c r="F3" s="123" t="s">
        <v>34</v>
      </c>
      <c r="G3" s="123" t="s">
        <v>729</v>
      </c>
      <c r="H3" s="100" t="s">
        <v>373</v>
      </c>
      <c r="I3" s="32" t="s">
        <v>40</v>
      </c>
      <c r="J3" s="32" t="s">
        <v>40</v>
      </c>
      <c r="K3" s="33"/>
      <c r="L3" s="100" t="s">
        <v>373</v>
      </c>
      <c r="M3" s="33"/>
      <c r="N3" s="33"/>
      <c r="O3" s="36"/>
      <c r="P3" s="33" t="s">
        <v>381</v>
      </c>
      <c r="Q3" s="60" t="s">
        <v>126</v>
      </c>
      <c r="R3" s="60" t="s">
        <v>126</v>
      </c>
      <c r="S3" s="60"/>
      <c r="T3" s="60" t="s">
        <v>37</v>
      </c>
      <c r="U3" s="60" t="s">
        <v>37</v>
      </c>
      <c r="V3" s="60" t="s">
        <v>37</v>
      </c>
      <c r="W3" s="60" t="s">
        <v>37</v>
      </c>
      <c r="X3" s="60" t="s">
        <v>34</v>
      </c>
      <c r="Y3" s="60" t="s">
        <v>127</v>
      </c>
      <c r="Z3" s="60"/>
      <c r="AA3" s="61"/>
      <c r="AB3" s="61"/>
      <c r="AC3" s="62"/>
      <c r="AD3" s="62" t="s">
        <v>283</v>
      </c>
      <c r="AE3" s="62" t="s">
        <v>128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129</v>
      </c>
      <c r="AM3" s="62" t="s">
        <v>37</v>
      </c>
      <c r="AN3" s="63" t="s">
        <v>37</v>
      </c>
      <c r="AO3" s="63" t="s">
        <v>37</v>
      </c>
      <c r="AP3" s="63" t="s">
        <v>37</v>
      </c>
      <c r="AQ3" s="63" t="s">
        <v>45</v>
      </c>
      <c r="AR3" s="63" t="s">
        <v>45</v>
      </c>
      <c r="AS3" s="63" t="s">
        <v>37</v>
      </c>
      <c r="AT3" s="63" t="s">
        <v>45</v>
      </c>
      <c r="AU3" s="63" t="s">
        <v>130</v>
      </c>
      <c r="AV3" s="63" t="s">
        <v>37</v>
      </c>
      <c r="AW3" s="63"/>
      <c r="AX3" s="64" t="s">
        <v>131</v>
      </c>
      <c r="AY3" s="178" t="s">
        <v>131</v>
      </c>
      <c r="AZ3" s="64" t="s">
        <v>55</v>
      </c>
      <c r="BA3" s="64"/>
      <c r="BB3" s="64" t="s">
        <v>132</v>
      </c>
      <c r="BC3" s="183" t="s">
        <v>131</v>
      </c>
      <c r="BD3" s="64" t="s">
        <v>131</v>
      </c>
      <c r="BE3" s="64" t="s">
        <v>131</v>
      </c>
      <c r="BF3" s="189"/>
      <c r="BG3" s="64"/>
      <c r="BH3" s="64" t="s">
        <v>131</v>
      </c>
      <c r="BI3" s="65" t="s">
        <v>133</v>
      </c>
      <c r="BJ3" s="65" t="s">
        <v>134</v>
      </c>
      <c r="BK3" s="65" t="s">
        <v>134</v>
      </c>
      <c r="BL3" s="66"/>
      <c r="BM3" s="66"/>
      <c r="BN3" s="66"/>
      <c r="BO3" s="66" t="s">
        <v>135</v>
      </c>
      <c r="BP3" s="66" t="s">
        <v>45</v>
      </c>
      <c r="BQ3" s="66" t="s">
        <v>135</v>
      </c>
      <c r="BR3" s="66" t="s">
        <v>135</v>
      </c>
      <c r="BS3" s="66" t="s">
        <v>135</v>
      </c>
      <c r="BT3" s="66" t="s">
        <v>135</v>
      </c>
      <c r="BU3" s="66" t="s">
        <v>135</v>
      </c>
      <c r="BV3" s="66"/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/>
      <c r="CC3" s="66" t="s">
        <v>135</v>
      </c>
      <c r="CD3" s="66" t="s">
        <v>135</v>
      </c>
      <c r="CE3" s="66" t="s">
        <v>135</v>
      </c>
      <c r="CF3" s="66" t="s">
        <v>135</v>
      </c>
      <c r="CG3" s="66" t="s">
        <v>135</v>
      </c>
      <c r="CH3" s="66" t="s">
        <v>135</v>
      </c>
      <c r="CI3" s="66" t="s">
        <v>135</v>
      </c>
      <c r="CJ3" s="66" t="s">
        <v>135</v>
      </c>
      <c r="CK3" s="66" t="s">
        <v>135</v>
      </c>
      <c r="CL3" s="67" t="s">
        <v>844</v>
      </c>
      <c r="CM3" s="67" t="s">
        <v>844</v>
      </c>
      <c r="CN3" s="67" t="s">
        <v>844</v>
      </c>
      <c r="CO3" s="67" t="s">
        <v>844</v>
      </c>
      <c r="CP3" s="67" t="s">
        <v>844</v>
      </c>
      <c r="CQ3" s="67" t="s">
        <v>844</v>
      </c>
      <c r="CR3" s="67" t="s">
        <v>844</v>
      </c>
      <c r="CS3" s="67" t="s">
        <v>844</v>
      </c>
      <c r="CT3" s="67" t="s">
        <v>844</v>
      </c>
      <c r="CU3" s="67" t="s">
        <v>844</v>
      </c>
      <c r="CV3" s="67" t="s">
        <v>844</v>
      </c>
      <c r="CW3" s="67" t="s">
        <v>844</v>
      </c>
      <c r="CX3" s="67" t="s">
        <v>844</v>
      </c>
      <c r="CY3" s="67" t="s">
        <v>844</v>
      </c>
      <c r="CZ3" s="67" t="s">
        <v>844</v>
      </c>
      <c r="DA3" s="67" t="s">
        <v>844</v>
      </c>
      <c r="DB3" s="154" t="s">
        <v>126</v>
      </c>
      <c r="DC3" s="154" t="s">
        <v>37</v>
      </c>
      <c r="DD3" s="154" t="s">
        <v>45</v>
      </c>
      <c r="DE3" s="154" t="s">
        <v>131</v>
      </c>
      <c r="DF3" s="154"/>
    </row>
    <row r="4" spans="1:110" ht="15" customHeight="1">
      <c r="A4" s="13" t="s">
        <v>909</v>
      </c>
      <c r="B4" s="9" t="s">
        <v>919</v>
      </c>
      <c r="C4" s="10" t="s">
        <v>923</v>
      </c>
      <c r="D4" s="10" t="s">
        <v>958</v>
      </c>
      <c r="E4" s="130">
        <v>2012</v>
      </c>
      <c r="F4" s="130">
        <v>8</v>
      </c>
      <c r="G4" s="130">
        <v>13</v>
      </c>
      <c r="H4" s="22" t="s">
        <v>800</v>
      </c>
      <c r="I4" s="10">
        <v>0</v>
      </c>
      <c r="J4" s="10">
        <v>10</v>
      </c>
      <c r="K4" s="7"/>
      <c r="L4" s="7" t="s">
        <v>800</v>
      </c>
      <c r="M4" s="7"/>
      <c r="N4" s="7"/>
      <c r="O4" s="7"/>
      <c r="P4" s="7"/>
      <c r="Q4" s="13"/>
      <c r="R4" s="7">
        <v>0.03</v>
      </c>
      <c r="S4" s="7"/>
      <c r="T4" s="7"/>
      <c r="U4" s="7"/>
      <c r="V4" s="7"/>
      <c r="W4" s="7"/>
      <c r="X4" s="7"/>
      <c r="Y4" s="7"/>
      <c r="Z4" s="7"/>
      <c r="AA4" s="7"/>
      <c r="AB4" s="7">
        <v>3.97</v>
      </c>
      <c r="AC4" s="7"/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16">
        <v>48.66</v>
      </c>
      <c r="AQ4" s="16">
        <v>0.14598</v>
      </c>
      <c r="AR4" s="16"/>
      <c r="AS4" s="7">
        <v>1.22</v>
      </c>
      <c r="AT4" s="7"/>
      <c r="AU4" s="175">
        <f>AP4/AS4</f>
        <v>39.885245901639344</v>
      </c>
      <c r="AV4" s="7"/>
      <c r="AW4" s="7"/>
      <c r="AX4" s="7"/>
      <c r="AY4" s="192">
        <v>-28.9925</v>
      </c>
      <c r="AZ4" s="7" t="s">
        <v>967</v>
      </c>
      <c r="BA4" s="13">
        <v>161572</v>
      </c>
      <c r="BB4" s="7">
        <v>2013</v>
      </c>
      <c r="BC4" s="184">
        <v>65.974005388149905</v>
      </c>
      <c r="BD4" s="7">
        <v>3.1</v>
      </c>
      <c r="BE4" s="7"/>
      <c r="BF4" s="190">
        <v>1.0741284630522159</v>
      </c>
      <c r="BG4" s="13">
        <v>3.0999999999999999E-3</v>
      </c>
      <c r="BH4" s="7"/>
      <c r="BI4" s="7"/>
      <c r="BJ4" s="7"/>
      <c r="BK4" s="7"/>
      <c r="BL4" s="7"/>
      <c r="BM4" s="7"/>
      <c r="BN4" s="7"/>
      <c r="BO4" s="5">
        <v>0.83720000000000006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>
      <c r="A5" s="13" t="s">
        <v>909</v>
      </c>
      <c r="B5" s="9" t="s">
        <v>919</v>
      </c>
      <c r="C5" s="10" t="s">
        <v>923</v>
      </c>
      <c r="D5" s="10" t="s">
        <v>959</v>
      </c>
      <c r="E5" s="130">
        <v>2012</v>
      </c>
      <c r="F5" s="130">
        <v>8</v>
      </c>
      <c r="G5" s="130">
        <v>13</v>
      </c>
      <c r="H5" s="22" t="s">
        <v>800</v>
      </c>
      <c r="I5" s="10">
        <v>10</v>
      </c>
      <c r="J5" s="10">
        <v>20</v>
      </c>
      <c r="K5" s="7"/>
      <c r="L5" s="7" t="s">
        <v>800</v>
      </c>
      <c r="M5" s="7"/>
      <c r="N5" s="7"/>
      <c r="O5" s="7"/>
      <c r="P5" s="7"/>
      <c r="Q5" s="13"/>
      <c r="R5" s="7">
        <v>0.03</v>
      </c>
      <c r="S5" s="7"/>
      <c r="T5" s="7"/>
      <c r="U5" s="7"/>
      <c r="V5" s="7"/>
      <c r="W5" s="7"/>
      <c r="X5" s="7"/>
      <c r="Y5" s="7"/>
      <c r="Z5" s="7"/>
      <c r="AA5" s="7"/>
      <c r="AB5" s="7">
        <v>3.88</v>
      </c>
      <c r="AC5" s="7"/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16">
        <v>47.78</v>
      </c>
      <c r="AQ5" s="16">
        <v>0.14334000000000002</v>
      </c>
      <c r="AR5" s="16"/>
      <c r="AS5" s="7">
        <v>1.08</v>
      </c>
      <c r="AT5" s="7"/>
      <c r="AU5" s="175">
        <f t="shared" ref="AU5:AU68" si="0">AP5/AS5</f>
        <v>44.24074074074074</v>
      </c>
      <c r="AV5" s="7"/>
      <c r="AW5" s="7"/>
      <c r="AX5" s="7"/>
      <c r="AY5" s="179">
        <v>-28.151900000000001</v>
      </c>
      <c r="AZ5" s="7" t="s">
        <v>967</v>
      </c>
      <c r="BA5" s="13">
        <v>161573</v>
      </c>
      <c r="BB5" s="7">
        <v>2013</v>
      </c>
      <c r="BC5" s="184">
        <v>120.15339328403552</v>
      </c>
      <c r="BD5" s="7">
        <v>3.2</v>
      </c>
      <c r="BE5" s="7"/>
      <c r="BF5" s="190">
        <v>1.1287223108904911</v>
      </c>
      <c r="BG5" s="13">
        <v>3.2000000000000002E-3</v>
      </c>
      <c r="BH5" s="7"/>
      <c r="BI5" s="7"/>
      <c r="BJ5" s="7"/>
      <c r="BK5" s="7"/>
      <c r="BL5" s="7"/>
      <c r="BM5" s="7"/>
      <c r="BN5" s="7"/>
      <c r="BO5" s="5">
        <v>0.74399999999999999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>
      <c r="A6" s="13" t="s">
        <v>909</v>
      </c>
      <c r="B6" s="9" t="s">
        <v>919</v>
      </c>
      <c r="C6" s="10" t="s">
        <v>923</v>
      </c>
      <c r="D6" s="10" t="s">
        <v>960</v>
      </c>
      <c r="E6" s="130">
        <v>2012</v>
      </c>
      <c r="F6" s="130">
        <v>8</v>
      </c>
      <c r="G6" s="130">
        <v>13</v>
      </c>
      <c r="H6" s="22" t="s">
        <v>800</v>
      </c>
      <c r="I6" s="10">
        <v>20</v>
      </c>
      <c r="J6" s="10">
        <v>30</v>
      </c>
      <c r="K6" s="7"/>
      <c r="L6" s="7" t="s">
        <v>800</v>
      </c>
      <c r="M6" s="7"/>
      <c r="N6" s="7"/>
      <c r="O6" s="7"/>
      <c r="P6" s="7"/>
      <c r="Q6" s="13"/>
      <c r="R6" s="7">
        <v>0.12</v>
      </c>
      <c r="S6" s="7"/>
      <c r="T6" s="7"/>
      <c r="U6" s="7"/>
      <c r="V6" s="7"/>
      <c r="W6" s="7"/>
      <c r="X6" s="7"/>
      <c r="Y6" s="7"/>
      <c r="Z6" s="7"/>
      <c r="AA6" s="7"/>
      <c r="AB6" s="7">
        <v>3.86</v>
      </c>
      <c r="AC6" s="7"/>
      <c r="AD6" s="16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16">
        <v>46.57</v>
      </c>
      <c r="AQ6" s="16">
        <v>0.55883999999999989</v>
      </c>
      <c r="AR6" s="16"/>
      <c r="AS6" s="7">
        <v>1.32</v>
      </c>
      <c r="AT6" s="7"/>
      <c r="AU6" s="175">
        <f t="shared" si="0"/>
        <v>35.280303030303031</v>
      </c>
      <c r="AV6" s="7"/>
      <c r="AW6" s="7"/>
      <c r="AX6" s="7"/>
      <c r="AY6" s="179">
        <v>-26.957100000000001</v>
      </c>
      <c r="AZ6" s="7" t="s">
        <v>967</v>
      </c>
      <c r="BA6" s="13">
        <v>161574</v>
      </c>
      <c r="BB6" s="7">
        <v>2013</v>
      </c>
      <c r="BC6" s="184">
        <v>92.060593761517097</v>
      </c>
      <c r="BD6" s="7">
        <v>2.9</v>
      </c>
      <c r="BE6" s="7"/>
      <c r="BF6" s="190">
        <v>1.10041460786825</v>
      </c>
      <c r="BG6" s="13">
        <v>2.8999999999999998E-3</v>
      </c>
      <c r="BH6" s="7"/>
      <c r="BI6" s="7"/>
      <c r="BJ6" s="7"/>
      <c r="BK6" s="7"/>
      <c r="BL6" s="7"/>
      <c r="BM6" s="7"/>
      <c r="BN6" s="7"/>
      <c r="BO6" s="5">
        <v>0.59970000000000001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B6" s="7"/>
      <c r="DC6" s="7"/>
      <c r="DD6" s="16"/>
      <c r="DE6" s="7"/>
      <c r="DF6" s="7"/>
    </row>
    <row r="7" spans="1:110">
      <c r="A7" s="13" t="s">
        <v>909</v>
      </c>
      <c r="B7" s="9" t="s">
        <v>919</v>
      </c>
      <c r="C7" s="10" t="s">
        <v>923</v>
      </c>
      <c r="D7" s="10" t="s">
        <v>961</v>
      </c>
      <c r="E7" s="130">
        <v>2012</v>
      </c>
      <c r="F7" s="130">
        <v>8</v>
      </c>
      <c r="G7" s="130">
        <v>13</v>
      </c>
      <c r="H7" s="22" t="s">
        <v>800</v>
      </c>
      <c r="I7" s="10">
        <v>30</v>
      </c>
      <c r="J7" s="10">
        <v>40</v>
      </c>
      <c r="K7" s="7"/>
      <c r="L7" s="7" t="s">
        <v>800</v>
      </c>
      <c r="M7" s="7"/>
      <c r="N7" s="7"/>
      <c r="O7" s="7"/>
      <c r="P7" s="7"/>
      <c r="Q7" s="13"/>
      <c r="R7" s="7">
        <v>0.2</v>
      </c>
      <c r="S7" s="7"/>
      <c r="T7" s="7"/>
      <c r="U7" s="7"/>
      <c r="V7" s="7"/>
      <c r="W7" s="7"/>
      <c r="X7" s="7"/>
      <c r="Y7" s="7"/>
      <c r="Z7" s="7"/>
      <c r="AA7" s="7"/>
      <c r="AB7" s="7">
        <v>3.89</v>
      </c>
      <c r="AC7" s="7"/>
      <c r="AD7" s="16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16">
        <v>48.5</v>
      </c>
      <c r="AQ7" s="16">
        <v>0.97</v>
      </c>
      <c r="AR7" s="16"/>
      <c r="AS7" s="7">
        <v>1.52</v>
      </c>
      <c r="AT7" s="7"/>
      <c r="AU7" s="175">
        <f t="shared" si="0"/>
        <v>31.907894736842106</v>
      </c>
      <c r="AV7" s="7"/>
      <c r="AW7" s="7"/>
      <c r="AX7" s="7"/>
      <c r="AY7" s="179">
        <v>-26.604199999999999</v>
      </c>
      <c r="AZ7" s="7" t="s">
        <v>967</v>
      </c>
      <c r="BA7" s="13">
        <v>161575</v>
      </c>
      <c r="BB7" s="7">
        <v>2013</v>
      </c>
      <c r="BC7" s="184">
        <v>-58.509451306977489</v>
      </c>
      <c r="BD7" s="7">
        <v>2.7</v>
      </c>
      <c r="BE7" s="7"/>
      <c r="BF7" s="190">
        <v>0.94869273634640716</v>
      </c>
      <c r="BG7" s="13">
        <v>2.7000000000000001E-3</v>
      </c>
      <c r="BH7" s="7"/>
      <c r="BI7" s="7"/>
      <c r="BJ7" s="7"/>
      <c r="BK7" s="7"/>
      <c r="BL7" s="7"/>
      <c r="BM7" s="7"/>
      <c r="BN7" s="7"/>
      <c r="BO7" s="5">
        <v>0.52889999999999993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B7" s="7"/>
      <c r="DC7" s="7"/>
      <c r="DD7" s="16"/>
      <c r="DE7" s="7"/>
      <c r="DF7" s="7"/>
    </row>
    <row r="8" spans="1:110">
      <c r="A8" s="13" t="s">
        <v>909</v>
      </c>
      <c r="B8" s="9" t="s">
        <v>919</v>
      </c>
      <c r="C8" s="10" t="s">
        <v>923</v>
      </c>
      <c r="D8" s="10" t="s">
        <v>962</v>
      </c>
      <c r="E8" s="130">
        <v>2012</v>
      </c>
      <c r="F8" s="130">
        <v>8</v>
      </c>
      <c r="G8" s="130">
        <v>13</v>
      </c>
      <c r="H8" s="22" t="s">
        <v>800</v>
      </c>
      <c r="I8" s="10">
        <v>40</v>
      </c>
      <c r="J8" s="11">
        <v>50</v>
      </c>
      <c r="K8" s="7"/>
      <c r="L8" s="7" t="s">
        <v>800</v>
      </c>
      <c r="M8" s="7"/>
      <c r="N8" s="7"/>
      <c r="O8" s="7"/>
      <c r="P8" s="7"/>
      <c r="Q8" s="13"/>
      <c r="R8" s="7">
        <v>0.22</v>
      </c>
      <c r="S8" s="7"/>
      <c r="T8" s="7"/>
      <c r="U8" s="7"/>
      <c r="V8" s="7"/>
      <c r="W8" s="7"/>
      <c r="X8" s="7"/>
      <c r="Y8" s="7"/>
      <c r="Z8" s="7"/>
      <c r="AA8" s="7"/>
      <c r="AB8" s="7">
        <v>3.87</v>
      </c>
      <c r="AC8" s="7"/>
      <c r="AD8" s="16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16">
        <v>48.93</v>
      </c>
      <c r="AQ8" s="16">
        <v>1.07646</v>
      </c>
      <c r="AR8" s="16"/>
      <c r="AS8" s="7">
        <v>1.35</v>
      </c>
      <c r="AT8" s="7"/>
      <c r="AU8" s="175">
        <f t="shared" si="0"/>
        <v>36.24444444444444</v>
      </c>
      <c r="AV8" s="7"/>
      <c r="AW8" s="7"/>
      <c r="AX8" s="7"/>
      <c r="AY8" s="179">
        <v>-26.574200000000001</v>
      </c>
      <c r="AZ8" s="7" t="s">
        <v>967</v>
      </c>
      <c r="BA8" s="13">
        <v>161576</v>
      </c>
      <c r="BB8" s="7">
        <v>2013</v>
      </c>
      <c r="BC8" s="184">
        <v>-123.80442691362414</v>
      </c>
      <c r="BD8" s="7">
        <v>2.6</v>
      </c>
      <c r="BE8" s="7"/>
      <c r="BF8" s="190">
        <v>0.88289826909027436</v>
      </c>
      <c r="BG8" s="13">
        <v>2.5999999999999999E-3</v>
      </c>
      <c r="BH8" s="7"/>
      <c r="BI8" s="7"/>
      <c r="BJ8" s="7"/>
      <c r="BK8" s="7"/>
      <c r="BL8" s="7"/>
      <c r="BM8" s="7"/>
      <c r="BN8" s="7"/>
      <c r="BO8" s="5">
        <v>0.4607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B8" s="7"/>
      <c r="DC8" s="7"/>
      <c r="DD8" s="16"/>
      <c r="DE8" s="7"/>
      <c r="DF8" s="7"/>
    </row>
    <row r="9" spans="1:110">
      <c r="A9" s="13" t="s">
        <v>909</v>
      </c>
      <c r="B9" s="9" t="s">
        <v>919</v>
      </c>
      <c r="C9" s="10" t="s">
        <v>923</v>
      </c>
      <c r="D9" s="10" t="s">
        <v>963</v>
      </c>
      <c r="E9" s="130">
        <v>2012</v>
      </c>
      <c r="F9" s="130">
        <v>8</v>
      </c>
      <c r="G9" s="130">
        <v>13</v>
      </c>
      <c r="H9" s="22" t="s">
        <v>800</v>
      </c>
      <c r="I9" s="11">
        <v>50</v>
      </c>
      <c r="J9" s="11">
        <v>60</v>
      </c>
      <c r="K9" s="13"/>
      <c r="L9" s="7" t="s">
        <v>800</v>
      </c>
      <c r="M9" s="13"/>
      <c r="N9" s="13"/>
      <c r="O9" s="13"/>
      <c r="P9" s="13"/>
      <c r="Q9" s="13"/>
      <c r="R9" s="13">
        <v>0.25</v>
      </c>
      <c r="S9" s="13"/>
      <c r="T9" s="13"/>
      <c r="U9" s="13"/>
      <c r="V9" s="13"/>
      <c r="W9" s="13"/>
      <c r="X9" s="13"/>
      <c r="Y9" s="7"/>
      <c r="Z9" s="13"/>
      <c r="AA9" s="13"/>
      <c r="AB9" s="13">
        <v>3.89</v>
      </c>
      <c r="AC9" s="13"/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7">
        <v>51.38</v>
      </c>
      <c r="AQ9" s="17">
        <v>1.2845</v>
      </c>
      <c r="AR9" s="16"/>
      <c r="AS9" s="13">
        <v>1.77</v>
      </c>
      <c r="AT9" s="13"/>
      <c r="AU9" s="175">
        <f t="shared" si="0"/>
        <v>29.028248587570623</v>
      </c>
      <c r="AV9" s="13"/>
      <c r="AW9" s="13"/>
      <c r="AX9" s="13"/>
      <c r="AY9" s="179">
        <v>-26.514399999999998</v>
      </c>
      <c r="AZ9" s="7" t="s">
        <v>967</v>
      </c>
      <c r="BB9" s="13"/>
      <c r="BC9" s="185"/>
      <c r="BE9" s="13"/>
      <c r="BF9" s="190"/>
      <c r="BH9" s="13"/>
      <c r="BI9" s="13"/>
      <c r="BJ9" s="13"/>
      <c r="BK9" s="13"/>
      <c r="BL9" s="13"/>
      <c r="BM9" s="13"/>
      <c r="BN9" s="13"/>
      <c r="BO9" s="5">
        <v>0.39850000000000002</v>
      </c>
      <c r="BP9" s="13"/>
      <c r="BQ9" s="13"/>
      <c r="BR9" s="13"/>
      <c r="BS9" s="13"/>
      <c r="BT9" s="13"/>
      <c r="BU9" s="13"/>
      <c r="BV9" s="13"/>
      <c r="BW9" s="7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B9" s="13"/>
      <c r="DC9" s="13"/>
      <c r="DD9" s="17"/>
      <c r="DE9" s="13"/>
      <c r="DF9" s="13"/>
    </row>
    <row r="10" spans="1:110">
      <c r="A10" s="13" t="s">
        <v>909</v>
      </c>
      <c r="B10" s="9" t="s">
        <v>919</v>
      </c>
      <c r="C10" s="10" t="s">
        <v>923</v>
      </c>
      <c r="D10" s="10" t="s">
        <v>964</v>
      </c>
      <c r="E10" s="130">
        <v>2012</v>
      </c>
      <c r="F10" s="130">
        <v>8</v>
      </c>
      <c r="G10" s="130">
        <v>13</v>
      </c>
      <c r="H10" s="22" t="s">
        <v>800</v>
      </c>
      <c r="I10" s="11">
        <v>60</v>
      </c>
      <c r="J10" s="11">
        <v>70</v>
      </c>
      <c r="K10" s="13"/>
      <c r="L10" s="7" t="s">
        <v>800</v>
      </c>
      <c r="M10" s="13"/>
      <c r="N10" s="13"/>
      <c r="O10" s="13"/>
      <c r="P10" s="13"/>
      <c r="Q10" s="13"/>
      <c r="R10" s="13">
        <v>0.2</v>
      </c>
      <c r="S10" s="13"/>
      <c r="T10" s="13"/>
      <c r="U10" s="13"/>
      <c r="V10" s="13"/>
      <c r="W10" s="13"/>
      <c r="X10" s="13"/>
      <c r="Y10" s="7"/>
      <c r="Z10" s="13"/>
      <c r="AA10" s="13"/>
      <c r="AB10" s="13">
        <v>3.99</v>
      </c>
      <c r="AC10" s="13"/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7">
        <v>52.4</v>
      </c>
      <c r="AQ10" s="17">
        <v>1.048</v>
      </c>
      <c r="AR10" s="16"/>
      <c r="AS10" s="13">
        <v>2.4900000000000002</v>
      </c>
      <c r="AT10" s="13"/>
      <c r="AU10" s="175">
        <f t="shared" si="0"/>
        <v>21.044176706827308</v>
      </c>
      <c r="AV10" s="13"/>
      <c r="AW10" s="13"/>
      <c r="AX10" s="13"/>
      <c r="AY10" s="179">
        <v>-26.019400000000001</v>
      </c>
      <c r="AZ10" s="7" t="s">
        <v>967</v>
      </c>
      <c r="BA10" s="13">
        <v>161577</v>
      </c>
      <c r="BB10" s="7">
        <v>2013</v>
      </c>
      <c r="BC10" s="185">
        <v>-311.26133092006393</v>
      </c>
      <c r="BD10" s="13">
        <v>2</v>
      </c>
      <c r="BE10" s="13"/>
      <c r="BF10" s="190">
        <v>0.6940073625848705</v>
      </c>
      <c r="BG10" s="13">
        <v>2E-3</v>
      </c>
      <c r="BH10" s="13"/>
      <c r="BI10" s="13"/>
      <c r="BJ10" s="13"/>
      <c r="BK10" s="13"/>
      <c r="BL10" s="13"/>
      <c r="BM10" s="13"/>
      <c r="BN10" s="13"/>
      <c r="BO10" s="5">
        <v>0.45089999999999997</v>
      </c>
      <c r="BP10" s="13"/>
      <c r="BQ10" s="13"/>
      <c r="BR10" s="13"/>
      <c r="BS10" s="13"/>
      <c r="BT10" s="13"/>
      <c r="BU10" s="13"/>
      <c r="BV10" s="13"/>
      <c r="BW10" s="7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B10" s="13"/>
      <c r="DC10" s="13"/>
      <c r="DD10" s="17"/>
      <c r="DE10" s="13"/>
      <c r="DF10" s="13"/>
    </row>
    <row r="11" spans="1:110">
      <c r="A11" s="13" t="s">
        <v>909</v>
      </c>
      <c r="B11" s="9" t="s">
        <v>919</v>
      </c>
      <c r="C11" s="10" t="s">
        <v>923</v>
      </c>
      <c r="D11" s="10" t="s">
        <v>965</v>
      </c>
      <c r="E11" s="130">
        <v>2012</v>
      </c>
      <c r="F11" s="130">
        <v>8</v>
      </c>
      <c r="G11" s="130">
        <v>13</v>
      </c>
      <c r="H11" s="22" t="s">
        <v>800</v>
      </c>
      <c r="I11" s="11">
        <v>70</v>
      </c>
      <c r="J11" s="11">
        <v>80</v>
      </c>
      <c r="K11" s="13"/>
      <c r="L11" s="7" t="s">
        <v>800</v>
      </c>
      <c r="M11" s="13"/>
      <c r="N11" s="13"/>
      <c r="O11" s="13"/>
      <c r="P11" s="13"/>
      <c r="Q11" s="13"/>
      <c r="R11" s="13">
        <v>0.2</v>
      </c>
      <c r="S11" s="13"/>
      <c r="T11" s="13"/>
      <c r="U11" s="13"/>
      <c r="V11" s="13"/>
      <c r="W11" s="13"/>
      <c r="X11" s="13"/>
      <c r="Y11" s="7"/>
      <c r="Z11" s="13"/>
      <c r="AA11" s="13"/>
      <c r="AB11" s="13">
        <v>4.01</v>
      </c>
      <c r="AC11" s="13"/>
      <c r="AD11" s="17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7">
        <v>52.74</v>
      </c>
      <c r="AQ11" s="17">
        <v>1.0548</v>
      </c>
      <c r="AR11" s="16"/>
      <c r="AS11" s="13">
        <v>2.59</v>
      </c>
      <c r="AT11" s="13"/>
      <c r="AU11" s="175">
        <f t="shared" si="0"/>
        <v>20.362934362934364</v>
      </c>
      <c r="AV11" s="13"/>
      <c r="AW11" s="13"/>
      <c r="AX11" s="13"/>
      <c r="AY11" s="179"/>
      <c r="AZ11" s="7"/>
      <c r="BB11" s="13"/>
      <c r="BC11" s="185"/>
      <c r="BE11" s="13"/>
      <c r="BF11" s="190"/>
      <c r="BH11" s="13"/>
      <c r="BI11" s="13"/>
      <c r="BJ11" s="13"/>
      <c r="BK11" s="13"/>
      <c r="BL11" s="13"/>
      <c r="BM11" s="13"/>
      <c r="BN11" s="13"/>
      <c r="BO11" s="5">
        <v>0.41760000000000003</v>
      </c>
      <c r="BP11" s="13"/>
      <c r="BQ11" s="13"/>
      <c r="BR11" s="13"/>
      <c r="BS11" s="13"/>
      <c r="BT11" s="13"/>
      <c r="BU11" s="13"/>
      <c r="BV11" s="13"/>
      <c r="BW11" s="7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B11" s="13"/>
      <c r="DC11" s="13"/>
      <c r="DD11" s="17"/>
      <c r="DE11" s="13"/>
      <c r="DF11" s="13"/>
    </row>
    <row r="12" spans="1:110">
      <c r="A12" s="13" t="s">
        <v>909</v>
      </c>
      <c r="B12" s="9" t="s">
        <v>919</v>
      </c>
      <c r="C12" s="10" t="s">
        <v>923</v>
      </c>
      <c r="D12" s="10" t="s">
        <v>969</v>
      </c>
      <c r="E12" s="130">
        <v>2012</v>
      </c>
      <c r="F12" s="130">
        <v>8</v>
      </c>
      <c r="G12" s="130">
        <v>13</v>
      </c>
      <c r="H12" s="22" t="s">
        <v>800</v>
      </c>
      <c r="I12" s="11">
        <v>80</v>
      </c>
      <c r="J12" s="11">
        <v>90</v>
      </c>
      <c r="K12" s="13"/>
      <c r="L12" s="7" t="s">
        <v>800</v>
      </c>
      <c r="M12" s="13"/>
      <c r="N12" s="13"/>
      <c r="O12" s="13"/>
      <c r="P12" s="13"/>
      <c r="Q12" s="13"/>
      <c r="R12" s="13">
        <v>0.19</v>
      </c>
      <c r="S12" s="13"/>
      <c r="T12" s="13"/>
      <c r="U12" s="13"/>
      <c r="V12" s="13"/>
      <c r="W12" s="13"/>
      <c r="X12" s="13"/>
      <c r="Y12" s="7"/>
      <c r="Z12" s="13"/>
      <c r="AA12" s="13"/>
      <c r="AB12" s="13">
        <v>4.04</v>
      </c>
      <c r="AC12" s="13"/>
      <c r="AD12" s="17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7">
        <v>53.57</v>
      </c>
      <c r="AQ12" s="17">
        <v>1.0178299999999998</v>
      </c>
      <c r="AR12" s="16"/>
      <c r="AS12" s="13">
        <v>2.59</v>
      </c>
      <c r="AT12" s="13"/>
      <c r="AU12" s="175">
        <f t="shared" si="0"/>
        <v>20.683397683397686</v>
      </c>
      <c r="AV12" s="13"/>
      <c r="AW12" s="13"/>
      <c r="AX12" s="13"/>
      <c r="AY12" s="179">
        <v>-26.081199999999999</v>
      </c>
      <c r="AZ12" s="7" t="s">
        <v>967</v>
      </c>
      <c r="BA12" s="13">
        <v>161578</v>
      </c>
      <c r="BB12" s="7">
        <v>2013</v>
      </c>
      <c r="BC12" s="185">
        <v>-368.98451798807884</v>
      </c>
      <c r="BD12" s="13">
        <v>2.9</v>
      </c>
      <c r="BE12" s="13"/>
      <c r="BF12" s="190">
        <v>0.63584260632023182</v>
      </c>
      <c r="BG12" s="13">
        <v>2.8999999999999998E-3</v>
      </c>
      <c r="BH12" s="13"/>
      <c r="BI12" s="13"/>
      <c r="BJ12" s="13"/>
      <c r="BK12" s="13"/>
      <c r="BL12" s="13"/>
      <c r="BM12" s="13"/>
      <c r="BN12" s="13"/>
      <c r="BO12" s="5">
        <v>3.65</v>
      </c>
      <c r="BP12" s="13"/>
      <c r="BQ12" s="13"/>
      <c r="BR12" s="13"/>
      <c r="BS12" s="13"/>
      <c r="BT12" s="13"/>
      <c r="BU12" s="13"/>
      <c r="BV12" s="13"/>
      <c r="BW12" s="7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B12" s="13"/>
      <c r="DC12" s="13"/>
      <c r="DD12" s="17"/>
      <c r="DE12" s="13"/>
      <c r="DF12" s="13"/>
    </row>
    <row r="13" spans="1:110">
      <c r="A13" s="13" t="s">
        <v>909</v>
      </c>
      <c r="B13" s="9" t="s">
        <v>919</v>
      </c>
      <c r="C13" s="10" t="s">
        <v>923</v>
      </c>
      <c r="D13" s="10" t="s">
        <v>966</v>
      </c>
      <c r="E13" s="130">
        <v>2012</v>
      </c>
      <c r="F13" s="130">
        <v>8</v>
      </c>
      <c r="G13" s="130">
        <v>13</v>
      </c>
      <c r="H13" s="22" t="s">
        <v>800</v>
      </c>
      <c r="I13" s="11">
        <v>90</v>
      </c>
      <c r="J13" s="11">
        <v>100</v>
      </c>
      <c r="K13" s="13"/>
      <c r="L13" s="7" t="s">
        <v>800</v>
      </c>
      <c r="M13" s="13"/>
      <c r="N13" s="13"/>
      <c r="O13" s="13"/>
      <c r="P13" s="13"/>
      <c r="Q13" s="13"/>
      <c r="R13" s="13">
        <v>0.15</v>
      </c>
      <c r="S13" s="13"/>
      <c r="T13" s="13"/>
      <c r="U13" s="13"/>
      <c r="V13" s="13"/>
      <c r="W13" s="13"/>
      <c r="X13" s="13"/>
      <c r="Y13" s="7"/>
      <c r="Z13" s="13"/>
      <c r="AA13" s="13"/>
      <c r="AB13" s="13">
        <v>4.12</v>
      </c>
      <c r="AC13" s="13"/>
      <c r="AD13" s="17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7">
        <v>54.31</v>
      </c>
      <c r="AQ13" s="17">
        <v>0.81464999999999999</v>
      </c>
      <c r="AR13" s="16"/>
      <c r="AS13" s="13">
        <v>2.5299999999999998</v>
      </c>
      <c r="AT13" s="13"/>
      <c r="AU13" s="175">
        <f t="shared" si="0"/>
        <v>21.466403162055339</v>
      </c>
      <c r="AV13" s="13"/>
      <c r="AW13" s="13"/>
      <c r="AX13" s="13"/>
      <c r="AY13" s="192"/>
      <c r="AZ13" s="7"/>
      <c r="BA13" s="13"/>
      <c r="BB13" s="13"/>
      <c r="BC13" s="185"/>
      <c r="BD13" s="13"/>
      <c r="BE13" s="13"/>
      <c r="BF13" s="190"/>
      <c r="BG13" s="13"/>
      <c r="BH13" s="13"/>
      <c r="BI13" s="13"/>
      <c r="BJ13" s="13"/>
      <c r="BK13" s="13"/>
      <c r="BL13" s="13"/>
      <c r="BM13" s="13"/>
      <c r="BN13" s="13"/>
      <c r="BO13" s="5">
        <v>0.41249999999999998</v>
      </c>
      <c r="BP13" s="13"/>
      <c r="BQ13" s="13"/>
      <c r="BR13" s="13"/>
      <c r="BS13" s="13"/>
      <c r="BT13" s="13"/>
      <c r="BU13" s="13"/>
      <c r="BV13" s="13"/>
      <c r="BW13" s="7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B13" s="13"/>
      <c r="DC13" s="13"/>
      <c r="DD13" s="17"/>
      <c r="DE13" s="13"/>
      <c r="DF13" s="13"/>
    </row>
    <row r="14" spans="1:110">
      <c r="A14" s="13" t="s">
        <v>909</v>
      </c>
      <c r="B14" s="9" t="s">
        <v>919</v>
      </c>
      <c r="C14" s="10" t="s">
        <v>923</v>
      </c>
      <c r="D14" s="10" t="s">
        <v>968</v>
      </c>
      <c r="E14" s="130">
        <v>2012</v>
      </c>
      <c r="F14" s="130">
        <v>8</v>
      </c>
      <c r="G14" s="130">
        <v>13</v>
      </c>
      <c r="H14" s="22" t="s">
        <v>800</v>
      </c>
      <c r="I14" s="11">
        <v>100</v>
      </c>
      <c r="J14" s="11">
        <v>125</v>
      </c>
      <c r="K14" s="13"/>
      <c r="L14" s="7" t="s">
        <v>800</v>
      </c>
      <c r="M14" s="13"/>
      <c r="N14" s="13"/>
      <c r="O14" s="13"/>
      <c r="P14" s="13"/>
      <c r="Q14" s="13"/>
      <c r="R14" s="13">
        <v>0.16</v>
      </c>
      <c r="S14" s="13"/>
      <c r="T14" s="13"/>
      <c r="U14" s="13"/>
      <c r="V14" s="13"/>
      <c r="W14" s="13"/>
      <c r="X14" s="13"/>
      <c r="Y14" s="7"/>
      <c r="Z14" s="13"/>
      <c r="AA14" s="13"/>
      <c r="AB14" s="13">
        <v>4.33</v>
      </c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7">
        <v>53.13</v>
      </c>
      <c r="AQ14" s="17">
        <v>2.1252</v>
      </c>
      <c r="AR14" s="16"/>
      <c r="AS14" s="13">
        <v>2.68</v>
      </c>
      <c r="AT14" s="13"/>
      <c r="AU14" s="175">
        <f t="shared" si="0"/>
        <v>19.824626865671643</v>
      </c>
      <c r="AV14" s="13"/>
      <c r="AW14" s="13"/>
      <c r="AX14" s="13"/>
      <c r="AY14" s="192">
        <v>-25.835899999999999</v>
      </c>
      <c r="AZ14" s="7" t="s">
        <v>967</v>
      </c>
      <c r="BA14" s="13">
        <v>161579</v>
      </c>
      <c r="BB14" s="7">
        <v>2013</v>
      </c>
      <c r="BC14" s="185">
        <v>-412.5026231027237</v>
      </c>
      <c r="BD14" s="13">
        <v>1.7</v>
      </c>
      <c r="BE14" s="13"/>
      <c r="BF14" s="190">
        <v>0.5919915976413499</v>
      </c>
      <c r="BG14" s="13">
        <v>1.6999999999999999E-3</v>
      </c>
      <c r="BH14" s="13"/>
      <c r="BI14" s="13"/>
      <c r="BJ14" s="13"/>
      <c r="BK14" s="13"/>
      <c r="BL14" s="13"/>
      <c r="BM14" s="13"/>
      <c r="BN14" s="13"/>
      <c r="BO14" s="5">
        <v>0.46850000000000003</v>
      </c>
      <c r="BP14" s="13"/>
      <c r="BQ14" s="13"/>
      <c r="BR14" s="13"/>
      <c r="BS14" s="13"/>
      <c r="BT14" s="13"/>
      <c r="BU14" s="13"/>
      <c r="BV14" s="13"/>
      <c r="BW14" s="7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>
      <c r="A15" s="13" t="s">
        <v>909</v>
      </c>
      <c r="B15" s="9" t="s">
        <v>919</v>
      </c>
      <c r="C15" s="10" t="s">
        <v>923</v>
      </c>
      <c r="D15" s="10" t="s">
        <v>971</v>
      </c>
      <c r="E15" s="130">
        <v>2012</v>
      </c>
      <c r="F15" s="130">
        <v>8</v>
      </c>
      <c r="G15" s="130">
        <v>13</v>
      </c>
      <c r="H15" s="22" t="s">
        <v>800</v>
      </c>
      <c r="I15" s="11">
        <v>125</v>
      </c>
      <c r="J15" s="11">
        <v>150</v>
      </c>
      <c r="K15" s="13"/>
      <c r="L15" s="7" t="s">
        <v>800</v>
      </c>
      <c r="M15" s="13"/>
      <c r="N15" s="13"/>
      <c r="O15" s="13"/>
      <c r="P15" s="13"/>
      <c r="Q15" s="13"/>
      <c r="R15" s="13">
        <v>0.16</v>
      </c>
      <c r="S15" s="13"/>
      <c r="T15" s="13"/>
      <c r="U15" s="13"/>
      <c r="V15" s="13"/>
      <c r="W15" s="13"/>
      <c r="X15" s="13"/>
      <c r="Y15" s="7"/>
      <c r="Z15" s="13"/>
      <c r="AA15" s="13"/>
      <c r="AB15" s="13">
        <v>4.34</v>
      </c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7">
        <v>50.39</v>
      </c>
      <c r="AQ15" s="17">
        <v>2.0156000000000001</v>
      </c>
      <c r="AR15" s="16"/>
      <c r="AS15" s="13">
        <v>2.4900000000000002</v>
      </c>
      <c r="AT15" s="13"/>
      <c r="AU15" s="175">
        <f t="shared" si="0"/>
        <v>20.236947791164656</v>
      </c>
      <c r="AV15" s="13"/>
      <c r="AW15" s="13"/>
      <c r="AX15" s="13"/>
      <c r="AY15" s="179"/>
      <c r="AZ15" s="7"/>
      <c r="BA15" s="13"/>
      <c r="BB15" s="13"/>
      <c r="BC15" s="185"/>
      <c r="BD15" s="13"/>
      <c r="BE15" s="13"/>
      <c r="BF15" s="190"/>
      <c r="BG15" s="13"/>
      <c r="BH15" s="13"/>
      <c r="BI15" s="13"/>
      <c r="BJ15" s="13"/>
      <c r="BK15" s="13"/>
      <c r="BL15" s="13"/>
      <c r="BM15" s="13"/>
      <c r="BN15" s="13"/>
      <c r="BO15" s="5">
        <v>0.90949999999999998</v>
      </c>
      <c r="BP15" s="13"/>
      <c r="BQ15" s="13"/>
      <c r="BR15" s="13"/>
      <c r="BS15" s="13"/>
      <c r="BT15" s="13"/>
      <c r="BU15" s="13"/>
      <c r="BV15" s="13"/>
      <c r="BW15" s="7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>
      <c r="A16" s="13" t="s">
        <v>909</v>
      </c>
      <c r="B16" s="9" t="s">
        <v>919</v>
      </c>
      <c r="C16" s="10" t="s">
        <v>923</v>
      </c>
      <c r="D16" s="10" t="s">
        <v>970</v>
      </c>
      <c r="E16" s="130">
        <v>2012</v>
      </c>
      <c r="F16" s="130">
        <v>8</v>
      </c>
      <c r="G16" s="130">
        <v>13</v>
      </c>
      <c r="H16" s="22" t="s">
        <v>800</v>
      </c>
      <c r="I16" s="11">
        <v>150</v>
      </c>
      <c r="J16" s="11">
        <v>175</v>
      </c>
      <c r="K16" s="13"/>
      <c r="L16" s="7" t="s">
        <v>800</v>
      </c>
      <c r="M16" s="13"/>
      <c r="N16" s="13"/>
      <c r="O16" s="13"/>
      <c r="P16" s="13"/>
      <c r="Q16" s="13"/>
      <c r="R16" s="13">
        <v>0.16</v>
      </c>
      <c r="S16" s="13"/>
      <c r="T16" s="13"/>
      <c r="U16" s="13"/>
      <c r="V16" s="13"/>
      <c r="W16" s="13"/>
      <c r="X16" s="13"/>
      <c r="Y16" s="7"/>
      <c r="Z16" s="13"/>
      <c r="AA16" s="13"/>
      <c r="AB16" s="13">
        <v>4.57</v>
      </c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7">
        <v>52.55</v>
      </c>
      <c r="AQ16" s="17">
        <v>2.1019999999999999</v>
      </c>
      <c r="AR16" s="16"/>
      <c r="AS16" s="13">
        <v>2.5</v>
      </c>
      <c r="AT16" s="13"/>
      <c r="AU16" s="175">
        <f t="shared" si="0"/>
        <v>21.02</v>
      </c>
      <c r="AV16" s="13"/>
      <c r="AW16" s="13"/>
      <c r="AX16" s="13"/>
      <c r="AY16" s="192">
        <v>-26.669599999999999</v>
      </c>
      <c r="AZ16" s="7" t="s">
        <v>967</v>
      </c>
      <c r="BA16" s="13">
        <v>161580</v>
      </c>
      <c r="BB16" s="7">
        <v>2013</v>
      </c>
      <c r="BC16" s="185">
        <v>-511.06183278632523</v>
      </c>
      <c r="BD16" s="13">
        <v>1.5</v>
      </c>
      <c r="BE16" s="13"/>
      <c r="BF16" s="190">
        <v>0.49267843251539578</v>
      </c>
      <c r="BG16" s="13">
        <v>1.5E-3</v>
      </c>
      <c r="BH16" s="13"/>
      <c r="BI16" s="13"/>
      <c r="BJ16" s="13"/>
      <c r="BK16" s="13"/>
      <c r="BL16" s="13"/>
      <c r="BM16" s="13"/>
      <c r="BN16" s="13"/>
      <c r="BO16" s="5">
        <v>0.747</v>
      </c>
      <c r="BP16" s="13"/>
      <c r="BQ16" s="13"/>
      <c r="BR16" s="13"/>
      <c r="BS16" s="13"/>
      <c r="BT16" s="13"/>
      <c r="BU16" s="13"/>
      <c r="BV16" s="13"/>
      <c r="BW16" s="7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B16" s="13"/>
      <c r="DC16" s="13"/>
      <c r="DD16" s="17"/>
      <c r="DE16" s="13"/>
      <c r="DF16" s="13"/>
    </row>
    <row r="17" spans="1:110">
      <c r="A17" s="13" t="s">
        <v>909</v>
      </c>
      <c r="B17" s="9" t="s">
        <v>919</v>
      </c>
      <c r="C17" s="10" t="s">
        <v>923</v>
      </c>
      <c r="D17" s="10" t="s">
        <v>972</v>
      </c>
      <c r="E17" s="130">
        <v>2012</v>
      </c>
      <c r="F17" s="130">
        <v>8</v>
      </c>
      <c r="G17" s="130">
        <v>13</v>
      </c>
      <c r="H17" s="22" t="s">
        <v>800</v>
      </c>
      <c r="I17" s="11">
        <v>175</v>
      </c>
      <c r="J17" s="11">
        <v>200</v>
      </c>
      <c r="K17" s="13"/>
      <c r="L17" s="7" t="s">
        <v>800</v>
      </c>
      <c r="M17" s="13"/>
      <c r="N17" s="13"/>
      <c r="O17" s="13"/>
      <c r="P17" s="13"/>
      <c r="Q17" s="13"/>
      <c r="R17" s="13">
        <v>0.17</v>
      </c>
      <c r="S17" s="13"/>
      <c r="T17" s="13"/>
      <c r="U17" s="13"/>
      <c r="V17" s="13"/>
      <c r="W17" s="13"/>
      <c r="X17" s="13"/>
      <c r="Y17" s="7"/>
      <c r="Z17" s="13"/>
      <c r="AA17" s="13"/>
      <c r="AB17" s="13">
        <v>4.7300000000000004</v>
      </c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7">
        <v>50.57</v>
      </c>
      <c r="AQ17" s="17">
        <v>2.1492250000000004</v>
      </c>
      <c r="AR17" s="16"/>
      <c r="AS17" s="13">
        <v>2.39</v>
      </c>
      <c r="AT17" s="13"/>
      <c r="AU17" s="175">
        <f t="shared" si="0"/>
        <v>21.15899581589958</v>
      </c>
      <c r="AV17" s="13"/>
      <c r="AW17" s="13"/>
      <c r="AX17" s="13"/>
      <c r="AY17" s="179"/>
      <c r="AZ17" s="7"/>
      <c r="BA17" s="13"/>
      <c r="BB17" s="13"/>
      <c r="BC17" s="185"/>
      <c r="BD17" s="13"/>
      <c r="BE17" s="13"/>
      <c r="BF17" s="190"/>
      <c r="BG17" s="13"/>
      <c r="BH17" s="13"/>
      <c r="BI17" s="13"/>
      <c r="BJ17" s="13"/>
      <c r="BK17" s="13"/>
      <c r="BL17" s="13"/>
      <c r="BM17" s="13"/>
      <c r="BN17" s="13"/>
      <c r="BO17" s="5">
        <v>0.68420000000000003</v>
      </c>
      <c r="BP17" s="13"/>
      <c r="BQ17" s="13"/>
      <c r="BR17" s="13"/>
      <c r="BS17" s="13"/>
      <c r="BT17" s="13"/>
      <c r="BU17" s="13"/>
      <c r="BV17" s="13"/>
      <c r="BW17" s="7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>
      <c r="A18" s="13" t="s">
        <v>909</v>
      </c>
      <c r="B18" s="9" t="s">
        <v>919</v>
      </c>
      <c r="C18" s="10" t="s">
        <v>923</v>
      </c>
      <c r="D18" s="10" t="s">
        <v>973</v>
      </c>
      <c r="E18" s="130">
        <v>2012</v>
      </c>
      <c r="F18" s="130">
        <v>8</v>
      </c>
      <c r="G18" s="130">
        <v>13</v>
      </c>
      <c r="H18" s="22" t="s">
        <v>800</v>
      </c>
      <c r="I18" s="11">
        <v>200</v>
      </c>
      <c r="J18" s="11">
        <v>250</v>
      </c>
      <c r="K18" s="13"/>
      <c r="L18" s="13"/>
      <c r="M18" s="13"/>
      <c r="N18" s="13"/>
      <c r="O18" s="13"/>
      <c r="P18" s="13"/>
      <c r="Q18" s="13"/>
      <c r="R18" s="13">
        <v>0.17</v>
      </c>
      <c r="S18" s="13"/>
      <c r="T18" s="13"/>
      <c r="U18" s="13"/>
      <c r="V18" s="13"/>
      <c r="W18" s="13"/>
      <c r="X18" s="13"/>
      <c r="Y18" s="7"/>
      <c r="Z18" s="13"/>
      <c r="AA18" s="13"/>
      <c r="AB18" s="13">
        <v>4.79</v>
      </c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7">
        <v>47.25</v>
      </c>
      <c r="AQ18" s="17">
        <v>4.0162500000000003</v>
      </c>
      <c r="AR18" s="16"/>
      <c r="AS18" s="13">
        <v>2.34</v>
      </c>
      <c r="AT18" s="13"/>
      <c r="AU18" s="175">
        <f t="shared" si="0"/>
        <v>20.192307692307693</v>
      </c>
      <c r="AV18" s="13"/>
      <c r="AW18" s="13"/>
      <c r="AX18" s="13"/>
      <c r="AY18" s="192">
        <v>-26.865100000000002</v>
      </c>
      <c r="AZ18" s="7" t="s">
        <v>967</v>
      </c>
      <c r="BA18" s="13">
        <v>161581</v>
      </c>
      <c r="BB18" s="7">
        <v>2013</v>
      </c>
      <c r="BC18" s="185">
        <v>-564.66250222936742</v>
      </c>
      <c r="BD18" s="13">
        <v>1.3</v>
      </c>
      <c r="BE18" s="13"/>
      <c r="BF18" s="190">
        <v>0.43866773019394434</v>
      </c>
      <c r="BG18" s="13">
        <v>1.2999999999999999E-3</v>
      </c>
      <c r="BH18" s="13"/>
      <c r="BI18" s="13"/>
      <c r="BJ18" s="13"/>
      <c r="BK18" s="13"/>
      <c r="BL18" s="13"/>
      <c r="BM18" s="13"/>
      <c r="BN18" s="13"/>
      <c r="BO18" s="5">
        <v>0.72860000000000003</v>
      </c>
      <c r="BP18" s="13"/>
      <c r="BQ18" s="13"/>
      <c r="BR18" s="13"/>
      <c r="BS18" s="13"/>
      <c r="BT18" s="13"/>
      <c r="BU18" s="13"/>
      <c r="BV18" s="13"/>
      <c r="BW18" s="7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>
      <c r="A19" s="13" t="s">
        <v>909</v>
      </c>
      <c r="B19" s="9" t="s">
        <v>919</v>
      </c>
      <c r="C19" s="10" t="s">
        <v>921</v>
      </c>
      <c r="D19" s="10" t="s">
        <v>974</v>
      </c>
      <c r="E19" s="130">
        <v>2012</v>
      </c>
      <c r="F19" s="130">
        <v>8</v>
      </c>
      <c r="G19" s="130">
        <v>13</v>
      </c>
      <c r="H19" s="22" t="s">
        <v>800</v>
      </c>
      <c r="I19" s="10">
        <v>0</v>
      </c>
      <c r="J19" s="10">
        <v>10</v>
      </c>
      <c r="K19" s="7"/>
      <c r="L19" s="7" t="s">
        <v>800</v>
      </c>
      <c r="M19" s="13"/>
      <c r="N19" s="13"/>
      <c r="O19" s="13"/>
      <c r="P19" s="13"/>
      <c r="Q19" s="13"/>
      <c r="R19" s="13">
        <v>0.04</v>
      </c>
      <c r="S19" s="13"/>
      <c r="T19" s="13"/>
      <c r="U19" s="13"/>
      <c r="V19" s="13"/>
      <c r="W19" s="13"/>
      <c r="X19" s="13"/>
      <c r="Y19" s="7"/>
      <c r="Z19" s="13"/>
      <c r="AA19" s="13"/>
      <c r="AB19" s="13">
        <v>3.95</v>
      </c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>
        <v>47.22</v>
      </c>
      <c r="AQ19" s="17">
        <v>0.18887999999999999</v>
      </c>
      <c r="AR19" s="16"/>
      <c r="AS19" s="13">
        <v>1.1200000000000001</v>
      </c>
      <c r="AT19" s="13"/>
      <c r="AU19" s="175">
        <f t="shared" si="0"/>
        <v>42.160714285714278</v>
      </c>
      <c r="AV19" s="13"/>
      <c r="AW19" s="13"/>
      <c r="AX19" s="13"/>
      <c r="AY19" s="179">
        <v>-28.979199999999999</v>
      </c>
      <c r="AZ19" s="7" t="s">
        <v>967</v>
      </c>
      <c r="BA19" s="5">
        <v>162224</v>
      </c>
      <c r="BB19" s="7">
        <v>2013</v>
      </c>
      <c r="BC19" s="13">
        <v>113.9104717954107</v>
      </c>
      <c r="BD19" s="13">
        <v>3.1</v>
      </c>
      <c r="BE19" s="13"/>
      <c r="BF19" s="13">
        <v>1.1139104717954107</v>
      </c>
      <c r="BG19" s="13">
        <v>3.0999999999999999E-3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7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>
      <c r="A20" s="13" t="s">
        <v>909</v>
      </c>
      <c r="B20" s="9" t="s">
        <v>919</v>
      </c>
      <c r="C20" s="10" t="s">
        <v>921</v>
      </c>
      <c r="D20" s="10" t="s">
        <v>975</v>
      </c>
      <c r="E20" s="130">
        <v>2012</v>
      </c>
      <c r="F20" s="130">
        <v>8</v>
      </c>
      <c r="G20" s="130">
        <v>13</v>
      </c>
      <c r="H20" s="22" t="s">
        <v>800</v>
      </c>
      <c r="I20" s="10">
        <v>10</v>
      </c>
      <c r="J20" s="10">
        <v>20</v>
      </c>
      <c r="K20" s="7"/>
      <c r="L20" s="7" t="s">
        <v>800</v>
      </c>
      <c r="M20" s="13"/>
      <c r="N20" s="13"/>
      <c r="O20" s="13"/>
      <c r="P20" s="13"/>
      <c r="Q20" s="13"/>
      <c r="R20" s="13">
        <v>0.03</v>
      </c>
      <c r="S20" s="13"/>
      <c r="T20" s="13"/>
      <c r="U20" s="13"/>
      <c r="V20" s="13"/>
      <c r="W20" s="13"/>
      <c r="X20" s="13"/>
      <c r="Y20" s="7"/>
      <c r="Z20" s="13"/>
      <c r="AA20" s="13"/>
      <c r="AB20" s="13">
        <v>3.84</v>
      </c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>
        <v>47.61</v>
      </c>
      <c r="AQ20" s="17">
        <v>0.14282999999999998</v>
      </c>
      <c r="AR20" s="16"/>
      <c r="AS20" s="13">
        <v>1.24</v>
      </c>
      <c r="AT20" s="13"/>
      <c r="AU20" s="175">
        <f t="shared" si="0"/>
        <v>38.395161290322584</v>
      </c>
      <c r="AV20" s="13"/>
      <c r="AW20" s="13"/>
      <c r="AX20" s="13"/>
      <c r="AY20" s="179">
        <v>-28.08</v>
      </c>
      <c r="AZ20" s="7" t="s">
        <v>967</v>
      </c>
      <c r="BA20" s="5">
        <v>162225</v>
      </c>
      <c r="BB20" s="7">
        <v>2013</v>
      </c>
      <c r="BC20" s="13">
        <v>187.58872988812936</v>
      </c>
      <c r="BD20" s="13">
        <v>3.7</v>
      </c>
      <c r="BE20" s="13"/>
      <c r="BF20" s="13">
        <v>1.1875887298881294</v>
      </c>
      <c r="BG20" s="13">
        <v>3.7000000000000002E-3</v>
      </c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>
      <c r="A21" s="13" t="s">
        <v>909</v>
      </c>
      <c r="B21" s="9" t="s">
        <v>919</v>
      </c>
      <c r="C21" s="10" t="s">
        <v>921</v>
      </c>
      <c r="D21" s="10" t="s">
        <v>976</v>
      </c>
      <c r="E21" s="130">
        <v>2012</v>
      </c>
      <c r="F21" s="130">
        <v>8</v>
      </c>
      <c r="G21" s="130">
        <v>13</v>
      </c>
      <c r="H21" s="22" t="s">
        <v>800</v>
      </c>
      <c r="I21" s="10">
        <v>20</v>
      </c>
      <c r="J21" s="10">
        <v>30</v>
      </c>
      <c r="K21" s="7"/>
      <c r="L21" s="7" t="s">
        <v>800</v>
      </c>
      <c r="M21" s="13"/>
      <c r="N21" s="13"/>
      <c r="O21" s="13"/>
      <c r="P21" s="13"/>
      <c r="Q21" s="13"/>
      <c r="R21" s="13">
        <v>0.01</v>
      </c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7"/>
      <c r="AQ21" s="17"/>
      <c r="AR21" s="16"/>
      <c r="AS21" s="13"/>
      <c r="AT21" s="13"/>
      <c r="AU21" s="175"/>
      <c r="AV21" s="13"/>
      <c r="AW21" s="13"/>
      <c r="AX21" s="13"/>
      <c r="AY21" s="179">
        <v>-27.906099999999999</v>
      </c>
      <c r="AZ21" s="7" t="s">
        <v>967</v>
      </c>
      <c r="BA21" s="5">
        <v>162226</v>
      </c>
      <c r="BB21" s="7">
        <v>2013</v>
      </c>
      <c r="BC21" s="13">
        <v>111.30995214395244</v>
      </c>
      <c r="BD21" s="13">
        <v>3.2</v>
      </c>
      <c r="BE21" s="13"/>
      <c r="BF21" s="13">
        <v>1.1113099521439525</v>
      </c>
      <c r="BG21" s="13">
        <v>3.2000000000000002E-3</v>
      </c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>
      <c r="A22" s="13" t="s">
        <v>909</v>
      </c>
      <c r="B22" s="9" t="s">
        <v>919</v>
      </c>
      <c r="C22" s="10" t="s">
        <v>921</v>
      </c>
      <c r="D22" s="10" t="s">
        <v>977</v>
      </c>
      <c r="E22" s="130">
        <v>2012</v>
      </c>
      <c r="F22" s="130">
        <v>8</v>
      </c>
      <c r="G22" s="130">
        <v>13</v>
      </c>
      <c r="H22" s="22" t="s">
        <v>800</v>
      </c>
      <c r="I22" s="10">
        <v>30</v>
      </c>
      <c r="J22" s="10">
        <v>40</v>
      </c>
      <c r="K22" s="7"/>
      <c r="L22" s="7" t="s">
        <v>800</v>
      </c>
      <c r="M22" s="13"/>
      <c r="N22" s="13"/>
      <c r="O22" s="13"/>
      <c r="P22" s="13"/>
      <c r="Q22" s="13"/>
      <c r="R22" s="13">
        <v>0.1</v>
      </c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6"/>
      <c r="AS22" s="13"/>
      <c r="AT22" s="13"/>
      <c r="AU22" s="175"/>
      <c r="AV22" s="13"/>
      <c r="AW22" s="13"/>
      <c r="AX22" s="13"/>
      <c r="AY22" s="179">
        <v>-26.826000000000001</v>
      </c>
      <c r="AZ22" s="7" t="s">
        <v>967</v>
      </c>
      <c r="BA22" s="5">
        <v>162227</v>
      </c>
      <c r="BB22" s="7">
        <v>2013</v>
      </c>
      <c r="BC22" s="13">
        <v>-209.74451992709163</v>
      </c>
      <c r="BD22" s="13">
        <v>2.2999999999999998</v>
      </c>
      <c r="BE22" s="13"/>
      <c r="BF22" s="13">
        <v>0.79025548007290836</v>
      </c>
      <c r="BG22" s="13">
        <v>2.3E-3</v>
      </c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>
      <c r="A23" s="13" t="s">
        <v>909</v>
      </c>
      <c r="B23" s="9" t="s">
        <v>919</v>
      </c>
      <c r="C23" s="10" t="s">
        <v>921</v>
      </c>
      <c r="D23" s="10" t="s">
        <v>978</v>
      </c>
      <c r="E23" s="130">
        <v>2012</v>
      </c>
      <c r="F23" s="130">
        <v>8</v>
      </c>
      <c r="G23" s="130">
        <v>13</v>
      </c>
      <c r="H23" s="22" t="s">
        <v>800</v>
      </c>
      <c r="I23" s="10">
        <v>40</v>
      </c>
      <c r="J23" s="11">
        <v>50</v>
      </c>
      <c r="K23" s="7"/>
      <c r="L23" s="7" t="s">
        <v>800</v>
      </c>
      <c r="M23" s="13"/>
      <c r="N23" s="13"/>
      <c r="O23" s="13"/>
      <c r="P23" s="13"/>
      <c r="Q23" s="13"/>
      <c r="R23" s="13">
        <v>0.1</v>
      </c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6"/>
      <c r="AS23" s="13"/>
      <c r="AT23" s="13"/>
      <c r="AU23" s="175"/>
      <c r="AV23" s="13"/>
      <c r="AW23" s="13"/>
      <c r="AX23" s="13"/>
      <c r="AY23" s="179">
        <v>-26.66</v>
      </c>
      <c r="AZ23" s="7" t="s">
        <v>967</v>
      </c>
      <c r="BA23" s="5">
        <v>162228</v>
      </c>
      <c r="BB23" s="7">
        <v>2013</v>
      </c>
      <c r="BC23" s="13">
        <v>-89.450206898233347</v>
      </c>
      <c r="BD23" s="13">
        <v>2.6</v>
      </c>
      <c r="BE23" s="13"/>
      <c r="BF23" s="13">
        <v>0.91054979310176665</v>
      </c>
      <c r="BG23" s="13">
        <v>2.5999999999999999E-3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>
      <c r="A24" s="13" t="s">
        <v>909</v>
      </c>
      <c r="B24" s="9" t="s">
        <v>919</v>
      </c>
      <c r="C24" s="10" t="s">
        <v>921</v>
      </c>
      <c r="D24" s="10" t="s">
        <v>979</v>
      </c>
      <c r="E24" s="130">
        <v>2012</v>
      </c>
      <c r="F24" s="130">
        <v>8</v>
      </c>
      <c r="G24" s="130">
        <v>13</v>
      </c>
      <c r="H24" s="22" t="s">
        <v>800</v>
      </c>
      <c r="I24" s="11">
        <v>50</v>
      </c>
      <c r="J24" s="11">
        <v>60</v>
      </c>
      <c r="K24" s="13"/>
      <c r="L24" s="7" t="s">
        <v>800</v>
      </c>
      <c r="M24" s="13"/>
      <c r="N24" s="13"/>
      <c r="O24" s="13"/>
      <c r="P24" s="13"/>
      <c r="Q24" s="13"/>
      <c r="R24" s="13">
        <v>0.25</v>
      </c>
      <c r="S24" s="13"/>
      <c r="T24" s="13"/>
      <c r="U24" s="13"/>
      <c r="V24" s="13"/>
      <c r="W24" s="13"/>
      <c r="X24" s="13"/>
      <c r="Y24" s="7"/>
      <c r="Z24" s="13"/>
      <c r="AA24" s="13"/>
      <c r="AB24" s="13">
        <v>4.03</v>
      </c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>
        <v>51.15</v>
      </c>
      <c r="AQ24" s="17">
        <v>1.2787499999999998</v>
      </c>
      <c r="AR24" s="16"/>
      <c r="AS24" s="13">
        <v>1.53</v>
      </c>
      <c r="AT24" s="13"/>
      <c r="AU24" s="175">
        <f t="shared" si="0"/>
        <v>33.431372549019606</v>
      </c>
      <c r="AV24" s="13"/>
      <c r="AW24" s="13"/>
      <c r="AX24" s="13"/>
      <c r="AY24" s="179">
        <v>-26.882400000000001</v>
      </c>
      <c r="BB24" s="13"/>
      <c r="BC24" s="13"/>
      <c r="BE24" s="13"/>
      <c r="BF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>
      <c r="A25" s="13" t="s">
        <v>909</v>
      </c>
      <c r="B25" s="9" t="s">
        <v>919</v>
      </c>
      <c r="C25" s="10" t="s">
        <v>921</v>
      </c>
      <c r="D25" s="10" t="s">
        <v>980</v>
      </c>
      <c r="E25" s="130">
        <v>2012</v>
      </c>
      <c r="F25" s="130">
        <v>8</v>
      </c>
      <c r="G25" s="130">
        <v>13</v>
      </c>
      <c r="H25" s="22" t="s">
        <v>800</v>
      </c>
      <c r="I25" s="11">
        <v>60</v>
      </c>
      <c r="J25" s="11">
        <v>70</v>
      </c>
      <c r="K25" s="13"/>
      <c r="L25" s="7" t="s">
        <v>800</v>
      </c>
      <c r="M25" s="13"/>
      <c r="N25" s="13"/>
      <c r="O25" s="13"/>
      <c r="P25" s="13"/>
      <c r="Q25" s="13"/>
      <c r="R25" s="13">
        <v>0.23</v>
      </c>
      <c r="S25" s="13"/>
      <c r="T25" s="13"/>
      <c r="U25" s="13"/>
      <c r="V25" s="13"/>
      <c r="W25" s="13"/>
      <c r="X25" s="13"/>
      <c r="Y25" s="7"/>
      <c r="Z25" s="13"/>
      <c r="AA25" s="13"/>
      <c r="AB25" s="13">
        <v>3.94</v>
      </c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>
        <v>52.2</v>
      </c>
      <c r="AQ25" s="17">
        <v>1.2006000000000001</v>
      </c>
      <c r="AR25" s="16"/>
      <c r="AS25" s="13">
        <v>2.17</v>
      </c>
      <c r="AT25" s="13"/>
      <c r="AU25" s="175">
        <f t="shared" si="0"/>
        <v>24.055299539170509</v>
      </c>
      <c r="AV25" s="13"/>
      <c r="AW25" s="13"/>
      <c r="AX25" s="13"/>
      <c r="AY25" s="179">
        <v>-26.581700000000001</v>
      </c>
      <c r="AZ25" s="7" t="s">
        <v>967</v>
      </c>
      <c r="BA25" s="5">
        <v>162229</v>
      </c>
      <c r="BB25" s="7">
        <v>2013</v>
      </c>
      <c r="BC25" s="13">
        <v>-297.21885230932207</v>
      </c>
      <c r="BD25" s="13">
        <v>2</v>
      </c>
      <c r="BE25" s="13"/>
      <c r="BF25" s="13">
        <v>0.7027811476906779</v>
      </c>
      <c r="BG25" s="13">
        <v>2E-3</v>
      </c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>
      <c r="A26" s="13" t="s">
        <v>909</v>
      </c>
      <c r="B26" s="9" t="s">
        <v>919</v>
      </c>
      <c r="C26" s="10" t="s">
        <v>921</v>
      </c>
      <c r="D26" s="10" t="s">
        <v>981</v>
      </c>
      <c r="E26" s="130">
        <v>2012</v>
      </c>
      <c r="F26" s="130">
        <v>8</v>
      </c>
      <c r="G26" s="130">
        <v>13</v>
      </c>
      <c r="H26" s="22" t="s">
        <v>800</v>
      </c>
      <c r="I26" s="11">
        <v>70</v>
      </c>
      <c r="J26" s="11">
        <v>80</v>
      </c>
      <c r="K26" s="13"/>
      <c r="L26" s="7" t="s">
        <v>800</v>
      </c>
      <c r="M26" s="13"/>
      <c r="N26" s="13"/>
      <c r="O26" s="13"/>
      <c r="P26" s="13"/>
      <c r="Q26" s="13"/>
      <c r="R26" s="13">
        <v>0.17</v>
      </c>
      <c r="S26" s="13"/>
      <c r="T26" s="13"/>
      <c r="U26" s="13"/>
      <c r="V26" s="13"/>
      <c r="W26" s="13"/>
      <c r="X26" s="13"/>
      <c r="Y26" s="7"/>
      <c r="Z26" s="13"/>
      <c r="AA26" s="13"/>
      <c r="AB26" s="13">
        <v>4</v>
      </c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>
        <v>53.8</v>
      </c>
      <c r="AQ26" s="17">
        <v>0.91459999999999997</v>
      </c>
      <c r="AR26" s="16"/>
      <c r="AS26" s="13">
        <v>2.5499999999999998</v>
      </c>
      <c r="AT26" s="13"/>
      <c r="AU26" s="175">
        <f t="shared" si="0"/>
        <v>21.098039215686274</v>
      </c>
      <c r="AV26" s="13"/>
      <c r="AW26" s="13"/>
      <c r="AX26" s="13"/>
      <c r="AY26" s="179"/>
      <c r="BB26" s="13"/>
      <c r="BC26" s="13"/>
      <c r="BE26" s="13"/>
      <c r="BF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>
      <c r="A27" s="13" t="s">
        <v>909</v>
      </c>
      <c r="B27" s="9" t="s">
        <v>919</v>
      </c>
      <c r="C27" s="10" t="s">
        <v>921</v>
      </c>
      <c r="D27" s="10" t="s">
        <v>982</v>
      </c>
      <c r="E27" s="130">
        <v>2012</v>
      </c>
      <c r="F27" s="130">
        <v>8</v>
      </c>
      <c r="G27" s="130">
        <v>13</v>
      </c>
      <c r="H27" s="22" t="s">
        <v>800</v>
      </c>
      <c r="I27" s="11">
        <v>80</v>
      </c>
      <c r="J27" s="11">
        <v>90</v>
      </c>
      <c r="K27" s="13"/>
      <c r="L27" s="7" t="s">
        <v>800</v>
      </c>
      <c r="M27" s="13"/>
      <c r="N27" s="13"/>
      <c r="O27" s="13"/>
      <c r="P27" s="13"/>
      <c r="Q27" s="13"/>
      <c r="R27" s="13">
        <v>0.16</v>
      </c>
      <c r="S27" s="13"/>
      <c r="T27" s="13"/>
      <c r="U27" s="13"/>
      <c r="V27" s="13"/>
      <c r="W27" s="13"/>
      <c r="X27" s="13"/>
      <c r="Y27" s="7"/>
      <c r="Z27" s="13"/>
      <c r="AA27" s="13"/>
      <c r="AB27" s="13">
        <v>4.05</v>
      </c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>
        <v>55.33</v>
      </c>
      <c r="AQ27" s="17">
        <v>0.88528000000000007</v>
      </c>
      <c r="AR27" s="16"/>
      <c r="AS27" s="13">
        <v>2.5</v>
      </c>
      <c r="AT27" s="13"/>
      <c r="AU27" s="175">
        <f t="shared" si="0"/>
        <v>22.131999999999998</v>
      </c>
      <c r="AV27" s="13"/>
      <c r="AW27" s="13"/>
      <c r="AX27" s="13"/>
      <c r="AY27" s="179">
        <v>-26.1</v>
      </c>
      <c r="AZ27" s="7" t="s">
        <v>967</v>
      </c>
      <c r="BA27" s="5">
        <v>162251</v>
      </c>
      <c r="BB27" s="7">
        <v>2013</v>
      </c>
      <c r="BC27" s="13">
        <v>-378.6</v>
      </c>
      <c r="BD27" s="13">
        <v>2.2000000000000002</v>
      </c>
      <c r="BE27" s="13"/>
      <c r="BF27" s="13">
        <v>0.62619999999999998</v>
      </c>
      <c r="BG27" s="13">
        <v>2.2000000000000001E-3</v>
      </c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>
      <c r="A28" s="13" t="s">
        <v>909</v>
      </c>
      <c r="B28" s="9" t="s">
        <v>919</v>
      </c>
      <c r="C28" s="10" t="s">
        <v>921</v>
      </c>
      <c r="D28" s="10" t="s">
        <v>983</v>
      </c>
      <c r="E28" s="130">
        <v>2012</v>
      </c>
      <c r="F28" s="130">
        <v>8</v>
      </c>
      <c r="G28" s="130">
        <v>13</v>
      </c>
      <c r="H28" s="22" t="s">
        <v>800</v>
      </c>
      <c r="I28" s="11">
        <v>90</v>
      </c>
      <c r="J28" s="11">
        <v>100</v>
      </c>
      <c r="K28" s="13"/>
      <c r="L28" s="7" t="s">
        <v>800</v>
      </c>
      <c r="M28" s="13"/>
      <c r="N28" s="13"/>
      <c r="O28" s="13"/>
      <c r="P28" s="13"/>
      <c r="Q28" s="13"/>
      <c r="R28" s="13">
        <v>0.16</v>
      </c>
      <c r="S28" s="13"/>
      <c r="T28" s="13"/>
      <c r="U28" s="13"/>
      <c r="V28" s="13"/>
      <c r="W28" s="13"/>
      <c r="X28" s="13"/>
      <c r="Y28" s="7"/>
      <c r="Z28" s="13"/>
      <c r="AA28" s="13"/>
      <c r="AB28" s="13">
        <v>4.03</v>
      </c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>
        <v>54.79</v>
      </c>
      <c r="AQ28" s="17">
        <v>0.87663999999999997</v>
      </c>
      <c r="AR28" s="16"/>
      <c r="AS28" s="13">
        <v>2.3199999999999998</v>
      </c>
      <c r="AT28" s="13"/>
      <c r="AU28" s="175">
        <f t="shared" si="0"/>
        <v>23.616379310344829</v>
      </c>
      <c r="AV28" s="13"/>
      <c r="AW28" s="13"/>
      <c r="AX28" s="13"/>
      <c r="AY28" s="179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>
      <c r="A29" s="13" t="s">
        <v>909</v>
      </c>
      <c r="B29" s="9" t="s">
        <v>919</v>
      </c>
      <c r="C29" s="10" t="s">
        <v>921</v>
      </c>
      <c r="D29" s="10" t="s">
        <v>984</v>
      </c>
      <c r="E29" s="130">
        <v>2012</v>
      </c>
      <c r="F29" s="130">
        <v>8</v>
      </c>
      <c r="G29" s="130">
        <v>13</v>
      </c>
      <c r="H29" s="22" t="s">
        <v>800</v>
      </c>
      <c r="I29" s="11">
        <v>100</v>
      </c>
      <c r="J29" s="11">
        <v>125</v>
      </c>
      <c r="K29" s="13"/>
      <c r="L29" s="7" t="s">
        <v>800</v>
      </c>
      <c r="M29" s="13"/>
      <c r="N29" s="13"/>
      <c r="O29" s="13"/>
      <c r="P29" s="13"/>
      <c r="Q29" s="13"/>
      <c r="R29" s="13">
        <v>0.15</v>
      </c>
      <c r="S29" s="13"/>
      <c r="T29" s="13"/>
      <c r="U29" s="13"/>
      <c r="V29" s="13"/>
      <c r="W29" s="13"/>
      <c r="X29" s="13"/>
      <c r="Y29" s="7"/>
      <c r="Z29" s="13"/>
      <c r="AA29" s="13"/>
      <c r="AB29" s="13">
        <v>4.21</v>
      </c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>
        <v>52.14</v>
      </c>
      <c r="AQ29" s="17">
        <v>1.9552500000000002</v>
      </c>
      <c r="AR29" s="16"/>
      <c r="AS29" s="13">
        <v>2.7</v>
      </c>
      <c r="AT29" s="13"/>
      <c r="AU29" s="175">
        <f t="shared" si="0"/>
        <v>19.31111111111111</v>
      </c>
      <c r="AV29" s="13"/>
      <c r="AW29" s="13"/>
      <c r="AX29" s="13"/>
      <c r="AY29" s="179">
        <v>-25.968900000000001</v>
      </c>
      <c r="AZ29" s="7" t="s">
        <v>967</v>
      </c>
      <c r="BA29" s="5">
        <v>162230</v>
      </c>
      <c r="BB29" s="7">
        <v>2013</v>
      </c>
      <c r="BC29" s="13">
        <v>-419.10618210814187</v>
      </c>
      <c r="BD29" s="13">
        <v>2.1</v>
      </c>
      <c r="BE29" s="13"/>
      <c r="BF29" s="13">
        <v>0.58089381789185812</v>
      </c>
      <c r="BG29" s="13">
        <v>2.0999999999999999E-3</v>
      </c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>
      <c r="A30" s="13" t="s">
        <v>909</v>
      </c>
      <c r="B30" s="9" t="s">
        <v>919</v>
      </c>
      <c r="C30" s="10" t="s">
        <v>921</v>
      </c>
      <c r="D30" s="10" t="s">
        <v>985</v>
      </c>
      <c r="E30" s="130">
        <v>2012</v>
      </c>
      <c r="F30" s="130">
        <v>8</v>
      </c>
      <c r="G30" s="130">
        <v>13</v>
      </c>
      <c r="H30" s="22" t="s">
        <v>800</v>
      </c>
      <c r="I30" s="11">
        <v>125</v>
      </c>
      <c r="J30" s="11">
        <v>150</v>
      </c>
      <c r="K30" s="13"/>
      <c r="L30" s="7" t="s">
        <v>800</v>
      </c>
      <c r="M30" s="13"/>
      <c r="N30" s="13"/>
      <c r="O30" s="13"/>
      <c r="P30" s="13"/>
      <c r="Q30" s="13"/>
      <c r="R30" s="13">
        <v>0.15</v>
      </c>
      <c r="S30" s="13"/>
      <c r="T30" s="13"/>
      <c r="U30" s="13"/>
      <c r="V30" s="13"/>
      <c r="W30" s="13"/>
      <c r="X30" s="13"/>
      <c r="Y30" s="7"/>
      <c r="Z30" s="13"/>
      <c r="AA30" s="13"/>
      <c r="AB30" s="13">
        <v>4.38</v>
      </c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>
        <v>52.82</v>
      </c>
      <c r="AQ30" s="17">
        <v>1.9807499999999998</v>
      </c>
      <c r="AR30" s="16"/>
      <c r="AS30" s="13">
        <v>2.58</v>
      </c>
      <c r="AT30" s="13"/>
      <c r="AU30" s="175">
        <f t="shared" si="0"/>
        <v>20.472868217054263</v>
      </c>
      <c r="AV30" s="13"/>
      <c r="AW30" s="13"/>
      <c r="AX30" s="13"/>
      <c r="AY30" s="179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>
      <c r="A31" s="13" t="s">
        <v>909</v>
      </c>
      <c r="B31" s="9" t="s">
        <v>919</v>
      </c>
      <c r="C31" s="10" t="s">
        <v>921</v>
      </c>
      <c r="D31" s="10" t="s">
        <v>986</v>
      </c>
      <c r="E31" s="130">
        <v>2012</v>
      </c>
      <c r="F31" s="130">
        <v>8</v>
      </c>
      <c r="G31" s="130">
        <v>13</v>
      </c>
      <c r="H31" s="22" t="s">
        <v>800</v>
      </c>
      <c r="I31" s="11">
        <v>150</v>
      </c>
      <c r="J31" s="11">
        <v>175</v>
      </c>
      <c r="K31" s="13"/>
      <c r="L31" s="7" t="s">
        <v>800</v>
      </c>
      <c r="M31" s="13"/>
      <c r="N31" s="13"/>
      <c r="O31" s="13"/>
      <c r="P31" s="13"/>
      <c r="Q31" s="13"/>
      <c r="R31" s="13">
        <v>0.15</v>
      </c>
      <c r="S31" s="13"/>
      <c r="T31" s="13"/>
      <c r="U31" s="13"/>
      <c r="V31" s="13"/>
      <c r="W31" s="13"/>
      <c r="X31" s="13"/>
      <c r="Y31" s="7"/>
      <c r="Z31" s="13"/>
      <c r="AA31" s="13"/>
      <c r="AB31" s="13">
        <v>4.54</v>
      </c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>
        <v>52.7</v>
      </c>
      <c r="AQ31" s="17">
        <v>1.9762500000000001</v>
      </c>
      <c r="AR31" s="16"/>
      <c r="AS31" s="13">
        <v>2.37</v>
      </c>
      <c r="AT31" s="13"/>
      <c r="AU31" s="175">
        <f t="shared" si="0"/>
        <v>22.236286919831223</v>
      </c>
      <c r="AV31" s="13"/>
      <c r="AW31" s="13"/>
      <c r="AX31" s="13"/>
      <c r="AY31" s="179">
        <v>-26.712299999999999</v>
      </c>
      <c r="AZ31" s="7" t="s">
        <v>967</v>
      </c>
      <c r="BA31" s="13">
        <v>162231</v>
      </c>
      <c r="BB31" s="7">
        <v>2013</v>
      </c>
      <c r="BC31" s="13">
        <v>-530.1880542027817</v>
      </c>
      <c r="BD31" s="13">
        <v>1.5</v>
      </c>
      <c r="BE31" s="13"/>
      <c r="BF31" s="13">
        <v>0.46981194579721824</v>
      </c>
      <c r="BG31" s="13">
        <v>1.5E-3</v>
      </c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>
      <c r="A32" s="13" t="s">
        <v>909</v>
      </c>
      <c r="B32" s="9" t="s">
        <v>919</v>
      </c>
      <c r="C32" s="10" t="s">
        <v>921</v>
      </c>
      <c r="D32" s="10" t="s">
        <v>987</v>
      </c>
      <c r="E32" s="130">
        <v>2012</v>
      </c>
      <c r="F32" s="130">
        <v>8</v>
      </c>
      <c r="G32" s="130">
        <v>13</v>
      </c>
      <c r="H32" s="22" t="s">
        <v>800</v>
      </c>
      <c r="I32" s="11">
        <v>175</v>
      </c>
      <c r="J32" s="11">
        <v>200</v>
      </c>
      <c r="K32" s="13"/>
      <c r="L32" s="7" t="s">
        <v>800</v>
      </c>
      <c r="M32" s="13"/>
      <c r="N32" s="13"/>
      <c r="O32" s="13"/>
      <c r="P32" s="13"/>
      <c r="Q32" s="13"/>
      <c r="R32" s="13">
        <v>0.16</v>
      </c>
      <c r="S32" s="13"/>
      <c r="T32" s="13"/>
      <c r="U32" s="13"/>
      <c r="V32" s="13"/>
      <c r="W32" s="13"/>
      <c r="X32" s="13"/>
      <c r="Y32" s="7"/>
      <c r="Z32" s="13"/>
      <c r="AA32" s="13"/>
      <c r="AB32" s="13">
        <v>4.6399999999999997</v>
      </c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>
        <v>45.8</v>
      </c>
      <c r="AQ32" s="17">
        <v>1.8319999999999999</v>
      </c>
      <c r="AR32" s="16"/>
      <c r="AS32" s="13">
        <v>2.35</v>
      </c>
      <c r="AT32" s="13"/>
      <c r="AU32" s="175">
        <f t="shared" si="0"/>
        <v>19.489361702127656</v>
      </c>
      <c r="AV32" s="13"/>
      <c r="AW32" s="13"/>
      <c r="AX32" s="13"/>
      <c r="AY32" s="193">
        <v>-28.6127</v>
      </c>
      <c r="AZ32" s="7" t="s">
        <v>967</v>
      </c>
      <c r="BA32" s="13">
        <v>162232</v>
      </c>
      <c r="BB32" s="7">
        <v>2013</v>
      </c>
      <c r="BC32" s="193">
        <v>67.306541105231375</v>
      </c>
      <c r="BD32" s="13">
        <f>BG32*1000</f>
        <v>3</v>
      </c>
      <c r="BE32" s="13"/>
      <c r="BF32" s="190">
        <v>1.0672999999999999</v>
      </c>
      <c r="BG32" s="13">
        <v>3.0000000000000001E-3</v>
      </c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>
      <c r="A33" s="13" t="s">
        <v>909</v>
      </c>
      <c r="B33" s="9" t="s">
        <v>919</v>
      </c>
      <c r="C33" s="10" t="s">
        <v>955</v>
      </c>
      <c r="D33" s="10" t="s">
        <v>974</v>
      </c>
      <c r="E33" s="130">
        <v>2012</v>
      </c>
      <c r="F33" s="130">
        <v>8</v>
      </c>
      <c r="G33" s="130">
        <v>13</v>
      </c>
      <c r="H33" s="22" t="s">
        <v>800</v>
      </c>
      <c r="I33" s="10">
        <v>0</v>
      </c>
      <c r="J33" s="10">
        <v>10</v>
      </c>
      <c r="K33" s="7"/>
      <c r="L33" s="7" t="s">
        <v>800</v>
      </c>
      <c r="M33" s="13"/>
      <c r="N33" s="13"/>
      <c r="O33" s="13"/>
      <c r="P33" s="13"/>
      <c r="Q33" s="13"/>
      <c r="R33" s="13">
        <v>0.04</v>
      </c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P33" s="17">
        <v>48.37</v>
      </c>
      <c r="AQ33" s="13">
        <v>0.19347999999999999</v>
      </c>
      <c r="AR33" s="16"/>
      <c r="AS33" s="172">
        <v>1.18</v>
      </c>
      <c r="AT33" s="13"/>
      <c r="AU33" s="175">
        <f t="shared" si="0"/>
        <v>40.991525423728817</v>
      </c>
      <c r="AV33" s="13"/>
      <c r="AW33" s="13"/>
      <c r="AX33" s="13"/>
      <c r="AY33" s="193">
        <v>-27.674199999999999</v>
      </c>
      <c r="AZ33" s="7" t="s">
        <v>967</v>
      </c>
      <c r="BA33" s="13">
        <v>162233</v>
      </c>
      <c r="BB33" s="7">
        <v>2013</v>
      </c>
      <c r="BC33" s="193">
        <v>126.32685222333318</v>
      </c>
      <c r="BD33" s="13">
        <f t="shared" ref="BD33:BD44" si="1">BG33*1000</f>
        <v>3.6</v>
      </c>
      <c r="BE33" s="13"/>
      <c r="BF33" s="190">
        <v>1.1263000000000001</v>
      </c>
      <c r="BG33" s="13">
        <v>3.5999999999999999E-3</v>
      </c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>
      <c r="A34" s="13" t="s">
        <v>909</v>
      </c>
      <c r="B34" s="9" t="s">
        <v>919</v>
      </c>
      <c r="C34" s="10" t="s">
        <v>955</v>
      </c>
      <c r="D34" s="10" t="s">
        <v>988</v>
      </c>
      <c r="E34" s="130">
        <v>2012</v>
      </c>
      <c r="F34" s="130">
        <v>8</v>
      </c>
      <c r="G34" s="130">
        <v>13</v>
      </c>
      <c r="H34" s="22" t="s">
        <v>800</v>
      </c>
      <c r="I34" s="10">
        <v>10</v>
      </c>
      <c r="J34" s="10">
        <v>20</v>
      </c>
      <c r="K34" s="7"/>
      <c r="L34" s="7" t="s">
        <v>800</v>
      </c>
      <c r="M34" s="13"/>
      <c r="N34" s="13"/>
      <c r="O34" s="13"/>
      <c r="P34" s="13"/>
      <c r="Q34" s="13"/>
      <c r="R34" s="13">
        <v>0.03</v>
      </c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P34" s="17">
        <v>48.67</v>
      </c>
      <c r="AQ34" s="13">
        <v>0.14601</v>
      </c>
      <c r="AR34" s="16"/>
      <c r="AS34" s="172">
        <v>0.97</v>
      </c>
      <c r="AT34" s="13"/>
      <c r="AU34" s="175">
        <f t="shared" si="0"/>
        <v>50.175257731958766</v>
      </c>
      <c r="AV34" s="13"/>
      <c r="AW34" s="13"/>
      <c r="AX34" s="13"/>
      <c r="AY34" s="193">
        <v>-27.059899999999999</v>
      </c>
      <c r="AZ34" s="7" t="s">
        <v>967</v>
      </c>
      <c r="BA34" s="13">
        <v>162234</v>
      </c>
      <c r="BB34" s="7">
        <v>2013</v>
      </c>
      <c r="BC34" s="193">
        <v>98.461684434725242</v>
      </c>
      <c r="BD34" s="13">
        <f t="shared" si="1"/>
        <v>3.2</v>
      </c>
      <c r="BE34" s="13"/>
      <c r="BF34" s="190">
        <v>1.0985</v>
      </c>
      <c r="BG34" s="13">
        <v>3.2000000000000002E-3</v>
      </c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>
      <c r="A35" s="13" t="s">
        <v>909</v>
      </c>
      <c r="B35" s="9" t="s">
        <v>919</v>
      </c>
      <c r="C35" s="10" t="s">
        <v>955</v>
      </c>
      <c r="D35" s="10" t="s">
        <v>989</v>
      </c>
      <c r="E35" s="130">
        <v>2012</v>
      </c>
      <c r="F35" s="130">
        <v>8</v>
      </c>
      <c r="G35" s="130">
        <v>13</v>
      </c>
      <c r="H35" s="22" t="s">
        <v>800</v>
      </c>
      <c r="I35" s="10">
        <v>20</v>
      </c>
      <c r="J35" s="10">
        <v>30</v>
      </c>
      <c r="K35" s="7"/>
      <c r="L35" s="7" t="s">
        <v>800</v>
      </c>
      <c r="M35" s="13"/>
      <c r="N35" s="13"/>
      <c r="O35" s="13"/>
      <c r="P35" s="13"/>
      <c r="Q35" s="13"/>
      <c r="R35" s="13">
        <v>0.03</v>
      </c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P35" s="17"/>
      <c r="AQ35" s="13"/>
      <c r="AR35" s="16"/>
      <c r="AS35" s="172"/>
      <c r="AT35" s="13"/>
      <c r="AU35" s="175" t="e">
        <f t="shared" si="0"/>
        <v>#DIV/0!</v>
      </c>
      <c r="AV35" s="13"/>
      <c r="AW35" s="13"/>
      <c r="AX35" s="13"/>
      <c r="AY35" s="193">
        <v>-26.545999999999999</v>
      </c>
      <c r="AZ35" s="7" t="s">
        <v>967</v>
      </c>
      <c r="BA35" s="13">
        <v>162235</v>
      </c>
      <c r="BB35" s="7">
        <v>2013</v>
      </c>
      <c r="BC35" s="193">
        <v>-156.40170377015207</v>
      </c>
      <c r="BD35" s="13">
        <f t="shared" si="1"/>
        <v>2.4</v>
      </c>
      <c r="BE35" s="13"/>
      <c r="BF35" s="190">
        <v>0.84360000000000002</v>
      </c>
      <c r="BG35" s="13">
        <v>2.3999999999999998E-3</v>
      </c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>
      <c r="A36" s="13" t="s">
        <v>909</v>
      </c>
      <c r="B36" s="9" t="s">
        <v>919</v>
      </c>
      <c r="C36" s="10" t="s">
        <v>955</v>
      </c>
      <c r="D36" s="10" t="s">
        <v>990</v>
      </c>
      <c r="E36" s="130">
        <v>2012</v>
      </c>
      <c r="F36" s="130">
        <v>8</v>
      </c>
      <c r="G36" s="130">
        <v>13</v>
      </c>
      <c r="H36" s="22" t="s">
        <v>800</v>
      </c>
      <c r="I36" s="10">
        <v>30</v>
      </c>
      <c r="J36" s="10">
        <v>40</v>
      </c>
      <c r="K36" s="7"/>
      <c r="L36" s="7" t="s">
        <v>800</v>
      </c>
      <c r="M36" s="13"/>
      <c r="N36" s="13"/>
      <c r="O36" s="13"/>
      <c r="P36" s="13"/>
      <c r="Q36" s="13"/>
      <c r="R36" s="13">
        <v>0.2</v>
      </c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P36" s="17"/>
      <c r="AQ36" s="13"/>
      <c r="AR36" s="16"/>
      <c r="AS36" s="172"/>
      <c r="AT36" s="13"/>
      <c r="AU36" s="175" t="e">
        <f t="shared" si="0"/>
        <v>#DIV/0!</v>
      </c>
      <c r="AV36" s="13"/>
      <c r="AW36" s="13"/>
      <c r="AX36" s="13"/>
      <c r="AY36" s="193">
        <v>-26.630500000000001</v>
      </c>
      <c r="AZ36" s="7" t="s">
        <v>967</v>
      </c>
      <c r="BA36" s="13">
        <v>162236</v>
      </c>
      <c r="BB36" s="7">
        <v>2013</v>
      </c>
      <c r="BC36" s="193">
        <v>-220.32403488272067</v>
      </c>
      <c r="BD36" s="13">
        <f t="shared" si="1"/>
        <v>2.2000000000000002</v>
      </c>
      <c r="BE36" s="13"/>
      <c r="BF36" s="190">
        <v>0.77969999999999995</v>
      </c>
      <c r="BG36" s="13">
        <v>2.2000000000000001E-3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>
      <c r="A37" s="13" t="s">
        <v>909</v>
      </c>
      <c r="B37" s="9" t="s">
        <v>919</v>
      </c>
      <c r="C37" s="10" t="s">
        <v>955</v>
      </c>
      <c r="D37" s="10" t="s">
        <v>991</v>
      </c>
      <c r="E37" s="130">
        <v>2012</v>
      </c>
      <c r="F37" s="130">
        <v>8</v>
      </c>
      <c r="G37" s="130">
        <v>13</v>
      </c>
      <c r="H37" s="22" t="s">
        <v>800</v>
      </c>
      <c r="I37" s="10">
        <v>40</v>
      </c>
      <c r="J37" s="11">
        <v>50</v>
      </c>
      <c r="K37" s="7"/>
      <c r="L37" s="7" t="s">
        <v>800</v>
      </c>
      <c r="M37" s="13"/>
      <c r="N37" s="13"/>
      <c r="O37" s="13"/>
      <c r="P37" s="13"/>
      <c r="Q37" s="13"/>
      <c r="R37" s="13">
        <v>0.2</v>
      </c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P37" s="17"/>
      <c r="AQ37" s="13"/>
      <c r="AR37" s="16"/>
      <c r="AS37" s="172"/>
      <c r="AT37" s="13"/>
      <c r="AU37" s="175"/>
      <c r="AV37" s="13"/>
      <c r="AW37" s="13"/>
      <c r="AX37" s="13"/>
      <c r="AY37" s="193">
        <v>-26.415600000000001</v>
      </c>
      <c r="AZ37" s="7" t="s">
        <v>967</v>
      </c>
      <c r="BA37" s="13">
        <v>162237</v>
      </c>
      <c r="BB37" s="7">
        <v>2013</v>
      </c>
      <c r="BC37" s="193">
        <v>-256.4616527350808</v>
      </c>
      <c r="BD37" s="13">
        <f t="shared" si="1"/>
        <v>2.2000000000000002</v>
      </c>
      <c r="BE37" s="13"/>
      <c r="BF37" s="190">
        <v>0.68679999999999997</v>
      </c>
      <c r="BG37" s="13">
        <v>2.2000000000000001E-3</v>
      </c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>
      <c r="A38" s="13" t="s">
        <v>909</v>
      </c>
      <c r="B38" s="9" t="s">
        <v>919</v>
      </c>
      <c r="C38" s="10" t="s">
        <v>955</v>
      </c>
      <c r="D38" s="10" t="s">
        <v>992</v>
      </c>
      <c r="E38" s="130">
        <v>2012</v>
      </c>
      <c r="F38" s="130">
        <v>8</v>
      </c>
      <c r="G38" s="130">
        <v>13</v>
      </c>
      <c r="H38" s="22" t="s">
        <v>800</v>
      </c>
      <c r="I38" s="11">
        <v>50</v>
      </c>
      <c r="J38" s="11">
        <v>60</v>
      </c>
      <c r="K38" s="13"/>
      <c r="L38" s="7" t="s">
        <v>800</v>
      </c>
      <c r="M38" s="13"/>
      <c r="N38" s="13"/>
      <c r="O38" s="13"/>
      <c r="P38" s="13"/>
      <c r="Q38" s="13"/>
      <c r="R38" s="13">
        <v>0.18</v>
      </c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P38" s="17">
        <v>52.42</v>
      </c>
      <c r="AQ38" s="13">
        <v>0.94356000000000007</v>
      </c>
      <c r="AR38" s="16"/>
      <c r="AS38" s="172">
        <v>2.04</v>
      </c>
      <c r="AT38" s="13"/>
      <c r="AU38" s="175">
        <f t="shared" si="0"/>
        <v>25.696078431372548</v>
      </c>
      <c r="AV38" s="13"/>
      <c r="AW38" s="13"/>
      <c r="AX38" s="13"/>
      <c r="AY38" s="193">
        <v>-26.422799999999999</v>
      </c>
      <c r="AZ38" s="7" t="s">
        <v>967</v>
      </c>
      <c r="BB38" s="13"/>
      <c r="BC38" s="193"/>
      <c r="BD38" s="13"/>
      <c r="BE38" s="13"/>
      <c r="BF38" s="5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>
      <c r="A39" s="13" t="s">
        <v>909</v>
      </c>
      <c r="B39" s="9" t="s">
        <v>919</v>
      </c>
      <c r="C39" s="10" t="s">
        <v>955</v>
      </c>
      <c r="D39" s="10" t="s">
        <v>993</v>
      </c>
      <c r="E39" s="130">
        <v>2012</v>
      </c>
      <c r="F39" s="130">
        <v>8</v>
      </c>
      <c r="G39" s="130">
        <v>13</v>
      </c>
      <c r="H39" s="22" t="s">
        <v>800</v>
      </c>
      <c r="I39" s="11">
        <v>60</v>
      </c>
      <c r="J39" s="11">
        <v>70</v>
      </c>
      <c r="K39" s="13"/>
      <c r="L39" s="7" t="s">
        <v>800</v>
      </c>
      <c r="M39" s="13"/>
      <c r="N39" s="13"/>
      <c r="O39" s="13"/>
      <c r="P39" s="13"/>
      <c r="Q39" s="13"/>
      <c r="R39" s="13">
        <v>0.17</v>
      </c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P39" s="17">
        <v>52.54</v>
      </c>
      <c r="AQ39" s="13">
        <v>0.89318000000000008</v>
      </c>
      <c r="AR39" s="16"/>
      <c r="AS39" s="172">
        <v>2.17</v>
      </c>
      <c r="AT39" s="13"/>
      <c r="AU39" s="175">
        <f t="shared" si="0"/>
        <v>24.211981566820278</v>
      </c>
      <c r="AV39" s="13"/>
      <c r="AW39" s="13"/>
      <c r="AX39" s="13"/>
      <c r="AY39" s="193"/>
      <c r="AZ39" s="13"/>
      <c r="BB39" s="13"/>
      <c r="BC39" s="193"/>
      <c r="BD39" s="13"/>
      <c r="BE39" s="13"/>
      <c r="BF39" s="5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>
      <c r="A40" s="13" t="s">
        <v>909</v>
      </c>
      <c r="B40" s="9" t="s">
        <v>919</v>
      </c>
      <c r="C40" s="10" t="s">
        <v>955</v>
      </c>
      <c r="D40" s="10" t="s">
        <v>994</v>
      </c>
      <c r="E40" s="130">
        <v>2012</v>
      </c>
      <c r="F40" s="130">
        <v>8</v>
      </c>
      <c r="G40" s="130">
        <v>13</v>
      </c>
      <c r="H40" s="22" t="s">
        <v>800</v>
      </c>
      <c r="I40" s="11">
        <v>70</v>
      </c>
      <c r="J40" s="11">
        <v>80</v>
      </c>
      <c r="K40" s="13"/>
      <c r="L40" s="7" t="s">
        <v>800</v>
      </c>
      <c r="M40" s="13"/>
      <c r="N40" s="13"/>
      <c r="O40" s="13"/>
      <c r="P40" s="13"/>
      <c r="Q40" s="13"/>
      <c r="R40" s="13">
        <v>0.16</v>
      </c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P40" s="17">
        <v>53.16</v>
      </c>
      <c r="AQ40" s="13">
        <v>0.85055999999999987</v>
      </c>
      <c r="AR40" s="16"/>
      <c r="AS40" s="172">
        <v>2.25</v>
      </c>
      <c r="AT40" s="13"/>
      <c r="AU40" s="175">
        <f t="shared" si="0"/>
        <v>23.626666666666665</v>
      </c>
      <c r="AV40" s="13"/>
      <c r="AW40" s="13"/>
      <c r="AX40" s="13"/>
      <c r="AY40" s="193">
        <v>-26.5227</v>
      </c>
      <c r="AZ40" s="7" t="s">
        <v>967</v>
      </c>
      <c r="BA40" s="13">
        <v>162238</v>
      </c>
      <c r="BB40" s="7">
        <v>2013</v>
      </c>
      <c r="BC40" s="193">
        <v>-356.94297268614116</v>
      </c>
      <c r="BD40" s="13">
        <f t="shared" si="1"/>
        <v>2.1</v>
      </c>
      <c r="BE40" s="13"/>
      <c r="BF40" s="190">
        <v>0.6431</v>
      </c>
      <c r="BG40" s="13">
        <v>2.0999999999999999E-3</v>
      </c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>
      <c r="A41" s="13" t="s">
        <v>909</v>
      </c>
      <c r="B41" s="9" t="s">
        <v>919</v>
      </c>
      <c r="C41" s="10" t="s">
        <v>955</v>
      </c>
      <c r="D41" s="10" t="s">
        <v>995</v>
      </c>
      <c r="E41" s="130">
        <v>2012</v>
      </c>
      <c r="F41" s="130">
        <v>8</v>
      </c>
      <c r="G41" s="130">
        <v>13</v>
      </c>
      <c r="H41" s="22" t="s">
        <v>800</v>
      </c>
      <c r="I41" s="11">
        <v>80</v>
      </c>
      <c r="J41" s="11">
        <v>90</v>
      </c>
      <c r="K41" s="13"/>
      <c r="L41" s="7" t="s">
        <v>800</v>
      </c>
      <c r="M41" s="13"/>
      <c r="N41" s="13"/>
      <c r="O41" s="13"/>
      <c r="P41" s="13"/>
      <c r="Q41" s="13"/>
      <c r="R41" s="13">
        <v>0.15</v>
      </c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P41" s="17">
        <v>53.24</v>
      </c>
      <c r="AQ41" s="13">
        <v>0.79859999999999998</v>
      </c>
      <c r="AR41" s="16"/>
      <c r="AS41" s="172">
        <v>2.1800000000000002</v>
      </c>
      <c r="AT41" s="13"/>
      <c r="AU41" s="175">
        <f t="shared" si="0"/>
        <v>24.422018348623851</v>
      </c>
      <c r="AV41" s="13"/>
      <c r="AW41" s="13"/>
      <c r="AX41" s="13"/>
      <c r="AY41" s="193"/>
      <c r="AZ41" s="13"/>
      <c r="BA41" s="13"/>
      <c r="BB41" s="13"/>
      <c r="BC41" s="193"/>
      <c r="BD41" s="13"/>
      <c r="BE41" s="13"/>
      <c r="BF41" s="190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>
      <c r="A42" s="13" t="s">
        <v>909</v>
      </c>
      <c r="B42" s="9" t="s">
        <v>919</v>
      </c>
      <c r="C42" s="10" t="s">
        <v>955</v>
      </c>
      <c r="D42" s="10" t="s">
        <v>996</v>
      </c>
      <c r="E42" s="130">
        <v>2012</v>
      </c>
      <c r="F42" s="130">
        <v>8</v>
      </c>
      <c r="G42" s="130">
        <v>13</v>
      </c>
      <c r="H42" s="22" t="s">
        <v>800</v>
      </c>
      <c r="I42" s="11">
        <v>90</v>
      </c>
      <c r="J42" s="11">
        <v>100</v>
      </c>
      <c r="K42" s="13"/>
      <c r="L42" s="7" t="s">
        <v>800</v>
      </c>
      <c r="M42" s="13"/>
      <c r="N42" s="13"/>
      <c r="O42" s="13"/>
      <c r="P42" s="13"/>
      <c r="Q42" s="13"/>
      <c r="R42" s="13">
        <v>0.13</v>
      </c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P42" s="17"/>
      <c r="AQ42" s="13"/>
      <c r="AR42" s="16"/>
      <c r="AS42" s="172"/>
      <c r="AT42" s="13"/>
      <c r="AU42" s="175"/>
      <c r="AV42" s="13"/>
      <c r="AW42" s="13"/>
      <c r="AX42" s="13"/>
      <c r="AY42" s="193">
        <v>-25.9361</v>
      </c>
      <c r="AZ42" s="7" t="s">
        <v>967</v>
      </c>
      <c r="BA42" s="13">
        <v>162252</v>
      </c>
      <c r="BB42" s="7">
        <v>2013</v>
      </c>
      <c r="BC42" s="193">
        <v>-394.04916318144456</v>
      </c>
      <c r="BD42" s="13">
        <f t="shared" si="1"/>
        <v>1.8</v>
      </c>
      <c r="BE42" s="13"/>
      <c r="BF42" s="190">
        <v>0.61060000000000003</v>
      </c>
      <c r="BG42" s="13">
        <v>1.8E-3</v>
      </c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>
      <c r="A43" s="13" t="s">
        <v>909</v>
      </c>
      <c r="B43" s="9" t="s">
        <v>919</v>
      </c>
      <c r="C43" s="10" t="s">
        <v>955</v>
      </c>
      <c r="D43" s="10" t="s">
        <v>997</v>
      </c>
      <c r="E43" s="130">
        <v>2012</v>
      </c>
      <c r="F43" s="130">
        <v>8</v>
      </c>
      <c r="G43" s="130">
        <v>13</v>
      </c>
      <c r="H43" s="22" t="s">
        <v>800</v>
      </c>
      <c r="I43" s="11">
        <v>100</v>
      </c>
      <c r="J43" s="11">
        <v>125</v>
      </c>
      <c r="K43" s="13"/>
      <c r="L43" s="7" t="s">
        <v>800</v>
      </c>
      <c r="M43" s="13"/>
      <c r="N43" s="13"/>
      <c r="O43" s="13"/>
      <c r="P43" s="13"/>
      <c r="Q43" s="13"/>
      <c r="R43" s="13">
        <v>0.13</v>
      </c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P43" s="17">
        <v>54.03</v>
      </c>
      <c r="AQ43" s="13">
        <v>1.7559750000000001</v>
      </c>
      <c r="AR43" s="16"/>
      <c r="AS43" s="172">
        <v>2.35</v>
      </c>
      <c r="AT43" s="13"/>
      <c r="AU43" s="175">
        <f t="shared" si="0"/>
        <v>22.991489361702126</v>
      </c>
      <c r="AV43" s="13"/>
      <c r="AW43" s="13"/>
      <c r="AX43" s="13"/>
      <c r="AY43" s="193"/>
      <c r="AZ43" s="13"/>
      <c r="BA43" s="13"/>
      <c r="BB43" s="13"/>
      <c r="BC43" s="193"/>
      <c r="BD43" s="13"/>
      <c r="BE43" s="13"/>
      <c r="BF43" s="190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>
      <c r="A44" s="13" t="s">
        <v>909</v>
      </c>
      <c r="B44" s="9" t="s">
        <v>919</v>
      </c>
      <c r="C44" s="10" t="s">
        <v>955</v>
      </c>
      <c r="D44" s="10" t="s">
        <v>998</v>
      </c>
      <c r="E44" s="130">
        <v>2012</v>
      </c>
      <c r="F44" s="130">
        <v>8</v>
      </c>
      <c r="G44" s="130">
        <v>13</v>
      </c>
      <c r="H44" s="22" t="s">
        <v>800</v>
      </c>
      <c r="I44" s="11">
        <v>125</v>
      </c>
      <c r="J44" s="11">
        <v>150</v>
      </c>
      <c r="K44" s="13"/>
      <c r="L44" s="7" t="s">
        <v>800</v>
      </c>
      <c r="M44" s="13"/>
      <c r="N44" s="13"/>
      <c r="O44" s="13"/>
      <c r="P44" s="13"/>
      <c r="Q44" s="13"/>
      <c r="R44" s="13">
        <v>0.14000000000000001</v>
      </c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P44" s="17">
        <v>50.52</v>
      </c>
      <c r="AQ44" s="13">
        <v>1.7682000000000004</v>
      </c>
      <c r="AR44" s="16"/>
      <c r="AS44" s="172">
        <v>2.74</v>
      </c>
      <c r="AT44" s="13"/>
      <c r="AU44" s="175">
        <f t="shared" si="0"/>
        <v>18.43795620437956</v>
      </c>
      <c r="AV44" s="13"/>
      <c r="AW44" s="13"/>
      <c r="AX44" s="13"/>
      <c r="AY44" s="193">
        <v>-26.148700000000002</v>
      </c>
      <c r="AZ44" s="7" t="s">
        <v>967</v>
      </c>
      <c r="BA44" s="13">
        <v>162239</v>
      </c>
      <c r="BB44" s="7">
        <v>2013</v>
      </c>
      <c r="BC44" s="193">
        <v>-481.42496863737193</v>
      </c>
      <c r="BD44" s="13">
        <f t="shared" si="1"/>
        <v>1.7</v>
      </c>
      <c r="BE44" s="13"/>
      <c r="BF44" s="190">
        <v>0.51859999999999995</v>
      </c>
      <c r="BG44" s="13">
        <v>1.6999999999999999E-3</v>
      </c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>
      <c r="A45" s="13" t="s">
        <v>909</v>
      </c>
      <c r="B45" s="9" t="s">
        <v>919</v>
      </c>
      <c r="C45" s="10" t="s">
        <v>955</v>
      </c>
      <c r="D45" s="10" t="s">
        <v>999</v>
      </c>
      <c r="E45" s="130">
        <v>2012</v>
      </c>
      <c r="F45" s="130">
        <v>8</v>
      </c>
      <c r="G45" s="130">
        <v>13</v>
      </c>
      <c r="H45" s="22" t="s">
        <v>800</v>
      </c>
      <c r="I45" s="11">
        <v>150</v>
      </c>
      <c r="J45" s="11">
        <v>175</v>
      </c>
      <c r="K45" s="13"/>
      <c r="L45" s="7" t="s">
        <v>800</v>
      </c>
      <c r="M45" s="13"/>
      <c r="N45" s="13"/>
      <c r="O45" s="13"/>
      <c r="P45" s="13"/>
      <c r="Q45" s="13"/>
      <c r="R45" s="13">
        <v>0.14000000000000001</v>
      </c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P45" s="17">
        <v>52.13</v>
      </c>
      <c r="AQ45" s="13">
        <v>1.8245500000000003</v>
      </c>
      <c r="AR45" s="16"/>
      <c r="AS45" s="172">
        <v>2.2799999999999998</v>
      </c>
      <c r="AT45" s="13"/>
      <c r="AU45" s="175">
        <f t="shared" si="0"/>
        <v>22.864035087719301</v>
      </c>
      <c r="AV45" s="13"/>
      <c r="AW45" s="13"/>
      <c r="AX45" s="13"/>
      <c r="AY45" s="193"/>
      <c r="AZ45" s="13"/>
      <c r="BA45" s="13"/>
      <c r="BB45" s="13"/>
      <c r="BC45" s="193"/>
      <c r="BD45" s="13"/>
      <c r="BE45" s="13"/>
      <c r="BF45" s="190"/>
      <c r="BG45" s="13"/>
      <c r="BH45" s="13"/>
      <c r="BI45" s="13"/>
      <c r="BJ45" s="13"/>
      <c r="BK45" s="13"/>
      <c r="BL45" s="13"/>
      <c r="BM45" s="13"/>
      <c r="BN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>
      <c r="A46" s="13" t="s">
        <v>909</v>
      </c>
      <c r="B46" s="9" t="s">
        <v>919</v>
      </c>
      <c r="C46" s="10" t="s">
        <v>955</v>
      </c>
      <c r="D46" s="10" t="s">
        <v>1000</v>
      </c>
      <c r="E46" s="130">
        <v>2012</v>
      </c>
      <c r="F46" s="130">
        <v>8</v>
      </c>
      <c r="G46" s="130">
        <v>13</v>
      </c>
      <c r="H46" s="22" t="s">
        <v>800</v>
      </c>
      <c r="I46" s="11">
        <v>175</v>
      </c>
      <c r="J46" s="11">
        <v>200</v>
      </c>
      <c r="K46" s="13"/>
      <c r="L46" s="7" t="s">
        <v>800</v>
      </c>
      <c r="M46" s="13"/>
      <c r="N46" s="13"/>
      <c r="O46" s="13"/>
      <c r="P46" s="13"/>
      <c r="Q46" s="13"/>
      <c r="R46" s="13">
        <v>0.13</v>
      </c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P46" s="17">
        <v>51.36</v>
      </c>
      <c r="AQ46" s="13">
        <v>1.6691999999999998</v>
      </c>
      <c r="AR46" s="16"/>
      <c r="AS46" s="172">
        <v>2.4700000000000002</v>
      </c>
      <c r="AT46" s="13"/>
      <c r="AU46" s="175">
        <f t="shared" si="0"/>
        <v>20.793522267206477</v>
      </c>
      <c r="AV46" s="13"/>
      <c r="AW46" s="13"/>
      <c r="AX46" s="13"/>
      <c r="AY46" s="193"/>
      <c r="AZ46" s="13"/>
      <c r="BA46" s="13"/>
      <c r="BB46" s="13"/>
      <c r="BC46" s="185"/>
      <c r="BD46" s="13"/>
      <c r="BE46" s="13"/>
      <c r="BF46" s="190"/>
      <c r="BG46" s="13"/>
      <c r="BH46" s="13"/>
      <c r="BI46" s="13"/>
      <c r="BJ46" s="13"/>
      <c r="BK46" s="13"/>
      <c r="BL46" s="13"/>
      <c r="BM46" s="13"/>
      <c r="BN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>
      <c r="A47" s="13" t="s">
        <v>909</v>
      </c>
      <c r="B47" s="9" t="s">
        <v>919</v>
      </c>
      <c r="C47" s="10" t="s">
        <v>926</v>
      </c>
      <c r="D47" s="10" t="s">
        <v>1001</v>
      </c>
      <c r="E47" s="130">
        <v>2012</v>
      </c>
      <c r="F47" s="130">
        <v>8</v>
      </c>
      <c r="G47" s="130">
        <v>13</v>
      </c>
      <c r="H47" s="22" t="s">
        <v>800</v>
      </c>
      <c r="I47" s="10">
        <v>0</v>
      </c>
      <c r="J47" s="10">
        <v>10</v>
      </c>
      <c r="K47" s="7"/>
      <c r="L47" s="7" t="s">
        <v>800</v>
      </c>
      <c r="M47" s="13"/>
      <c r="N47" s="13"/>
      <c r="O47" s="13"/>
      <c r="P47" s="13"/>
      <c r="Q47" s="13"/>
      <c r="R47" s="13">
        <v>0.03</v>
      </c>
      <c r="S47" s="13"/>
      <c r="T47" s="13"/>
      <c r="U47" s="13"/>
      <c r="V47" s="13"/>
      <c r="W47" s="13"/>
      <c r="X47" s="13"/>
      <c r="Y47" s="7"/>
      <c r="Z47" s="13"/>
      <c r="AA47" s="13"/>
      <c r="AB47" s="13">
        <v>4.07</v>
      </c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>
        <v>48.01</v>
      </c>
      <c r="AQ47" s="17">
        <v>0.14402999999999999</v>
      </c>
      <c r="AR47" s="16"/>
      <c r="AS47" s="13">
        <v>0.92</v>
      </c>
      <c r="AT47" s="13"/>
      <c r="AU47" s="175">
        <f t="shared" si="0"/>
        <v>52.184782608695649</v>
      </c>
      <c r="AV47" s="13"/>
      <c r="AW47" s="13"/>
      <c r="AX47" s="13"/>
      <c r="AY47" s="193">
        <v>-28.916799999999999</v>
      </c>
      <c r="AZ47" s="7" t="s">
        <v>967</v>
      </c>
      <c r="BA47" s="13">
        <v>161582</v>
      </c>
      <c r="BB47" s="7">
        <v>2013</v>
      </c>
      <c r="BC47" s="185">
        <v>50.149425105586509</v>
      </c>
      <c r="BD47" s="13">
        <v>2.8</v>
      </c>
      <c r="BE47" s="13"/>
      <c r="BF47" s="190">
        <v>1.0582</v>
      </c>
      <c r="BG47" s="13">
        <v>2.8E-3</v>
      </c>
      <c r="BH47" s="13"/>
      <c r="BI47" s="13"/>
      <c r="BJ47" s="13"/>
      <c r="BK47" s="13"/>
      <c r="BL47" s="13"/>
      <c r="BM47" s="13"/>
      <c r="BN47" s="13"/>
      <c r="BO47" s="13">
        <v>0.76100000000000001</v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B47" s="13"/>
      <c r="DC47" s="13"/>
      <c r="DD47" s="17"/>
      <c r="DE47" s="13"/>
      <c r="DF47" s="13"/>
    </row>
    <row r="48" spans="1:110">
      <c r="A48" s="13" t="s">
        <v>909</v>
      </c>
      <c r="B48" s="9" t="s">
        <v>919</v>
      </c>
      <c r="C48" s="10" t="s">
        <v>926</v>
      </c>
      <c r="D48" s="10" t="s">
        <v>1002</v>
      </c>
      <c r="E48" s="130">
        <v>2012</v>
      </c>
      <c r="F48" s="130">
        <v>8</v>
      </c>
      <c r="G48" s="130">
        <v>13</v>
      </c>
      <c r="H48" s="22" t="s">
        <v>800</v>
      </c>
      <c r="I48" s="10">
        <v>10</v>
      </c>
      <c r="J48" s="10">
        <v>20</v>
      </c>
      <c r="K48" s="7"/>
      <c r="L48" s="7" t="s">
        <v>800</v>
      </c>
      <c r="M48" s="13"/>
      <c r="N48" s="13"/>
      <c r="O48" s="13"/>
      <c r="P48" s="13"/>
      <c r="Q48" s="13"/>
      <c r="R48" s="13">
        <v>0.03</v>
      </c>
      <c r="S48" s="13"/>
      <c r="T48" s="13"/>
      <c r="U48" s="13"/>
      <c r="V48" s="13"/>
      <c r="W48" s="13"/>
      <c r="X48" s="13"/>
      <c r="Y48" s="7"/>
      <c r="Z48" s="13"/>
      <c r="AA48" s="13"/>
      <c r="AB48" s="13">
        <v>3.79</v>
      </c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>
        <v>48.35</v>
      </c>
      <c r="AQ48" s="17">
        <v>0.14505000000000001</v>
      </c>
      <c r="AR48" s="16"/>
      <c r="AS48" s="13">
        <v>0.93</v>
      </c>
      <c r="AT48" s="13"/>
      <c r="AU48" s="175">
        <f t="shared" si="0"/>
        <v>51.989247311827953</v>
      </c>
      <c r="AV48" s="13"/>
      <c r="AW48" s="13"/>
      <c r="AX48" s="13"/>
      <c r="AY48" s="193">
        <v>-28.621300000000002</v>
      </c>
      <c r="AZ48" s="7" t="s">
        <v>967</v>
      </c>
      <c r="BA48" s="13">
        <v>161583</v>
      </c>
      <c r="BB48" s="7">
        <v>2013</v>
      </c>
      <c r="BC48" s="185">
        <v>119.3539707852207</v>
      </c>
      <c r="BD48" s="13">
        <v>3.9</v>
      </c>
      <c r="BE48" s="13"/>
      <c r="BF48" s="190">
        <v>1.1278999999999999</v>
      </c>
      <c r="BG48" s="13">
        <v>3.8999999999999998E-3</v>
      </c>
      <c r="BH48" s="13"/>
      <c r="BI48" s="13"/>
      <c r="BJ48" s="13"/>
      <c r="BK48" s="13"/>
      <c r="BL48" s="13"/>
      <c r="BM48" s="13"/>
      <c r="BN48" s="13"/>
      <c r="BO48" s="13">
        <v>0.63449999999999995</v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B48" s="13"/>
      <c r="DC48" s="13"/>
      <c r="DD48" s="17"/>
      <c r="DE48" s="13"/>
      <c r="DF48" s="13"/>
    </row>
    <row r="49" spans="1:110">
      <c r="A49" s="13" t="s">
        <v>909</v>
      </c>
      <c r="B49" s="9" t="s">
        <v>919</v>
      </c>
      <c r="C49" s="10" t="s">
        <v>926</v>
      </c>
      <c r="D49" s="10" t="s">
        <v>1003</v>
      </c>
      <c r="E49" s="130">
        <v>2012</v>
      </c>
      <c r="F49" s="130">
        <v>8</v>
      </c>
      <c r="G49" s="130">
        <v>13</v>
      </c>
      <c r="H49" s="22" t="s">
        <v>800</v>
      </c>
      <c r="I49" s="10">
        <v>20</v>
      </c>
      <c r="J49" s="10">
        <v>30</v>
      </c>
      <c r="K49" s="7"/>
      <c r="L49" s="7" t="s">
        <v>800</v>
      </c>
      <c r="M49" s="13"/>
      <c r="N49" s="13"/>
      <c r="O49" s="13"/>
      <c r="P49" s="13"/>
      <c r="Q49" s="13"/>
      <c r="R49" s="13">
        <v>0.04</v>
      </c>
      <c r="S49" s="13"/>
      <c r="T49" s="13"/>
      <c r="U49" s="13"/>
      <c r="V49" s="13"/>
      <c r="W49" s="13"/>
      <c r="X49" s="13"/>
      <c r="Y49" s="7"/>
      <c r="Z49" s="13"/>
      <c r="AA49" s="13"/>
      <c r="AB49" s="13">
        <v>3.72</v>
      </c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>
        <v>47.2</v>
      </c>
      <c r="AQ49" s="17">
        <v>0.18880000000000002</v>
      </c>
      <c r="AR49" s="16"/>
      <c r="AS49" s="13">
        <v>1.19</v>
      </c>
      <c r="AT49" s="13"/>
      <c r="AU49" s="175">
        <f t="shared" si="0"/>
        <v>39.663865546218489</v>
      </c>
      <c r="AV49" s="13"/>
      <c r="AW49" s="13"/>
      <c r="AX49" s="13"/>
      <c r="AY49" s="193">
        <v>-27.735600000000002</v>
      </c>
      <c r="AZ49" s="7" t="s">
        <v>967</v>
      </c>
      <c r="BA49" s="13">
        <v>161584</v>
      </c>
      <c r="BB49" s="7">
        <v>2013</v>
      </c>
      <c r="BC49" s="185">
        <v>214.5378795470132</v>
      </c>
      <c r="BD49" s="13">
        <v>3.5</v>
      </c>
      <c r="BE49" s="13"/>
      <c r="BF49" s="190">
        <v>1.2238</v>
      </c>
      <c r="BG49" s="13">
        <v>3.5000000000000001E-3</v>
      </c>
      <c r="BH49" s="13"/>
      <c r="BI49" s="13"/>
      <c r="BJ49" s="13"/>
      <c r="BK49" s="13"/>
      <c r="BL49" s="13"/>
      <c r="BM49" s="13"/>
      <c r="BN49" s="13"/>
      <c r="BO49" s="13">
        <v>0.5696</v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DB49" s="13"/>
      <c r="DC49" s="13"/>
      <c r="DD49" s="17"/>
      <c r="DE49" s="13"/>
      <c r="DF49" s="13"/>
    </row>
    <row r="50" spans="1:110">
      <c r="A50" s="13" t="s">
        <v>909</v>
      </c>
      <c r="B50" s="9" t="s">
        <v>919</v>
      </c>
      <c r="C50" s="10" t="s">
        <v>926</v>
      </c>
      <c r="D50" s="10" t="s">
        <v>1004</v>
      </c>
      <c r="E50" s="130">
        <v>2012</v>
      </c>
      <c r="F50" s="130">
        <v>8</v>
      </c>
      <c r="G50" s="130">
        <v>13</v>
      </c>
      <c r="H50" s="22" t="s">
        <v>800</v>
      </c>
      <c r="I50" s="10">
        <v>30</v>
      </c>
      <c r="J50" s="10">
        <v>40</v>
      </c>
      <c r="K50" s="7"/>
      <c r="L50" s="7" t="s">
        <v>800</v>
      </c>
      <c r="M50" s="13"/>
      <c r="N50" s="13"/>
      <c r="O50" s="13"/>
      <c r="P50" s="13"/>
      <c r="Q50" s="13"/>
      <c r="R50" s="13">
        <v>0.22</v>
      </c>
      <c r="S50" s="13"/>
      <c r="T50" s="13"/>
      <c r="U50" s="13"/>
      <c r="V50" s="13"/>
      <c r="W50" s="13"/>
      <c r="X50" s="13"/>
      <c r="Y50" s="7"/>
      <c r="Z50" s="13"/>
      <c r="AA50" s="13"/>
      <c r="AB50" s="13">
        <v>3.82</v>
      </c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>
        <v>51.14</v>
      </c>
      <c r="AQ50" s="17">
        <v>1.1250799999999999</v>
      </c>
      <c r="AR50" s="16"/>
      <c r="AS50" s="13">
        <v>1.6</v>
      </c>
      <c r="AT50" s="13"/>
      <c r="AU50" s="175">
        <f t="shared" si="0"/>
        <v>31.962499999999999</v>
      </c>
      <c r="AV50" s="13"/>
      <c r="AW50" s="13"/>
      <c r="AX50" s="13"/>
      <c r="AY50" s="193">
        <v>-26.639299999999999</v>
      </c>
      <c r="AZ50" s="7" t="s">
        <v>967</v>
      </c>
      <c r="BA50" s="13">
        <v>161585</v>
      </c>
      <c r="BB50" s="7">
        <v>2013</v>
      </c>
      <c r="BC50" s="185">
        <v>-219.72175929108317</v>
      </c>
      <c r="BD50" s="13">
        <v>2.6</v>
      </c>
      <c r="BE50" s="13"/>
      <c r="BF50" s="190">
        <v>0.78620000000000001</v>
      </c>
      <c r="BG50" s="13">
        <v>2.5999999999999999E-3</v>
      </c>
      <c r="BH50" s="13"/>
      <c r="BI50" s="13"/>
      <c r="BJ50" s="13"/>
      <c r="BK50" s="13"/>
      <c r="BL50" s="13"/>
      <c r="BM50" s="13"/>
      <c r="BN50" s="13"/>
      <c r="BO50" s="13">
        <v>0.31369999999999998</v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DB50" s="13"/>
      <c r="DC50" s="13"/>
      <c r="DD50" s="17"/>
      <c r="DE50" s="13"/>
      <c r="DF50" s="13"/>
    </row>
    <row r="51" spans="1:110">
      <c r="A51" s="13" t="s">
        <v>909</v>
      </c>
      <c r="B51" s="9" t="s">
        <v>919</v>
      </c>
      <c r="C51" s="10" t="s">
        <v>926</v>
      </c>
      <c r="D51" s="10" t="s">
        <v>1005</v>
      </c>
      <c r="E51" s="130">
        <v>2012</v>
      </c>
      <c r="F51" s="130">
        <v>8</v>
      </c>
      <c r="G51" s="130">
        <v>13</v>
      </c>
      <c r="H51" s="22" t="s">
        <v>800</v>
      </c>
      <c r="I51" s="10">
        <v>40</v>
      </c>
      <c r="J51" s="11">
        <v>50</v>
      </c>
      <c r="K51" s="7"/>
      <c r="L51" s="7" t="s">
        <v>800</v>
      </c>
      <c r="M51" s="13"/>
      <c r="N51" s="13"/>
      <c r="O51" s="13"/>
      <c r="P51" s="13"/>
      <c r="Q51" s="13"/>
      <c r="R51" s="13">
        <v>0.18</v>
      </c>
      <c r="S51" s="13"/>
      <c r="T51" s="13"/>
      <c r="U51" s="13"/>
      <c r="V51" s="13"/>
      <c r="W51" s="13"/>
      <c r="X51" s="13"/>
      <c r="Y51" s="7"/>
      <c r="Z51" s="13"/>
      <c r="AA51" s="13"/>
      <c r="AB51" s="13">
        <v>3.8</v>
      </c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>
        <v>53.77</v>
      </c>
      <c r="AQ51" s="17">
        <v>0.96786000000000005</v>
      </c>
      <c r="AR51" s="16"/>
      <c r="AS51" s="13">
        <v>1.94</v>
      </c>
      <c r="AT51" s="13"/>
      <c r="AU51" s="175">
        <f t="shared" si="0"/>
        <v>27.716494845360828</v>
      </c>
      <c r="AV51" s="13"/>
      <c r="AW51" s="13"/>
      <c r="AX51" s="13"/>
      <c r="AY51" s="193">
        <v>-26.624300000000002</v>
      </c>
      <c r="AZ51" s="7" t="s">
        <v>967</v>
      </c>
      <c r="BA51" s="13">
        <v>161586</v>
      </c>
      <c r="BB51" s="7">
        <v>2013</v>
      </c>
      <c r="BC51" s="185">
        <v>-268.92262595038807</v>
      </c>
      <c r="BD51" s="13">
        <v>2.1</v>
      </c>
      <c r="BE51" s="13"/>
      <c r="BF51" s="190">
        <v>0.73670000000000002</v>
      </c>
      <c r="BG51" s="13">
        <v>2.0999999999999999E-3</v>
      </c>
      <c r="BH51" s="13"/>
      <c r="BI51" s="13"/>
      <c r="BJ51" s="13"/>
      <c r="BK51" s="13"/>
      <c r="BL51" s="13"/>
      <c r="BM51" s="13"/>
      <c r="BN51" s="13"/>
      <c r="BO51" s="13">
        <v>0.3211</v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DB51" s="13"/>
      <c r="DC51" s="13"/>
      <c r="DD51" s="17"/>
      <c r="DE51" s="13"/>
      <c r="DF51" s="13"/>
    </row>
    <row r="52" spans="1:110">
      <c r="A52" s="13" t="s">
        <v>909</v>
      </c>
      <c r="B52" s="9" t="s">
        <v>919</v>
      </c>
      <c r="C52" s="10" t="s">
        <v>926</v>
      </c>
      <c r="D52" s="10" t="s">
        <v>1006</v>
      </c>
      <c r="E52" s="130">
        <v>2012</v>
      </c>
      <c r="F52" s="130">
        <v>8</v>
      </c>
      <c r="G52" s="130">
        <v>13</v>
      </c>
      <c r="H52" s="22" t="s">
        <v>800</v>
      </c>
      <c r="I52" s="11">
        <v>50</v>
      </c>
      <c r="J52" s="11">
        <v>60</v>
      </c>
      <c r="K52" s="13"/>
      <c r="L52" s="7" t="s">
        <v>800</v>
      </c>
      <c r="M52" s="13"/>
      <c r="N52" s="13"/>
      <c r="O52" s="13"/>
      <c r="P52" s="13"/>
      <c r="Q52" s="13"/>
      <c r="R52" s="13">
        <v>0.16</v>
      </c>
      <c r="S52" s="13"/>
      <c r="T52" s="13"/>
      <c r="U52" s="13"/>
      <c r="V52" s="13"/>
      <c r="W52" s="13"/>
      <c r="X52" s="13"/>
      <c r="Y52" s="7"/>
      <c r="Z52" s="13"/>
      <c r="AA52" s="13"/>
      <c r="AB52" s="13">
        <v>3.8</v>
      </c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>
        <v>52.94</v>
      </c>
      <c r="AQ52" s="17">
        <v>0.8470399999999999</v>
      </c>
      <c r="AR52" s="16"/>
      <c r="AS52" s="13">
        <v>1.88</v>
      </c>
      <c r="AT52" s="13"/>
      <c r="AU52" s="175">
        <f t="shared" si="0"/>
        <v>28.159574468085108</v>
      </c>
      <c r="AV52" s="13"/>
      <c r="AW52" s="13"/>
      <c r="AX52" s="13"/>
      <c r="AY52" s="193">
        <v>-26.688700000000001</v>
      </c>
      <c r="AZ52" s="7"/>
      <c r="BB52" s="13"/>
      <c r="BC52" s="185"/>
      <c r="BE52" s="13"/>
      <c r="BF52" s="5"/>
      <c r="BH52" s="13"/>
      <c r="BI52" s="13"/>
      <c r="BJ52" s="13"/>
      <c r="BK52" s="13"/>
      <c r="BL52" s="13"/>
      <c r="BM52" s="13"/>
      <c r="BN52" s="13"/>
      <c r="BO52" s="13">
        <v>0.34639999999999999</v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DB52" s="13"/>
      <c r="DC52" s="13"/>
      <c r="DD52" s="17"/>
      <c r="DE52" s="13"/>
      <c r="DF52" s="13"/>
    </row>
    <row r="53" spans="1:110">
      <c r="A53" s="13" t="s">
        <v>909</v>
      </c>
      <c r="B53" s="9" t="s">
        <v>919</v>
      </c>
      <c r="C53" s="10" t="s">
        <v>926</v>
      </c>
      <c r="D53" s="10" t="s">
        <v>1007</v>
      </c>
      <c r="E53" s="130">
        <v>2012</v>
      </c>
      <c r="F53" s="130">
        <v>8</v>
      </c>
      <c r="G53" s="130">
        <v>13</v>
      </c>
      <c r="H53" s="22" t="s">
        <v>800</v>
      </c>
      <c r="I53" s="11">
        <v>60</v>
      </c>
      <c r="J53" s="11">
        <v>70</v>
      </c>
      <c r="K53" s="13"/>
      <c r="L53" s="7" t="s">
        <v>800</v>
      </c>
      <c r="M53" s="13"/>
      <c r="N53" s="13"/>
      <c r="O53" s="13"/>
      <c r="P53" s="13"/>
      <c r="Q53" s="13"/>
      <c r="R53" s="13">
        <v>0.15</v>
      </c>
      <c r="S53" s="13"/>
      <c r="T53" s="13"/>
      <c r="U53" s="13"/>
      <c r="V53" s="13"/>
      <c r="W53" s="13"/>
      <c r="X53" s="13"/>
      <c r="Y53" s="7"/>
      <c r="Z53" s="13"/>
      <c r="AA53" s="13"/>
      <c r="AB53" s="13">
        <v>3.92</v>
      </c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>
        <v>52.61</v>
      </c>
      <c r="AQ53" s="17">
        <v>0.78915000000000002</v>
      </c>
      <c r="AR53" s="16"/>
      <c r="AS53" s="13">
        <v>2.0699999999999998</v>
      </c>
      <c r="AT53" s="13"/>
      <c r="AU53" s="175">
        <f t="shared" si="0"/>
        <v>25.415458937198068</v>
      </c>
      <c r="AV53" s="13"/>
      <c r="AW53" s="13"/>
      <c r="AX53" s="13"/>
      <c r="AY53" s="193">
        <v>-26.679099999999998</v>
      </c>
      <c r="AZ53" s="7" t="s">
        <v>967</v>
      </c>
      <c r="BA53" s="13">
        <v>161587</v>
      </c>
      <c r="BB53" s="7">
        <v>2013</v>
      </c>
      <c r="BC53" s="185">
        <v>-289.10253740243962</v>
      </c>
      <c r="BD53" s="13">
        <v>2.1</v>
      </c>
      <c r="BE53" s="13"/>
      <c r="BF53" s="190">
        <v>0.71630000000000005</v>
      </c>
      <c r="BG53" s="13">
        <v>2.0999999999999999E-3</v>
      </c>
      <c r="BH53" s="13"/>
      <c r="BI53" s="13"/>
      <c r="BJ53" s="13"/>
      <c r="BK53" s="13"/>
      <c r="BL53" s="13"/>
      <c r="BM53" s="13"/>
      <c r="BN53" s="13"/>
      <c r="BO53" s="13">
        <v>0.4461</v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DB53" s="13"/>
      <c r="DC53" s="13"/>
      <c r="DD53" s="17"/>
      <c r="DE53" s="13"/>
      <c r="DF53" s="13"/>
    </row>
    <row r="54" spans="1:110">
      <c r="A54" s="13" t="s">
        <v>909</v>
      </c>
      <c r="B54" s="9" t="s">
        <v>919</v>
      </c>
      <c r="C54" s="10" t="s">
        <v>926</v>
      </c>
      <c r="D54" s="10" t="s">
        <v>1008</v>
      </c>
      <c r="E54" s="130">
        <v>2012</v>
      </c>
      <c r="F54" s="130">
        <v>8</v>
      </c>
      <c r="G54" s="130">
        <v>13</v>
      </c>
      <c r="H54" s="22" t="s">
        <v>800</v>
      </c>
      <c r="I54" s="11">
        <v>70</v>
      </c>
      <c r="J54" s="11">
        <v>80</v>
      </c>
      <c r="K54" s="13"/>
      <c r="L54" s="7" t="s">
        <v>800</v>
      </c>
      <c r="M54" s="13"/>
      <c r="N54" s="13"/>
      <c r="O54" s="13"/>
      <c r="P54" s="13"/>
      <c r="Q54" s="13"/>
      <c r="R54" s="13">
        <v>0.16</v>
      </c>
      <c r="S54" s="13"/>
      <c r="T54" s="13"/>
      <c r="U54" s="13"/>
      <c r="V54" s="13"/>
      <c r="W54" s="13"/>
      <c r="X54" s="13"/>
      <c r="Y54" s="7"/>
      <c r="Z54" s="13"/>
      <c r="AA54" s="13"/>
      <c r="AB54" s="13">
        <v>3.99</v>
      </c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>
        <v>52.8</v>
      </c>
      <c r="AQ54" s="17">
        <v>0.8448</v>
      </c>
      <c r="AR54" s="16"/>
      <c r="AS54" s="13">
        <v>2.4500000000000002</v>
      </c>
      <c r="AT54" s="13"/>
      <c r="AU54" s="175">
        <f t="shared" si="0"/>
        <v>21.551020408163261</v>
      </c>
      <c r="AV54" s="13"/>
      <c r="AW54" s="13"/>
      <c r="AX54" s="13"/>
      <c r="AY54" s="193"/>
      <c r="BA54" s="13"/>
      <c r="BB54" s="13"/>
      <c r="BC54" s="185"/>
      <c r="BE54" s="13"/>
      <c r="BF54" s="5"/>
      <c r="BH54" s="13"/>
      <c r="BI54" s="13"/>
      <c r="BJ54" s="13"/>
      <c r="BK54" s="13"/>
      <c r="BL54" s="13"/>
      <c r="BM54" s="13"/>
      <c r="BN54" s="13"/>
      <c r="BO54" s="13">
        <v>0.37889999999999996</v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>
      <c r="A55" s="13" t="s">
        <v>909</v>
      </c>
      <c r="B55" s="9" t="s">
        <v>919</v>
      </c>
      <c r="C55" s="10" t="s">
        <v>926</v>
      </c>
      <c r="D55" s="10" t="s">
        <v>1009</v>
      </c>
      <c r="E55" s="130">
        <v>2012</v>
      </c>
      <c r="F55" s="130">
        <v>8</v>
      </c>
      <c r="G55" s="130">
        <v>13</v>
      </c>
      <c r="H55" s="22" t="s">
        <v>800</v>
      </c>
      <c r="I55" s="11">
        <v>80</v>
      </c>
      <c r="J55" s="11">
        <v>90</v>
      </c>
      <c r="K55" s="13"/>
      <c r="L55" s="7" t="s">
        <v>800</v>
      </c>
      <c r="M55" s="13"/>
      <c r="N55" s="13"/>
      <c r="O55" s="13"/>
      <c r="P55" s="13"/>
      <c r="Q55" s="13"/>
      <c r="R55" s="13">
        <v>0.15</v>
      </c>
      <c r="S55" s="13"/>
      <c r="T55" s="13"/>
      <c r="U55" s="13"/>
      <c r="V55" s="13"/>
      <c r="W55" s="13"/>
      <c r="X55" s="13"/>
      <c r="Y55" s="7"/>
      <c r="Z55" s="13"/>
      <c r="AA55" s="13"/>
      <c r="AB55" s="13">
        <v>3.93</v>
      </c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>
        <v>54.07</v>
      </c>
      <c r="AQ55" s="17">
        <v>0.81104999999999994</v>
      </c>
      <c r="AR55" s="16"/>
      <c r="AS55" s="13">
        <v>2.14</v>
      </c>
      <c r="AT55" s="13"/>
      <c r="AU55" s="175">
        <f t="shared" si="0"/>
        <v>25.266355140186914</v>
      </c>
      <c r="AV55" s="13"/>
      <c r="AW55" s="13"/>
      <c r="AX55" s="13"/>
      <c r="AY55" s="193">
        <v>-26.493200000000002</v>
      </c>
      <c r="AZ55" s="7" t="s">
        <v>967</v>
      </c>
      <c r="BA55" s="13">
        <v>161588</v>
      </c>
      <c r="BB55" s="7">
        <v>2013</v>
      </c>
      <c r="BC55" s="185">
        <v>-357.21095777866094</v>
      </c>
      <c r="BD55" s="13">
        <v>1.7</v>
      </c>
      <c r="BE55" s="13"/>
      <c r="BF55" s="190">
        <v>0.64770000000000005</v>
      </c>
      <c r="BG55" s="13">
        <v>1.6999999999999999E-3</v>
      </c>
      <c r="BH55" s="13"/>
      <c r="BI55" s="13"/>
      <c r="BJ55" s="13"/>
      <c r="BK55" s="13"/>
      <c r="BL55" s="13"/>
      <c r="BM55" s="13"/>
      <c r="BN55" s="13"/>
      <c r="BO55" s="13">
        <v>0.3286</v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>
      <c r="A56" s="13" t="s">
        <v>909</v>
      </c>
      <c r="B56" s="9" t="s">
        <v>919</v>
      </c>
      <c r="C56" s="10" t="s">
        <v>926</v>
      </c>
      <c r="D56" s="10" t="s">
        <v>1010</v>
      </c>
      <c r="E56" s="130">
        <v>2012</v>
      </c>
      <c r="F56" s="130">
        <v>8</v>
      </c>
      <c r="G56" s="130">
        <v>13</v>
      </c>
      <c r="H56" s="22" t="s">
        <v>800</v>
      </c>
      <c r="I56" s="11">
        <v>90</v>
      </c>
      <c r="J56" s="11">
        <v>100</v>
      </c>
      <c r="K56" s="13"/>
      <c r="L56" s="7" t="s">
        <v>800</v>
      </c>
      <c r="M56" s="13"/>
      <c r="N56" s="13"/>
      <c r="O56" s="13"/>
      <c r="P56" s="13"/>
      <c r="Q56" s="13"/>
      <c r="R56" s="13">
        <v>0.13</v>
      </c>
      <c r="S56" s="13"/>
      <c r="T56" s="13"/>
      <c r="U56" s="13"/>
      <c r="V56" s="13"/>
      <c r="W56" s="13"/>
      <c r="X56" s="13"/>
      <c r="Y56" s="7"/>
      <c r="Z56" s="13"/>
      <c r="AA56" s="13"/>
      <c r="AB56" s="13">
        <v>3.68</v>
      </c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>
        <v>54.4</v>
      </c>
      <c r="AQ56" s="17">
        <v>0.70720000000000016</v>
      </c>
      <c r="AR56" s="16"/>
      <c r="AS56" s="13">
        <v>2.4700000000000002</v>
      </c>
      <c r="AT56" s="13"/>
      <c r="AU56" s="175">
        <f t="shared" si="0"/>
        <v>22.024291497975707</v>
      </c>
      <c r="AV56" s="13"/>
      <c r="AW56" s="13"/>
      <c r="AX56" s="13"/>
      <c r="AY56" s="193"/>
      <c r="AZ56" s="13"/>
      <c r="BA56" s="13"/>
      <c r="BB56" s="13"/>
      <c r="BC56" s="185"/>
      <c r="BE56" s="13"/>
      <c r="BF56" s="5"/>
      <c r="BH56" s="13"/>
      <c r="BI56" s="13"/>
      <c r="BJ56" s="13"/>
      <c r="BK56" s="13"/>
      <c r="BL56" s="13"/>
      <c r="BM56" s="13"/>
      <c r="BN56" s="13"/>
      <c r="BO56" s="13">
        <v>0.29460000000000003</v>
      </c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>
      <c r="A57" s="13" t="s">
        <v>909</v>
      </c>
      <c r="B57" s="9" t="s">
        <v>919</v>
      </c>
      <c r="C57" s="10" t="s">
        <v>926</v>
      </c>
      <c r="D57" s="10" t="s">
        <v>1011</v>
      </c>
      <c r="E57" s="130">
        <v>2012</v>
      </c>
      <c r="F57" s="130">
        <v>8</v>
      </c>
      <c r="G57" s="130">
        <v>13</v>
      </c>
      <c r="H57" s="22" t="s">
        <v>800</v>
      </c>
      <c r="I57" s="11">
        <v>100</v>
      </c>
      <c r="J57" s="11">
        <v>125</v>
      </c>
      <c r="K57" s="13"/>
      <c r="L57" s="7" t="s">
        <v>800</v>
      </c>
      <c r="M57" s="13"/>
      <c r="N57" s="13"/>
      <c r="O57" s="13"/>
      <c r="P57" s="13"/>
      <c r="Q57" s="13"/>
      <c r="R57" s="13">
        <v>0.14000000000000001</v>
      </c>
      <c r="S57" s="13"/>
      <c r="T57" s="13"/>
      <c r="U57" s="13"/>
      <c r="V57" s="13"/>
      <c r="W57" s="13"/>
      <c r="X57" s="13"/>
      <c r="Y57" s="7"/>
      <c r="Z57" s="13"/>
      <c r="AA57" s="13"/>
      <c r="AB57" s="13">
        <v>3.86</v>
      </c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>
        <v>53.95</v>
      </c>
      <c r="AQ57" s="17">
        <v>1.8882500000000004</v>
      </c>
      <c r="AR57" s="16"/>
      <c r="AS57" s="13">
        <v>2.66</v>
      </c>
      <c r="AT57" s="13"/>
      <c r="AU57" s="175">
        <f t="shared" si="0"/>
        <v>20.281954887218046</v>
      </c>
      <c r="AV57" s="13"/>
      <c r="AW57" s="13"/>
      <c r="AX57" s="13"/>
      <c r="AY57" s="193">
        <v>-25.7058</v>
      </c>
      <c r="AZ57" s="7" t="s">
        <v>967</v>
      </c>
      <c r="BA57" s="13">
        <v>161619</v>
      </c>
      <c r="BB57" s="7">
        <v>2013</v>
      </c>
      <c r="BC57" s="185">
        <v>-395.12048269770094</v>
      </c>
      <c r="BD57" s="13">
        <v>2.1</v>
      </c>
      <c r="BE57" s="13"/>
      <c r="BF57" s="190">
        <v>0.60950000000000004</v>
      </c>
      <c r="BG57" s="13">
        <v>2.0999999999999999E-3</v>
      </c>
      <c r="BH57" s="13"/>
      <c r="BI57" s="13"/>
      <c r="BJ57" s="13"/>
      <c r="BK57" s="13"/>
      <c r="BL57" s="13"/>
      <c r="BM57" s="13"/>
      <c r="BN57" s="13"/>
      <c r="BO57" s="13">
        <v>0.39579999999999999</v>
      </c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>
      <c r="A58" s="13" t="s">
        <v>909</v>
      </c>
      <c r="B58" s="9" t="s">
        <v>919</v>
      </c>
      <c r="C58" s="10" t="s">
        <v>926</v>
      </c>
      <c r="D58" s="10" t="s">
        <v>1012</v>
      </c>
      <c r="E58" s="130">
        <v>2012</v>
      </c>
      <c r="F58" s="130">
        <v>8</v>
      </c>
      <c r="G58" s="130">
        <v>13</v>
      </c>
      <c r="H58" s="22" t="s">
        <v>800</v>
      </c>
      <c r="I58" s="11">
        <v>125</v>
      </c>
      <c r="J58" s="11">
        <v>150</v>
      </c>
      <c r="K58" s="13"/>
      <c r="L58" s="7" t="s">
        <v>800</v>
      </c>
      <c r="M58" s="13"/>
      <c r="N58" s="13"/>
      <c r="O58" s="13"/>
      <c r="P58" s="13"/>
      <c r="Q58" s="13"/>
      <c r="R58" s="13">
        <v>0.13</v>
      </c>
      <c r="S58" s="13"/>
      <c r="T58" s="13"/>
      <c r="U58" s="13"/>
      <c r="V58" s="13"/>
      <c r="W58" s="13"/>
      <c r="X58" s="13"/>
      <c r="Y58" s="7"/>
      <c r="Z58" s="13"/>
      <c r="AA58" s="13"/>
      <c r="AB58" s="13">
        <v>4.41</v>
      </c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>
        <v>51.19</v>
      </c>
      <c r="AQ58" s="17">
        <v>1.663675</v>
      </c>
      <c r="AR58" s="16"/>
      <c r="AS58" s="13">
        <v>2.63</v>
      </c>
      <c r="AT58" s="13"/>
      <c r="AU58" s="175">
        <f t="shared" si="0"/>
        <v>19.463878326996198</v>
      </c>
      <c r="AV58" s="13"/>
      <c r="AW58" s="13"/>
      <c r="AX58" s="13"/>
      <c r="AY58" s="193"/>
      <c r="AZ58" s="13"/>
      <c r="BA58" s="13"/>
      <c r="BB58" s="13"/>
      <c r="BC58" s="185"/>
      <c r="BE58" s="13"/>
      <c r="BF58" s="5"/>
      <c r="BH58" s="13"/>
      <c r="BI58" s="13"/>
      <c r="BJ58" s="13"/>
      <c r="BK58" s="13"/>
      <c r="BL58" s="13"/>
      <c r="BM58" s="13"/>
      <c r="BN58" s="13"/>
      <c r="BO58" s="13">
        <v>0.4738</v>
      </c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>
      <c r="A59" s="13" t="s">
        <v>909</v>
      </c>
      <c r="B59" s="9" t="s">
        <v>919</v>
      </c>
      <c r="C59" s="10" t="s">
        <v>926</v>
      </c>
      <c r="D59" s="10" t="s">
        <v>1013</v>
      </c>
      <c r="E59" s="130">
        <v>2012</v>
      </c>
      <c r="F59" s="130">
        <v>8</v>
      </c>
      <c r="G59" s="130">
        <v>13</v>
      </c>
      <c r="H59" s="22" t="s">
        <v>800</v>
      </c>
      <c r="I59" s="11">
        <v>150</v>
      </c>
      <c r="J59" s="11">
        <v>175</v>
      </c>
      <c r="K59" s="13"/>
      <c r="L59" s="7" t="s">
        <v>800</v>
      </c>
      <c r="M59" s="13"/>
      <c r="N59" s="13"/>
      <c r="O59" s="13"/>
      <c r="P59" s="13"/>
      <c r="Q59" s="13"/>
      <c r="R59" s="13">
        <v>0.14000000000000001</v>
      </c>
      <c r="S59" s="13"/>
      <c r="T59" s="13"/>
      <c r="U59" s="13"/>
      <c r="V59" s="13"/>
      <c r="W59" s="13"/>
      <c r="X59" s="13"/>
      <c r="Y59" s="7"/>
      <c r="Z59" s="13"/>
      <c r="AA59" s="13"/>
      <c r="AB59" s="13">
        <v>4.4000000000000004</v>
      </c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>
        <v>51.91</v>
      </c>
      <c r="AQ59" s="17">
        <v>1.8168500000000003</v>
      </c>
      <c r="AR59" s="16"/>
      <c r="AS59" s="13">
        <v>2.4300000000000002</v>
      </c>
      <c r="AT59" s="13"/>
      <c r="AU59" s="175">
        <f t="shared" si="0"/>
        <v>21.362139917695469</v>
      </c>
      <c r="AV59" s="13"/>
      <c r="AW59" s="13"/>
      <c r="AX59" s="13"/>
      <c r="AY59" s="193">
        <v>-25.960799999999999</v>
      </c>
      <c r="AZ59" s="7" t="s">
        <v>967</v>
      </c>
      <c r="BA59" s="13">
        <v>161620</v>
      </c>
      <c r="BB59" s="7">
        <v>2013</v>
      </c>
      <c r="BC59" s="185">
        <v>-470.36867354000191</v>
      </c>
      <c r="BD59" s="13">
        <v>1.6</v>
      </c>
      <c r="BE59" s="13"/>
      <c r="BF59" s="190">
        <v>0.53369999999999995</v>
      </c>
      <c r="BG59" s="13">
        <v>1.6000000000000001E-3</v>
      </c>
      <c r="BH59" s="13"/>
      <c r="BI59" s="13"/>
      <c r="BJ59" s="13"/>
      <c r="BK59" s="13"/>
      <c r="BL59" s="13"/>
      <c r="BM59" s="13"/>
      <c r="BN59" s="13"/>
      <c r="BO59" s="13">
        <v>0.40600000000000003</v>
      </c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>
      <c r="A60" s="13" t="s">
        <v>909</v>
      </c>
      <c r="B60" s="9" t="s">
        <v>919</v>
      </c>
      <c r="C60" s="10" t="s">
        <v>926</v>
      </c>
      <c r="D60" s="10" t="s">
        <v>1014</v>
      </c>
      <c r="E60" s="130">
        <v>2012</v>
      </c>
      <c r="F60" s="130">
        <v>8</v>
      </c>
      <c r="G60" s="130">
        <v>13</v>
      </c>
      <c r="H60" s="22" t="s">
        <v>800</v>
      </c>
      <c r="I60" s="11">
        <v>175</v>
      </c>
      <c r="J60" s="11">
        <v>200</v>
      </c>
      <c r="K60" s="13"/>
      <c r="L60" s="7" t="s">
        <v>800</v>
      </c>
      <c r="M60" s="13"/>
      <c r="N60" s="13"/>
      <c r="O60" s="13"/>
      <c r="P60" s="13"/>
      <c r="Q60" s="13"/>
      <c r="R60" s="13">
        <v>0.13</v>
      </c>
      <c r="S60" s="13"/>
      <c r="T60" s="13"/>
      <c r="U60" s="13"/>
      <c r="V60" s="13"/>
      <c r="W60" s="13"/>
      <c r="X60" s="13"/>
      <c r="Y60" s="7"/>
      <c r="Z60" s="13"/>
      <c r="AA60" s="13"/>
      <c r="AB60" s="13">
        <v>4.5999999999999996</v>
      </c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>
        <v>51.4</v>
      </c>
      <c r="AQ60" s="17">
        <v>1.6705000000000001</v>
      </c>
      <c r="AR60" s="16"/>
      <c r="AS60" s="13">
        <v>2.52</v>
      </c>
      <c r="AT60" s="13"/>
      <c r="AU60" s="175">
        <f t="shared" si="0"/>
        <v>20.396825396825395</v>
      </c>
      <c r="AV60" s="13"/>
      <c r="AW60" s="13"/>
      <c r="AX60" s="13"/>
      <c r="AY60" s="193"/>
      <c r="AZ60" s="13"/>
      <c r="BB60" s="13"/>
      <c r="BC60" s="185"/>
      <c r="BD60" s="13"/>
      <c r="BE60" s="13"/>
      <c r="BF60" s="190"/>
      <c r="BG60" s="13"/>
      <c r="BH60" s="13"/>
      <c r="BI60" s="13"/>
      <c r="BJ60" s="13"/>
      <c r="BK60" s="13"/>
      <c r="BL60" s="13"/>
      <c r="BM60" s="13"/>
      <c r="BN60" s="13"/>
      <c r="BO60" s="13">
        <v>0.4199</v>
      </c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>
      <c r="A61" s="13" t="s">
        <v>909</v>
      </c>
      <c r="B61" s="9" t="s">
        <v>919</v>
      </c>
      <c r="C61" s="10" t="s">
        <v>926</v>
      </c>
      <c r="D61" s="10" t="s">
        <v>1015</v>
      </c>
      <c r="E61" s="130">
        <v>2012</v>
      </c>
      <c r="F61" s="130">
        <v>8</v>
      </c>
      <c r="G61" s="130">
        <v>13</v>
      </c>
      <c r="H61" s="22" t="s">
        <v>800</v>
      </c>
      <c r="I61" s="11">
        <v>200</v>
      </c>
      <c r="J61" s="11">
        <v>250</v>
      </c>
      <c r="K61" s="13"/>
      <c r="L61" s="13"/>
      <c r="M61" s="13"/>
      <c r="N61" s="13"/>
      <c r="O61" s="13"/>
      <c r="P61" s="13"/>
      <c r="Q61" s="13"/>
      <c r="R61" s="13">
        <v>0.14000000000000001</v>
      </c>
      <c r="S61" s="13"/>
      <c r="T61" s="13"/>
      <c r="U61" s="13"/>
      <c r="V61" s="13"/>
      <c r="W61" s="13"/>
      <c r="X61" s="13"/>
      <c r="Y61" s="7"/>
      <c r="Z61" s="13"/>
      <c r="AA61" s="13"/>
      <c r="AB61" s="13">
        <v>4.6900000000000004</v>
      </c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>
        <v>50.59</v>
      </c>
      <c r="AQ61" s="17">
        <v>3.5413000000000006</v>
      </c>
      <c r="AR61" s="16"/>
      <c r="AS61" s="13">
        <v>2.5</v>
      </c>
      <c r="AT61" s="13"/>
      <c r="AU61" s="175">
        <f t="shared" si="0"/>
        <v>20.236000000000001</v>
      </c>
      <c r="AV61" s="13"/>
      <c r="AW61" s="13"/>
      <c r="AX61" s="13"/>
      <c r="AY61" s="193">
        <v>-26.5304</v>
      </c>
      <c r="AZ61" s="7"/>
      <c r="BB61" s="13"/>
      <c r="BC61" s="5"/>
      <c r="BF61" s="5"/>
      <c r="BH61" s="13"/>
      <c r="BI61" s="13"/>
      <c r="BJ61" s="13"/>
      <c r="BK61" s="13"/>
      <c r="BL61" s="13"/>
      <c r="BM61" s="13"/>
      <c r="BN61" s="13"/>
      <c r="BO61" s="13">
        <v>0.58299999999999996</v>
      </c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 s="171" customFormat="1">
      <c r="A62" s="170" t="s">
        <v>909</v>
      </c>
      <c r="B62" s="194" t="s">
        <v>919</v>
      </c>
      <c r="C62" s="195" t="s">
        <v>941</v>
      </c>
      <c r="D62" s="195" t="s">
        <v>1030</v>
      </c>
      <c r="E62" s="196">
        <v>2012</v>
      </c>
      <c r="F62" s="196">
        <v>8</v>
      </c>
      <c r="G62" s="196">
        <v>13</v>
      </c>
      <c r="H62" s="22" t="s">
        <v>800</v>
      </c>
      <c r="I62" s="195">
        <v>0</v>
      </c>
      <c r="J62" s="195">
        <v>10</v>
      </c>
      <c r="K62" s="22"/>
      <c r="L62" s="22" t="s">
        <v>800</v>
      </c>
      <c r="M62" s="170"/>
      <c r="N62" s="170"/>
      <c r="O62" s="170"/>
      <c r="P62" s="170"/>
      <c r="Q62" s="13"/>
      <c r="R62" s="197">
        <v>0.02</v>
      </c>
      <c r="S62" s="170"/>
      <c r="T62" s="170"/>
      <c r="U62" s="170"/>
      <c r="V62" s="170"/>
      <c r="W62" s="170"/>
      <c r="X62" s="170"/>
      <c r="Y62" s="22"/>
      <c r="Z62" s="170"/>
      <c r="AA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6"/>
      <c r="AS62" s="170"/>
      <c r="AT62" s="170"/>
      <c r="AU62" s="198"/>
      <c r="AV62" s="170"/>
      <c r="AW62" s="170"/>
      <c r="AX62" s="170"/>
      <c r="AY62" s="199">
        <v>-29.552299999999999</v>
      </c>
      <c r="AZ62" s="7" t="s">
        <v>967</v>
      </c>
      <c r="BA62" s="171">
        <v>161622</v>
      </c>
      <c r="BB62" s="7">
        <v>2013</v>
      </c>
      <c r="BC62" s="200">
        <v>53.5</v>
      </c>
      <c r="BD62" s="170">
        <v>3</v>
      </c>
      <c r="BF62" s="170">
        <v>1.0616000000000001</v>
      </c>
      <c r="BG62" s="170">
        <v>3.0000000000000001E-3</v>
      </c>
      <c r="BH62" s="170"/>
      <c r="BI62" s="170"/>
      <c r="BJ62" s="170"/>
      <c r="BK62" s="170"/>
      <c r="BL62" s="170"/>
      <c r="BM62" s="170"/>
      <c r="BN62" s="170"/>
      <c r="BO62" s="197">
        <v>0.64379999999999993</v>
      </c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170"/>
      <c r="CE62" s="170"/>
      <c r="CF62" s="170"/>
      <c r="CG62" s="170"/>
      <c r="CH62" s="170"/>
      <c r="CI62" s="170"/>
      <c r="CJ62" s="170"/>
      <c r="CK62" s="170"/>
      <c r="CL62" s="170"/>
      <c r="CM62" s="170"/>
      <c r="CN62" s="170"/>
      <c r="CO62" s="170"/>
      <c r="CP62" s="170"/>
      <c r="CQ62" s="170"/>
      <c r="CR62" s="170"/>
      <c r="CS62" s="170"/>
      <c r="CT62" s="170"/>
      <c r="CU62" s="170"/>
      <c r="CV62" s="170"/>
      <c r="CW62" s="170"/>
      <c r="CX62" s="170"/>
      <c r="CY62" s="170"/>
      <c r="DB62" s="170"/>
      <c r="DC62" s="170"/>
      <c r="DD62" s="170"/>
      <c r="DE62" s="170"/>
      <c r="DF62" s="170"/>
    </row>
    <row r="63" spans="1:110" s="171" customFormat="1">
      <c r="A63" s="170" t="s">
        <v>909</v>
      </c>
      <c r="B63" s="194" t="s">
        <v>919</v>
      </c>
      <c r="C63" s="195" t="s">
        <v>941</v>
      </c>
      <c r="D63" s="195" t="s">
        <v>1016</v>
      </c>
      <c r="E63" s="196">
        <v>2012</v>
      </c>
      <c r="F63" s="196">
        <v>8</v>
      </c>
      <c r="G63" s="196">
        <v>13</v>
      </c>
      <c r="H63" s="22" t="s">
        <v>800</v>
      </c>
      <c r="I63" s="195">
        <v>10</v>
      </c>
      <c r="J63" s="195">
        <v>20</v>
      </c>
      <c r="K63" s="22"/>
      <c r="L63" s="22" t="s">
        <v>800</v>
      </c>
      <c r="M63" s="170"/>
      <c r="N63" s="170"/>
      <c r="O63" s="170"/>
      <c r="P63" s="170"/>
      <c r="Q63" s="13"/>
      <c r="R63" s="197">
        <v>0.03</v>
      </c>
      <c r="S63" s="170"/>
      <c r="T63" s="170"/>
      <c r="U63" s="170"/>
      <c r="V63" s="170"/>
      <c r="W63" s="170"/>
      <c r="X63" s="170"/>
      <c r="Y63" s="22"/>
      <c r="Z63" s="170"/>
      <c r="AA63" s="170"/>
      <c r="AB63" s="197">
        <v>3.77</v>
      </c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>
        <v>48.45</v>
      </c>
      <c r="AQ63" s="170">
        <v>0.14535000000000001</v>
      </c>
      <c r="AR63" s="16"/>
      <c r="AS63" s="197">
        <v>0.98</v>
      </c>
      <c r="AT63" s="170"/>
      <c r="AU63" s="198">
        <f t="shared" si="0"/>
        <v>49.438775510204088</v>
      </c>
      <c r="AV63" s="170"/>
      <c r="AW63" s="170"/>
      <c r="AX63" s="170"/>
      <c r="AY63" s="199">
        <v>-28.0685</v>
      </c>
      <c r="AZ63" s="7" t="s">
        <v>967</v>
      </c>
      <c r="BA63" s="170">
        <v>161623</v>
      </c>
      <c r="BB63" s="7">
        <v>2013</v>
      </c>
      <c r="BC63" s="200">
        <v>125.1</v>
      </c>
      <c r="BD63" s="170">
        <v>3.4</v>
      </c>
      <c r="BF63" s="170">
        <v>1.1336999999999999</v>
      </c>
      <c r="BG63" s="170">
        <v>3.3999999999999998E-3</v>
      </c>
      <c r="BH63" s="170"/>
      <c r="BI63" s="170"/>
      <c r="BJ63" s="170"/>
      <c r="BK63" s="170"/>
      <c r="BL63" s="170"/>
      <c r="BM63" s="170"/>
      <c r="BN63" s="170"/>
      <c r="BO63" s="197">
        <v>0.55389999999999995</v>
      </c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O63" s="170"/>
      <c r="CP63" s="170"/>
      <c r="CQ63" s="170"/>
      <c r="CR63" s="170"/>
      <c r="CS63" s="170"/>
      <c r="CT63" s="170"/>
      <c r="CU63" s="170"/>
      <c r="CV63" s="170"/>
      <c r="CW63" s="170"/>
      <c r="CX63" s="170"/>
      <c r="CY63" s="170"/>
      <c r="DB63" s="170"/>
      <c r="DC63" s="170"/>
      <c r="DD63" s="170"/>
      <c r="DE63" s="170"/>
      <c r="DF63" s="170"/>
    </row>
    <row r="64" spans="1:110" s="171" customFormat="1">
      <c r="A64" s="170" t="s">
        <v>909</v>
      </c>
      <c r="B64" s="194" t="s">
        <v>919</v>
      </c>
      <c r="C64" s="195" t="s">
        <v>941</v>
      </c>
      <c r="D64" s="195" t="s">
        <v>1017</v>
      </c>
      <c r="E64" s="196">
        <v>2012</v>
      </c>
      <c r="F64" s="196">
        <v>8</v>
      </c>
      <c r="G64" s="196">
        <v>13</v>
      </c>
      <c r="H64" s="22" t="s">
        <v>800</v>
      </c>
      <c r="I64" s="195">
        <v>20</v>
      </c>
      <c r="J64" s="195">
        <v>30</v>
      </c>
      <c r="K64" s="22"/>
      <c r="L64" s="22" t="s">
        <v>800</v>
      </c>
      <c r="M64" s="170"/>
      <c r="N64" s="170"/>
      <c r="O64" s="170"/>
      <c r="P64" s="170"/>
      <c r="Q64" s="13"/>
      <c r="R64" s="197">
        <v>0.1</v>
      </c>
      <c r="S64" s="170"/>
      <c r="T64" s="170"/>
      <c r="U64" s="170"/>
      <c r="V64" s="170"/>
      <c r="W64" s="170"/>
      <c r="X64" s="170"/>
      <c r="Y64" s="22"/>
      <c r="Z64" s="170"/>
      <c r="AA64" s="170"/>
      <c r="AB64" s="197">
        <v>3.82</v>
      </c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>
        <v>49.16</v>
      </c>
      <c r="AQ64" s="170">
        <v>0.49159999999999998</v>
      </c>
      <c r="AR64" s="16"/>
      <c r="AS64" s="197">
        <v>0.34</v>
      </c>
      <c r="AT64" s="170"/>
      <c r="AU64" s="198">
        <f t="shared" si="0"/>
        <v>144.58823529411762</v>
      </c>
      <c r="AV64" s="170"/>
      <c r="AW64" s="170"/>
      <c r="AX64" s="170"/>
      <c r="AY64" s="199">
        <v>-26.199400000000001</v>
      </c>
      <c r="AZ64" s="7" t="s">
        <v>967</v>
      </c>
      <c r="BA64" s="170">
        <v>161624</v>
      </c>
      <c r="BB64" s="7">
        <v>2013</v>
      </c>
      <c r="BC64" s="200">
        <v>158.4</v>
      </c>
      <c r="BD64" s="170">
        <v>3.4</v>
      </c>
      <c r="BF64" s="170">
        <v>1.1672</v>
      </c>
      <c r="BG64" s="170">
        <v>3.3999999999999998E-3</v>
      </c>
      <c r="BH64" s="170"/>
      <c r="BI64" s="170"/>
      <c r="BJ64" s="170"/>
      <c r="BK64" s="170"/>
      <c r="BL64" s="170"/>
      <c r="BM64" s="170"/>
      <c r="BN64" s="170"/>
      <c r="BO64" s="197">
        <v>0.16009999999999999</v>
      </c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O64" s="170"/>
      <c r="CP64" s="170"/>
      <c r="CQ64" s="170"/>
      <c r="CR64" s="170"/>
      <c r="CS64" s="170"/>
      <c r="CT64" s="170"/>
      <c r="CU64" s="170"/>
      <c r="CV64" s="170"/>
      <c r="CW64" s="170"/>
      <c r="CX64" s="170"/>
      <c r="CY64" s="170"/>
      <c r="DB64" s="170"/>
      <c r="DC64" s="170"/>
      <c r="DD64" s="170"/>
      <c r="DE64" s="170"/>
      <c r="DF64" s="170"/>
    </row>
    <row r="65" spans="1:110" s="171" customFormat="1">
      <c r="A65" s="170" t="s">
        <v>909</v>
      </c>
      <c r="B65" s="194" t="s">
        <v>919</v>
      </c>
      <c r="C65" s="195" t="s">
        <v>941</v>
      </c>
      <c r="D65" s="195" t="s">
        <v>1018</v>
      </c>
      <c r="E65" s="196">
        <v>2012</v>
      </c>
      <c r="F65" s="196">
        <v>8</v>
      </c>
      <c r="G65" s="196">
        <v>13</v>
      </c>
      <c r="H65" s="22" t="s">
        <v>800</v>
      </c>
      <c r="I65" s="195">
        <v>30</v>
      </c>
      <c r="J65" s="195">
        <v>40</v>
      </c>
      <c r="K65" s="22"/>
      <c r="L65" s="22" t="s">
        <v>800</v>
      </c>
      <c r="M65" s="170"/>
      <c r="N65" s="170"/>
      <c r="O65" s="170"/>
      <c r="P65" s="170"/>
      <c r="Q65" s="13"/>
      <c r="R65" s="197">
        <v>0.24</v>
      </c>
      <c r="S65" s="170"/>
      <c r="T65" s="170"/>
      <c r="U65" s="170"/>
      <c r="V65" s="170"/>
      <c r="W65" s="170"/>
      <c r="X65" s="170"/>
      <c r="Y65" s="22"/>
      <c r="Z65" s="170"/>
      <c r="AA65" s="170"/>
      <c r="AB65" s="197">
        <v>3.83</v>
      </c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>
        <v>52.67</v>
      </c>
      <c r="AQ65" s="170">
        <v>1.2640800000000001</v>
      </c>
      <c r="AR65" s="16"/>
      <c r="AS65" s="197">
        <v>1.71</v>
      </c>
      <c r="AT65" s="170"/>
      <c r="AU65" s="198">
        <f t="shared" si="0"/>
        <v>30.801169590643276</v>
      </c>
      <c r="AV65" s="170"/>
      <c r="AW65" s="170"/>
      <c r="AX65" s="170"/>
      <c r="AY65" s="199">
        <v>-26.446899999999999</v>
      </c>
      <c r="AZ65" s="7" t="s">
        <v>967</v>
      </c>
      <c r="BA65" s="170">
        <v>161625</v>
      </c>
      <c r="BB65" s="7">
        <v>2013</v>
      </c>
      <c r="BC65" s="200">
        <v>-226.6</v>
      </c>
      <c r="BD65" s="170">
        <v>2.9</v>
      </c>
      <c r="BF65" s="170">
        <v>0.77929999999999999</v>
      </c>
      <c r="BG65" s="170">
        <v>2.8999999999999998E-3</v>
      </c>
      <c r="BH65" s="170"/>
      <c r="BI65" s="170"/>
      <c r="BJ65" s="170"/>
      <c r="BK65" s="170"/>
      <c r="BL65" s="170"/>
      <c r="BM65" s="170"/>
      <c r="BN65" s="170"/>
      <c r="BO65" s="197">
        <v>0.40329999999999999</v>
      </c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O65" s="170"/>
      <c r="CP65" s="170"/>
      <c r="CQ65" s="170"/>
      <c r="CR65" s="170"/>
      <c r="CS65" s="170"/>
      <c r="CT65" s="170"/>
      <c r="CU65" s="170"/>
      <c r="CV65" s="170"/>
      <c r="CW65" s="170"/>
      <c r="CX65" s="170"/>
      <c r="CY65" s="170"/>
      <c r="DB65" s="170"/>
      <c r="DC65" s="170"/>
      <c r="DD65" s="170"/>
      <c r="DE65" s="170"/>
      <c r="DF65" s="170"/>
    </row>
    <row r="66" spans="1:110" s="171" customFormat="1">
      <c r="A66" s="170" t="s">
        <v>909</v>
      </c>
      <c r="B66" s="194" t="s">
        <v>919</v>
      </c>
      <c r="C66" s="195" t="s">
        <v>941</v>
      </c>
      <c r="D66" s="195" t="s">
        <v>1019</v>
      </c>
      <c r="E66" s="196">
        <v>2012</v>
      </c>
      <c r="F66" s="196">
        <v>8</v>
      </c>
      <c r="G66" s="196">
        <v>13</v>
      </c>
      <c r="H66" s="22" t="s">
        <v>800</v>
      </c>
      <c r="I66" s="195">
        <v>40</v>
      </c>
      <c r="J66" s="89">
        <v>50</v>
      </c>
      <c r="K66" s="22"/>
      <c r="L66" s="22" t="s">
        <v>800</v>
      </c>
      <c r="M66" s="170"/>
      <c r="N66" s="170"/>
      <c r="O66" s="170"/>
      <c r="P66" s="170"/>
      <c r="Q66" s="13"/>
      <c r="R66" s="197">
        <v>0.2</v>
      </c>
      <c r="S66" s="170"/>
      <c r="T66" s="170"/>
      <c r="U66" s="170"/>
      <c r="V66" s="170"/>
      <c r="W66" s="170"/>
      <c r="X66" s="170"/>
      <c r="Y66" s="22"/>
      <c r="Z66" s="170"/>
      <c r="AA66" s="170"/>
      <c r="AB66" s="197">
        <v>3.86</v>
      </c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>
        <v>52.73</v>
      </c>
      <c r="AQ66" s="170">
        <v>1.0546</v>
      </c>
      <c r="AR66" s="16"/>
      <c r="AS66" s="197">
        <v>2.19</v>
      </c>
      <c r="AT66" s="170"/>
      <c r="AU66" s="198">
        <f t="shared" si="0"/>
        <v>24.077625570776256</v>
      </c>
      <c r="AV66" s="170"/>
      <c r="AW66" s="170"/>
      <c r="AX66" s="170"/>
      <c r="AY66" s="199">
        <v>-26.291499999999999</v>
      </c>
      <c r="AZ66" s="7" t="s">
        <v>967</v>
      </c>
      <c r="BA66" s="170">
        <v>161626</v>
      </c>
      <c r="BB66" s="7">
        <v>2013</v>
      </c>
      <c r="BC66" s="200">
        <v>-310.7</v>
      </c>
      <c r="BD66" s="170">
        <v>2</v>
      </c>
      <c r="BF66" s="170">
        <v>0.69450000000000001</v>
      </c>
      <c r="BG66" s="170">
        <v>2E-3</v>
      </c>
      <c r="BH66" s="170"/>
      <c r="BI66" s="170"/>
      <c r="BJ66" s="170"/>
      <c r="BK66" s="170"/>
      <c r="BL66" s="170"/>
      <c r="BM66" s="170"/>
      <c r="BN66" s="170"/>
      <c r="BO66" s="197">
        <v>0.37830000000000003</v>
      </c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  <c r="CC66" s="170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O66" s="170"/>
      <c r="CP66" s="170"/>
      <c r="CQ66" s="170"/>
      <c r="CR66" s="170"/>
      <c r="CS66" s="170"/>
      <c r="CT66" s="170"/>
      <c r="CU66" s="170"/>
      <c r="CV66" s="170"/>
      <c r="CW66" s="170"/>
      <c r="CX66" s="170"/>
      <c r="CY66" s="170"/>
      <c r="DB66" s="170"/>
      <c r="DC66" s="170"/>
      <c r="DD66" s="170"/>
      <c r="DE66" s="170"/>
      <c r="DF66" s="170"/>
    </row>
    <row r="67" spans="1:110" s="171" customFormat="1">
      <c r="A67" s="170" t="s">
        <v>909</v>
      </c>
      <c r="B67" s="194" t="s">
        <v>919</v>
      </c>
      <c r="C67" s="195" t="s">
        <v>941</v>
      </c>
      <c r="D67" s="195" t="s">
        <v>1020</v>
      </c>
      <c r="E67" s="196">
        <v>2012</v>
      </c>
      <c r="F67" s="196">
        <v>8</v>
      </c>
      <c r="G67" s="196">
        <v>13</v>
      </c>
      <c r="H67" s="22" t="s">
        <v>800</v>
      </c>
      <c r="I67" s="89">
        <v>50</v>
      </c>
      <c r="J67" s="89">
        <v>60</v>
      </c>
      <c r="K67" s="170"/>
      <c r="L67" s="22" t="s">
        <v>800</v>
      </c>
      <c r="M67" s="170"/>
      <c r="N67" s="170"/>
      <c r="O67" s="170"/>
      <c r="P67" s="170"/>
      <c r="Q67" s="13"/>
      <c r="R67" s="197">
        <v>0.16</v>
      </c>
      <c r="S67" s="170"/>
      <c r="T67" s="170"/>
      <c r="U67" s="170"/>
      <c r="V67" s="170"/>
      <c r="W67" s="170"/>
      <c r="X67" s="170"/>
      <c r="Y67" s="22"/>
      <c r="Z67" s="170"/>
      <c r="AA67" s="170"/>
      <c r="AB67" s="197">
        <v>3.92</v>
      </c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>
        <v>52.66</v>
      </c>
      <c r="AQ67" s="170">
        <v>0.84255999999999986</v>
      </c>
      <c r="AR67" s="16"/>
      <c r="AS67" s="197">
        <v>1.89</v>
      </c>
      <c r="AT67" s="170"/>
      <c r="AU67" s="198">
        <f t="shared" si="0"/>
        <v>27.862433862433861</v>
      </c>
      <c r="AV67" s="170"/>
      <c r="AW67" s="170"/>
      <c r="AX67" s="170"/>
      <c r="AY67" s="199">
        <v>-26.538699999999999</v>
      </c>
      <c r="AZ67" s="170"/>
      <c r="BB67" s="170"/>
      <c r="BH67" s="170"/>
      <c r="BI67" s="170"/>
      <c r="BJ67" s="170"/>
      <c r="BK67" s="170"/>
      <c r="BL67" s="170"/>
      <c r="BM67" s="170"/>
      <c r="BN67" s="170"/>
      <c r="BO67" s="197">
        <v>0.37319999999999998</v>
      </c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O67" s="170"/>
      <c r="CP67" s="170"/>
      <c r="CQ67" s="170"/>
      <c r="CR67" s="170"/>
      <c r="CS67" s="170"/>
      <c r="CT67" s="170"/>
      <c r="CU67" s="170"/>
      <c r="CV67" s="170"/>
      <c r="CW67" s="170"/>
      <c r="CX67" s="170"/>
      <c r="CY67" s="170"/>
      <c r="DB67" s="170"/>
      <c r="DC67" s="170"/>
      <c r="DD67" s="170"/>
      <c r="DE67" s="170"/>
      <c r="DF67" s="170"/>
    </row>
    <row r="68" spans="1:110" s="171" customFormat="1">
      <c r="A68" s="170" t="s">
        <v>909</v>
      </c>
      <c r="B68" s="194" t="s">
        <v>919</v>
      </c>
      <c r="C68" s="195" t="s">
        <v>941</v>
      </c>
      <c r="D68" s="195" t="s">
        <v>1021</v>
      </c>
      <c r="E68" s="196">
        <v>2012</v>
      </c>
      <c r="F68" s="196">
        <v>8</v>
      </c>
      <c r="G68" s="196">
        <v>13</v>
      </c>
      <c r="H68" s="22" t="s">
        <v>800</v>
      </c>
      <c r="I68" s="89">
        <v>60</v>
      </c>
      <c r="J68" s="89">
        <v>70</v>
      </c>
      <c r="K68" s="170"/>
      <c r="L68" s="22" t="s">
        <v>800</v>
      </c>
      <c r="M68" s="170"/>
      <c r="N68" s="170"/>
      <c r="O68" s="170"/>
      <c r="P68" s="170"/>
      <c r="Q68" s="13"/>
      <c r="R68" s="197">
        <v>0.19</v>
      </c>
      <c r="S68" s="170"/>
      <c r="T68" s="170"/>
      <c r="U68" s="170"/>
      <c r="V68" s="170"/>
      <c r="W68" s="170"/>
      <c r="X68" s="170"/>
      <c r="Y68" s="22"/>
      <c r="Z68" s="170"/>
      <c r="AA68" s="170"/>
      <c r="AB68" s="197">
        <v>3.83</v>
      </c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>
        <v>52.67</v>
      </c>
      <c r="AQ68" s="170">
        <v>1.0007300000000001</v>
      </c>
      <c r="AR68" s="16"/>
      <c r="AS68" s="197">
        <v>2.19</v>
      </c>
      <c r="AT68" s="170"/>
      <c r="AU68" s="198">
        <f t="shared" si="0"/>
        <v>24.050228310502284</v>
      </c>
      <c r="AV68" s="170"/>
      <c r="AW68" s="170"/>
      <c r="AX68" s="170"/>
      <c r="AY68" s="199">
        <v>-26.3307</v>
      </c>
      <c r="AZ68" s="7" t="s">
        <v>967</v>
      </c>
      <c r="BA68" s="170">
        <v>161627</v>
      </c>
      <c r="BB68" s="7">
        <v>2013</v>
      </c>
      <c r="BC68" s="200">
        <v>-319.3</v>
      </c>
      <c r="BD68" s="170">
        <v>2</v>
      </c>
      <c r="BF68" s="170">
        <v>0.68589999999999995</v>
      </c>
      <c r="BG68" s="170">
        <v>2E-3</v>
      </c>
      <c r="BH68" s="170"/>
      <c r="BI68" s="170"/>
      <c r="BJ68" s="170"/>
      <c r="BK68" s="170"/>
      <c r="BL68" s="170"/>
      <c r="BM68" s="170"/>
      <c r="BN68" s="170"/>
      <c r="BO68" s="197">
        <v>0.2777</v>
      </c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O68" s="170"/>
      <c r="CP68" s="170"/>
      <c r="CQ68" s="170"/>
      <c r="CR68" s="170"/>
      <c r="CS68" s="170"/>
      <c r="CT68" s="170"/>
      <c r="CU68" s="170"/>
      <c r="CV68" s="170"/>
      <c r="CW68" s="170"/>
      <c r="CX68" s="170"/>
      <c r="CY68" s="170"/>
      <c r="DB68" s="170"/>
      <c r="DC68" s="170"/>
      <c r="DD68" s="170"/>
      <c r="DE68" s="170"/>
      <c r="DF68" s="170"/>
    </row>
    <row r="69" spans="1:110" s="171" customFormat="1">
      <c r="A69" s="170" t="s">
        <v>909</v>
      </c>
      <c r="B69" s="194" t="s">
        <v>919</v>
      </c>
      <c r="C69" s="195" t="s">
        <v>941</v>
      </c>
      <c r="D69" s="195" t="s">
        <v>1022</v>
      </c>
      <c r="E69" s="196">
        <v>2012</v>
      </c>
      <c r="F69" s="196">
        <v>8</v>
      </c>
      <c r="G69" s="196">
        <v>13</v>
      </c>
      <c r="H69" s="22" t="s">
        <v>800</v>
      </c>
      <c r="I69" s="89">
        <v>70</v>
      </c>
      <c r="J69" s="89">
        <v>80</v>
      </c>
      <c r="K69" s="170"/>
      <c r="L69" s="22" t="s">
        <v>800</v>
      </c>
      <c r="M69" s="170"/>
      <c r="N69" s="170"/>
      <c r="O69" s="170"/>
      <c r="P69" s="170"/>
      <c r="Q69" s="13"/>
      <c r="R69" s="197">
        <v>0.18</v>
      </c>
      <c r="S69" s="170"/>
      <c r="T69" s="170"/>
      <c r="U69" s="170"/>
      <c r="V69" s="170"/>
      <c r="W69" s="170"/>
      <c r="X69" s="170"/>
      <c r="Y69" s="22"/>
      <c r="Z69" s="170"/>
      <c r="AA69" s="170"/>
      <c r="AB69" s="197">
        <v>3.89</v>
      </c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>
        <v>54.38</v>
      </c>
      <c r="AQ69" s="170">
        <v>0.97884000000000015</v>
      </c>
      <c r="AR69" s="16"/>
      <c r="AS69" s="197">
        <v>2.44</v>
      </c>
      <c r="AT69" s="170"/>
      <c r="AU69" s="198">
        <f t="shared" ref="AU69:AU132" si="2">AP69/AS69</f>
        <v>22.28688524590164</v>
      </c>
      <c r="AV69" s="170"/>
      <c r="AW69" s="170"/>
      <c r="AX69" s="170"/>
      <c r="AY69" s="199"/>
      <c r="AZ69" s="170"/>
      <c r="BB69" s="170"/>
      <c r="BH69" s="170"/>
      <c r="BI69" s="170"/>
      <c r="BJ69" s="170"/>
      <c r="BK69" s="170"/>
      <c r="BL69" s="170"/>
      <c r="BM69" s="170"/>
      <c r="BN69" s="170"/>
      <c r="BO69" s="197">
        <v>0.28439999999999999</v>
      </c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O69" s="170"/>
      <c r="CP69" s="170"/>
      <c r="CQ69" s="170"/>
      <c r="CR69" s="170"/>
      <c r="CS69" s="170"/>
      <c r="CT69" s="170"/>
      <c r="CU69" s="170"/>
      <c r="CV69" s="170"/>
      <c r="CW69" s="170"/>
      <c r="CX69" s="170"/>
      <c r="CY69" s="170"/>
      <c r="DB69" s="170"/>
      <c r="DC69" s="170"/>
      <c r="DD69" s="170"/>
      <c r="DE69" s="170"/>
      <c r="DF69" s="170"/>
    </row>
    <row r="70" spans="1:110" s="171" customFormat="1">
      <c r="A70" s="170" t="s">
        <v>909</v>
      </c>
      <c r="B70" s="194" t="s">
        <v>919</v>
      </c>
      <c r="C70" s="195" t="s">
        <v>941</v>
      </c>
      <c r="D70" s="195" t="s">
        <v>1023</v>
      </c>
      <c r="E70" s="196">
        <v>2012</v>
      </c>
      <c r="F70" s="196">
        <v>8</v>
      </c>
      <c r="G70" s="196">
        <v>13</v>
      </c>
      <c r="H70" s="22" t="s">
        <v>800</v>
      </c>
      <c r="I70" s="89">
        <v>80</v>
      </c>
      <c r="J70" s="89">
        <v>90</v>
      </c>
      <c r="K70" s="170"/>
      <c r="L70" s="22" t="s">
        <v>800</v>
      </c>
      <c r="M70" s="170"/>
      <c r="N70" s="170"/>
      <c r="O70" s="170"/>
      <c r="P70" s="170"/>
      <c r="Q70" s="13"/>
      <c r="R70" s="197">
        <v>0.16</v>
      </c>
      <c r="S70" s="170"/>
      <c r="T70" s="170"/>
      <c r="U70" s="170"/>
      <c r="V70" s="170"/>
      <c r="W70" s="170"/>
      <c r="X70" s="170"/>
      <c r="Y70" s="22"/>
      <c r="Z70" s="170"/>
      <c r="AA70" s="170"/>
      <c r="AB70" s="197">
        <v>3.99</v>
      </c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>
        <v>54.57</v>
      </c>
      <c r="AQ70" s="170">
        <v>0.87311999999999979</v>
      </c>
      <c r="AR70" s="16"/>
      <c r="AS70" s="197">
        <v>2.75</v>
      </c>
      <c r="AT70" s="170"/>
      <c r="AU70" s="198">
        <f t="shared" si="2"/>
        <v>19.843636363636364</v>
      </c>
      <c r="AV70" s="170"/>
      <c r="AW70" s="170"/>
      <c r="AX70" s="170"/>
      <c r="AY70" s="199">
        <v>-25.541899999999998</v>
      </c>
      <c r="AZ70" s="7" t="s">
        <v>967</v>
      </c>
      <c r="BA70" s="170">
        <v>161628</v>
      </c>
      <c r="BB70" s="7">
        <v>2013</v>
      </c>
      <c r="BC70" s="200">
        <v>-382.8</v>
      </c>
      <c r="BD70" s="170">
        <v>1.9</v>
      </c>
      <c r="BF70" s="170">
        <v>0.62190000000000001</v>
      </c>
      <c r="BG70" s="170">
        <v>1.9E-3</v>
      </c>
      <c r="BH70" s="170"/>
      <c r="BI70" s="170"/>
      <c r="BJ70" s="170"/>
      <c r="BK70" s="170"/>
      <c r="BL70" s="170"/>
      <c r="BM70" s="170"/>
      <c r="BN70" s="170"/>
      <c r="BO70" s="197">
        <v>0.29719999999999996</v>
      </c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O70" s="170"/>
      <c r="CP70" s="170"/>
      <c r="CQ70" s="170"/>
      <c r="CR70" s="170"/>
      <c r="CS70" s="170"/>
      <c r="CT70" s="170"/>
      <c r="CU70" s="170"/>
      <c r="CV70" s="170"/>
      <c r="CW70" s="170"/>
      <c r="CX70" s="170"/>
      <c r="CY70" s="170"/>
      <c r="DB70" s="170"/>
      <c r="DC70" s="170"/>
      <c r="DD70" s="170"/>
      <c r="DE70" s="170"/>
      <c r="DF70" s="170"/>
    </row>
    <row r="71" spans="1:110" s="171" customFormat="1">
      <c r="A71" s="170" t="s">
        <v>909</v>
      </c>
      <c r="B71" s="194" t="s">
        <v>919</v>
      </c>
      <c r="C71" s="195" t="s">
        <v>941</v>
      </c>
      <c r="D71" s="195" t="s">
        <v>1024</v>
      </c>
      <c r="E71" s="196">
        <v>2012</v>
      </c>
      <c r="F71" s="196">
        <v>8</v>
      </c>
      <c r="G71" s="196">
        <v>13</v>
      </c>
      <c r="H71" s="22" t="s">
        <v>800</v>
      </c>
      <c r="I71" s="89">
        <v>90</v>
      </c>
      <c r="J71" s="89">
        <v>100</v>
      </c>
      <c r="K71" s="170"/>
      <c r="L71" s="22" t="s">
        <v>800</v>
      </c>
      <c r="M71" s="170"/>
      <c r="N71" s="170"/>
      <c r="O71" s="170"/>
      <c r="P71" s="170"/>
      <c r="Q71" s="13"/>
      <c r="R71" s="197">
        <v>0.14000000000000001</v>
      </c>
      <c r="S71" s="170"/>
      <c r="T71" s="170"/>
      <c r="U71" s="170"/>
      <c r="V71" s="170"/>
      <c r="W71" s="170"/>
      <c r="X71" s="170"/>
      <c r="Y71" s="22"/>
      <c r="Z71" s="170"/>
      <c r="AA71" s="170"/>
      <c r="AB71" s="197">
        <v>3.92</v>
      </c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>
        <v>54.18</v>
      </c>
      <c r="AQ71" s="170">
        <v>0.75852000000000008</v>
      </c>
      <c r="AR71" s="16"/>
      <c r="AS71" s="197">
        <v>2.46</v>
      </c>
      <c r="AT71" s="170"/>
      <c r="AU71" s="198">
        <f t="shared" si="2"/>
        <v>22.024390243902438</v>
      </c>
      <c r="AV71" s="170"/>
      <c r="AW71" s="170"/>
      <c r="AX71" s="170"/>
      <c r="AY71" s="199"/>
      <c r="AZ71" s="170"/>
      <c r="BA71" s="170"/>
      <c r="BB71" s="170"/>
      <c r="BH71" s="170"/>
      <c r="BI71" s="170"/>
      <c r="BJ71" s="170"/>
      <c r="BK71" s="170"/>
      <c r="BL71" s="170"/>
      <c r="BM71" s="170"/>
      <c r="BN71" s="170"/>
      <c r="BO71" s="197">
        <v>0.37439999999999996</v>
      </c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  <c r="CO71" s="170"/>
      <c r="CP71" s="170"/>
      <c r="CQ71" s="170"/>
      <c r="CR71" s="170"/>
      <c r="CS71" s="170"/>
      <c r="CT71" s="170"/>
      <c r="CU71" s="170"/>
      <c r="CV71" s="170"/>
      <c r="CW71" s="170"/>
      <c r="CX71" s="170"/>
      <c r="CY71" s="170"/>
      <c r="DB71" s="170"/>
      <c r="DC71" s="170"/>
      <c r="DD71" s="170"/>
      <c r="DE71" s="170"/>
      <c r="DF71" s="170"/>
    </row>
    <row r="72" spans="1:110" s="171" customFormat="1">
      <c r="A72" s="170" t="s">
        <v>909</v>
      </c>
      <c r="B72" s="194" t="s">
        <v>919</v>
      </c>
      <c r="C72" s="195" t="s">
        <v>941</v>
      </c>
      <c r="D72" s="195" t="s">
        <v>1025</v>
      </c>
      <c r="E72" s="196">
        <v>2012</v>
      </c>
      <c r="F72" s="196">
        <v>8</v>
      </c>
      <c r="G72" s="196">
        <v>13</v>
      </c>
      <c r="H72" s="22" t="s">
        <v>800</v>
      </c>
      <c r="I72" s="89">
        <v>100</v>
      </c>
      <c r="J72" s="89">
        <v>125</v>
      </c>
      <c r="K72" s="170"/>
      <c r="L72" s="22" t="s">
        <v>800</v>
      </c>
      <c r="M72" s="170"/>
      <c r="N72" s="170"/>
      <c r="O72" s="170"/>
      <c r="P72" s="170"/>
      <c r="Q72" s="13"/>
      <c r="R72" s="197">
        <v>0.15</v>
      </c>
      <c r="S72" s="170"/>
      <c r="T72" s="170"/>
      <c r="U72" s="170"/>
      <c r="V72" s="170"/>
      <c r="W72" s="170"/>
      <c r="X72" s="170"/>
      <c r="Y72" s="22"/>
      <c r="Z72" s="170"/>
      <c r="AA72" s="170"/>
      <c r="AB72" s="197">
        <v>4.04</v>
      </c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>
        <v>54.07</v>
      </c>
      <c r="AQ72" s="170">
        <v>2.027625</v>
      </c>
      <c r="AR72" s="16"/>
      <c r="AS72" s="197">
        <v>2.68</v>
      </c>
      <c r="AT72" s="170"/>
      <c r="AU72" s="198">
        <f t="shared" si="2"/>
        <v>20.175373134328357</v>
      </c>
      <c r="AV72" s="170"/>
      <c r="AW72" s="170"/>
      <c r="AX72" s="170"/>
      <c r="AY72" s="199">
        <v>-25.738800000000001</v>
      </c>
      <c r="AZ72" s="7" t="s">
        <v>967</v>
      </c>
      <c r="BA72" s="170">
        <v>161629</v>
      </c>
      <c r="BB72" s="7">
        <v>2013</v>
      </c>
      <c r="BC72" s="200">
        <v>-384.3</v>
      </c>
      <c r="BD72" s="170">
        <v>1.8</v>
      </c>
      <c r="BF72" s="170">
        <v>0.62050000000000005</v>
      </c>
      <c r="BG72" s="170">
        <v>1.8E-3</v>
      </c>
      <c r="BH72" s="170"/>
      <c r="BI72" s="170"/>
      <c r="BJ72" s="170"/>
      <c r="BK72" s="170"/>
      <c r="BL72" s="170"/>
      <c r="BM72" s="170"/>
      <c r="BN72" s="170"/>
      <c r="BO72" s="197">
        <v>0.4042</v>
      </c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O72" s="170"/>
      <c r="CP72" s="170"/>
      <c r="CQ72" s="170"/>
      <c r="CR72" s="170"/>
      <c r="CS72" s="170"/>
      <c r="CT72" s="170"/>
      <c r="CU72" s="170"/>
      <c r="CV72" s="170"/>
      <c r="CW72" s="170"/>
      <c r="CX72" s="170"/>
      <c r="CY72" s="170"/>
      <c r="DB72" s="170"/>
      <c r="DC72" s="170"/>
      <c r="DD72" s="170"/>
      <c r="DE72" s="170"/>
      <c r="DF72" s="170"/>
    </row>
    <row r="73" spans="1:110" s="171" customFormat="1">
      <c r="A73" s="170" t="s">
        <v>909</v>
      </c>
      <c r="B73" s="194" t="s">
        <v>919</v>
      </c>
      <c r="C73" s="195" t="s">
        <v>941</v>
      </c>
      <c r="D73" s="195" t="s">
        <v>1026</v>
      </c>
      <c r="E73" s="196">
        <v>2012</v>
      </c>
      <c r="F73" s="196">
        <v>8</v>
      </c>
      <c r="G73" s="196">
        <v>13</v>
      </c>
      <c r="H73" s="22" t="s">
        <v>800</v>
      </c>
      <c r="I73" s="89">
        <v>125</v>
      </c>
      <c r="J73" s="89">
        <v>150</v>
      </c>
      <c r="K73" s="170"/>
      <c r="L73" s="22" t="s">
        <v>800</v>
      </c>
      <c r="M73" s="170"/>
      <c r="N73" s="170"/>
      <c r="O73" s="170"/>
      <c r="P73" s="170"/>
      <c r="Q73" s="13"/>
      <c r="R73" s="197">
        <v>0.16</v>
      </c>
      <c r="S73" s="170"/>
      <c r="T73" s="170"/>
      <c r="U73" s="170"/>
      <c r="V73" s="170"/>
      <c r="W73" s="170"/>
      <c r="X73" s="170"/>
      <c r="Y73" s="22"/>
      <c r="Z73" s="170"/>
      <c r="AA73" s="170"/>
      <c r="AB73" s="197">
        <v>3.87</v>
      </c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>
        <v>51.09</v>
      </c>
      <c r="AQ73" s="170">
        <v>2.0436000000000001</v>
      </c>
      <c r="AR73" s="16"/>
      <c r="AS73" s="197">
        <v>2.39</v>
      </c>
      <c r="AT73" s="170"/>
      <c r="AU73" s="198">
        <f t="shared" si="2"/>
        <v>21.376569037656903</v>
      </c>
      <c r="AV73" s="170"/>
      <c r="AW73" s="170"/>
      <c r="AX73" s="170"/>
      <c r="AY73" s="199"/>
      <c r="AZ73" s="170"/>
      <c r="BA73" s="170"/>
      <c r="BB73" s="170"/>
      <c r="BH73" s="170"/>
      <c r="BI73" s="170"/>
      <c r="BJ73" s="170"/>
      <c r="BK73" s="170"/>
      <c r="BL73" s="170"/>
      <c r="BM73" s="170"/>
      <c r="BN73" s="170"/>
      <c r="BO73" s="197">
        <v>0.44939999999999997</v>
      </c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  <c r="CC73" s="170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O73" s="170"/>
      <c r="CP73" s="170"/>
      <c r="CQ73" s="170"/>
      <c r="CR73" s="170"/>
      <c r="CS73" s="170"/>
      <c r="CT73" s="170"/>
      <c r="CU73" s="170"/>
      <c r="CV73" s="170"/>
      <c r="CW73" s="170"/>
      <c r="CX73" s="170"/>
      <c r="CY73" s="170"/>
      <c r="DB73" s="170"/>
      <c r="DC73" s="170"/>
      <c r="DD73" s="170"/>
      <c r="DE73" s="170"/>
      <c r="DF73" s="170"/>
    </row>
    <row r="74" spans="1:110" s="171" customFormat="1">
      <c r="A74" s="170" t="s">
        <v>909</v>
      </c>
      <c r="B74" s="194" t="s">
        <v>919</v>
      </c>
      <c r="C74" s="195" t="s">
        <v>941</v>
      </c>
      <c r="D74" s="195" t="s">
        <v>1027</v>
      </c>
      <c r="E74" s="196">
        <v>2012</v>
      </c>
      <c r="F74" s="196">
        <v>8</v>
      </c>
      <c r="G74" s="196">
        <v>13</v>
      </c>
      <c r="H74" s="22" t="s">
        <v>800</v>
      </c>
      <c r="I74" s="89">
        <v>150</v>
      </c>
      <c r="J74" s="89">
        <v>175</v>
      </c>
      <c r="K74" s="170"/>
      <c r="L74" s="22" t="s">
        <v>800</v>
      </c>
      <c r="M74" s="170"/>
      <c r="N74" s="170"/>
      <c r="O74" s="170"/>
      <c r="P74" s="170"/>
      <c r="Q74" s="13"/>
      <c r="R74" s="197">
        <v>0.14000000000000001</v>
      </c>
      <c r="S74" s="170"/>
      <c r="T74" s="170"/>
      <c r="U74" s="170"/>
      <c r="V74" s="170"/>
      <c r="W74" s="170"/>
      <c r="X74" s="170"/>
      <c r="Y74" s="22"/>
      <c r="Z74" s="170"/>
      <c r="AA74" s="170"/>
      <c r="AB74" s="197">
        <v>4.17</v>
      </c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>
        <v>53.81</v>
      </c>
      <c r="AQ74" s="170">
        <v>1.8833500000000003</v>
      </c>
      <c r="AR74" s="16"/>
      <c r="AS74" s="197">
        <v>2.7</v>
      </c>
      <c r="AT74" s="170"/>
      <c r="AU74" s="198">
        <f t="shared" si="2"/>
        <v>19.92962962962963</v>
      </c>
      <c r="AV74" s="170"/>
      <c r="AW74" s="170"/>
      <c r="AX74" s="170"/>
      <c r="AY74" s="199">
        <v>-25.8001</v>
      </c>
      <c r="AZ74" s="7" t="s">
        <v>967</v>
      </c>
      <c r="BA74" s="170">
        <v>161630</v>
      </c>
      <c r="BB74" s="7">
        <v>2013</v>
      </c>
      <c r="BC74" s="200">
        <v>-421.7</v>
      </c>
      <c r="BD74" s="170">
        <v>1.9</v>
      </c>
      <c r="BF74" s="170">
        <v>0.5827</v>
      </c>
      <c r="BG74" s="170">
        <v>1.9E-3</v>
      </c>
      <c r="BH74" s="170"/>
      <c r="BI74" s="170"/>
      <c r="BJ74" s="170"/>
      <c r="BK74" s="170"/>
      <c r="BL74" s="170"/>
      <c r="BM74" s="170"/>
      <c r="BN74" s="170"/>
      <c r="BO74" s="197">
        <v>0.32119999999999999</v>
      </c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  <c r="CC74" s="170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O74" s="170"/>
      <c r="CP74" s="170"/>
      <c r="CQ74" s="170"/>
      <c r="CR74" s="170"/>
      <c r="CS74" s="170"/>
      <c r="CT74" s="170"/>
      <c r="CU74" s="170"/>
      <c r="CV74" s="170"/>
      <c r="CW74" s="170"/>
      <c r="CX74" s="170"/>
      <c r="CY74" s="170"/>
      <c r="DB74" s="170"/>
      <c r="DC74" s="170"/>
      <c r="DD74" s="170"/>
      <c r="DE74" s="170"/>
      <c r="DF74" s="170"/>
    </row>
    <row r="75" spans="1:110" s="171" customFormat="1">
      <c r="A75" s="170" t="s">
        <v>909</v>
      </c>
      <c r="B75" s="194" t="s">
        <v>919</v>
      </c>
      <c r="C75" s="195" t="s">
        <v>941</v>
      </c>
      <c r="D75" s="195" t="s">
        <v>1028</v>
      </c>
      <c r="E75" s="196">
        <v>2012</v>
      </c>
      <c r="F75" s="196">
        <v>8</v>
      </c>
      <c r="G75" s="196">
        <v>13</v>
      </c>
      <c r="H75" s="22" t="s">
        <v>800</v>
      </c>
      <c r="I75" s="89">
        <v>175</v>
      </c>
      <c r="J75" s="89">
        <v>200</v>
      </c>
      <c r="K75" s="170"/>
      <c r="L75" s="22" t="s">
        <v>800</v>
      </c>
      <c r="M75" s="170"/>
      <c r="N75" s="170"/>
      <c r="O75" s="170"/>
      <c r="P75" s="170"/>
      <c r="Q75" s="170"/>
      <c r="R75" s="197">
        <v>0.15</v>
      </c>
      <c r="S75" s="170"/>
      <c r="T75" s="170"/>
      <c r="U75" s="170"/>
      <c r="V75" s="170"/>
      <c r="W75" s="170"/>
      <c r="X75" s="170"/>
      <c r="Y75" s="22"/>
      <c r="Z75" s="170"/>
      <c r="AA75" s="170"/>
      <c r="AB75" s="197">
        <v>4.24</v>
      </c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>
        <v>52.45</v>
      </c>
      <c r="AQ75" s="170">
        <v>1.9668750000000004</v>
      </c>
      <c r="AR75" s="16"/>
      <c r="AS75" s="197">
        <v>2.4900000000000002</v>
      </c>
      <c r="AT75" s="170"/>
      <c r="AU75" s="198">
        <f t="shared" si="2"/>
        <v>21.064257028112451</v>
      </c>
      <c r="AV75" s="170"/>
      <c r="AW75" s="170"/>
      <c r="AX75" s="170"/>
      <c r="AY75" s="199"/>
      <c r="AZ75" s="170"/>
      <c r="BA75" s="170"/>
      <c r="BB75" s="170"/>
      <c r="BC75" s="200"/>
      <c r="BD75" s="170"/>
      <c r="BF75" s="201"/>
      <c r="BG75" s="170"/>
      <c r="BH75" s="170"/>
      <c r="BI75" s="170"/>
      <c r="BJ75" s="170"/>
      <c r="BK75" s="170"/>
      <c r="BL75" s="170"/>
      <c r="BM75" s="170"/>
      <c r="BN75" s="170"/>
      <c r="BO75" s="197">
        <v>0.4148</v>
      </c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  <c r="CC75" s="170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O75" s="170"/>
      <c r="CP75" s="170"/>
      <c r="CQ75" s="170"/>
      <c r="CR75" s="170"/>
      <c r="CS75" s="170"/>
      <c r="CT75" s="170"/>
      <c r="CU75" s="170"/>
      <c r="CV75" s="170"/>
      <c r="CW75" s="170"/>
      <c r="CX75" s="170"/>
      <c r="CY75" s="170"/>
      <c r="DB75" s="170"/>
      <c r="DC75" s="170"/>
      <c r="DD75" s="170"/>
      <c r="DE75" s="170"/>
      <c r="DF75" s="170"/>
    </row>
    <row r="76" spans="1:110" s="171" customFormat="1">
      <c r="A76" s="170" t="s">
        <v>909</v>
      </c>
      <c r="B76" s="194" t="s">
        <v>919</v>
      </c>
      <c r="C76" s="195" t="s">
        <v>941</v>
      </c>
      <c r="D76" s="195" t="s">
        <v>1029</v>
      </c>
      <c r="E76" s="196">
        <v>2012</v>
      </c>
      <c r="F76" s="196">
        <v>8</v>
      </c>
      <c r="G76" s="196">
        <v>13</v>
      </c>
      <c r="H76" s="22" t="s">
        <v>800</v>
      </c>
      <c r="I76" s="89">
        <v>200</v>
      </c>
      <c r="J76" s="89">
        <v>250</v>
      </c>
      <c r="K76" s="170"/>
      <c r="L76" s="170"/>
      <c r="M76" s="170"/>
      <c r="N76" s="170"/>
      <c r="O76" s="170"/>
      <c r="P76" s="170"/>
      <c r="Q76" s="170"/>
      <c r="R76" s="197">
        <v>0.19</v>
      </c>
      <c r="S76" s="170"/>
      <c r="T76" s="170"/>
      <c r="U76" s="170"/>
      <c r="V76" s="170"/>
      <c r="W76" s="170"/>
      <c r="X76" s="170"/>
      <c r="Y76" s="22"/>
      <c r="Z76" s="170"/>
      <c r="AA76" s="170"/>
      <c r="AB76" s="197">
        <v>4.62</v>
      </c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>
        <v>51.05</v>
      </c>
      <c r="AQ76" s="170">
        <v>4.8497499999999993</v>
      </c>
      <c r="AR76" s="16"/>
      <c r="AS76" s="197">
        <v>2.65</v>
      </c>
      <c r="AT76" s="170"/>
      <c r="AU76" s="198">
        <f t="shared" si="2"/>
        <v>19.264150943396228</v>
      </c>
      <c r="AV76" s="170"/>
      <c r="AW76" s="170"/>
      <c r="AX76" s="170"/>
      <c r="AY76" s="199">
        <v>-26.403400000000001</v>
      </c>
      <c r="AZ76" s="22" t="s">
        <v>967</v>
      </c>
      <c r="BA76" s="170">
        <v>161631</v>
      </c>
      <c r="BB76" s="22">
        <v>2013</v>
      </c>
      <c r="BC76" s="200">
        <v>-611.79999999999995</v>
      </c>
      <c r="BD76" s="170">
        <v>1.3</v>
      </c>
      <c r="BF76" s="170">
        <v>0.3911</v>
      </c>
      <c r="BG76" s="170">
        <v>1.2999999999999999E-3</v>
      </c>
      <c r="BH76" s="170"/>
      <c r="BI76" s="170"/>
      <c r="BJ76" s="170"/>
      <c r="BK76" s="170"/>
      <c r="BL76" s="170"/>
      <c r="BM76" s="170"/>
      <c r="BN76" s="170"/>
      <c r="BO76" s="197">
        <v>0.5302</v>
      </c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DB76" s="170"/>
      <c r="DC76" s="170"/>
      <c r="DD76" s="170"/>
      <c r="DE76" s="170"/>
      <c r="DF76" s="170"/>
    </row>
    <row r="77" spans="1:110" s="171" customFormat="1">
      <c r="A77" s="170" t="s">
        <v>909</v>
      </c>
      <c r="B77" s="194" t="s">
        <v>919</v>
      </c>
      <c r="C77" s="195" t="s">
        <v>942</v>
      </c>
      <c r="D77" s="195" t="s">
        <v>1031</v>
      </c>
      <c r="E77" s="196">
        <v>2012</v>
      </c>
      <c r="F77" s="196">
        <v>8</v>
      </c>
      <c r="G77" s="196">
        <v>14</v>
      </c>
      <c r="H77" s="22" t="s">
        <v>800</v>
      </c>
      <c r="I77" s="195">
        <v>0</v>
      </c>
      <c r="J77" s="195">
        <v>10</v>
      </c>
      <c r="K77" s="22"/>
      <c r="L77" s="22" t="s">
        <v>800</v>
      </c>
      <c r="M77" s="170"/>
      <c r="N77" s="170"/>
      <c r="O77" s="170"/>
      <c r="P77" s="170"/>
      <c r="Q77" s="170"/>
      <c r="R77" s="170">
        <v>0.02</v>
      </c>
      <c r="S77" s="170"/>
      <c r="T77" s="170"/>
      <c r="U77" s="170"/>
      <c r="V77" s="170"/>
      <c r="W77" s="170"/>
      <c r="X77" s="170"/>
      <c r="Y77" s="22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6"/>
      <c r="AS77" s="170"/>
      <c r="AT77" s="170"/>
      <c r="AU77" s="198"/>
      <c r="AV77" s="170"/>
      <c r="AW77" s="170"/>
      <c r="AX77" s="170"/>
      <c r="AY77" s="199">
        <v>-28.211200000000002</v>
      </c>
      <c r="AZ77" s="22" t="s">
        <v>967</v>
      </c>
      <c r="BA77" s="170">
        <v>161632</v>
      </c>
      <c r="BB77" s="22">
        <v>2013</v>
      </c>
      <c r="BC77" s="201">
        <v>71.7</v>
      </c>
      <c r="BD77" s="171">
        <v>3.8999999999999998E-3</v>
      </c>
      <c r="BF77" s="170">
        <v>1.0799000000000001</v>
      </c>
      <c r="BG77" s="170">
        <v>3.9</v>
      </c>
      <c r="BH77" s="170"/>
      <c r="BI77" s="170"/>
      <c r="BJ77" s="170"/>
      <c r="BK77" s="170"/>
      <c r="BL77" s="170"/>
      <c r="BM77" s="170"/>
      <c r="BN77" s="170"/>
      <c r="BO77" s="170">
        <v>0.62220000000000009</v>
      </c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DB77" s="170"/>
      <c r="DC77" s="170"/>
      <c r="DD77" s="170"/>
      <c r="DE77" s="170"/>
      <c r="DF77" s="170"/>
    </row>
    <row r="78" spans="1:110" s="171" customFormat="1">
      <c r="A78" s="170" t="s">
        <v>909</v>
      </c>
      <c r="B78" s="194" t="s">
        <v>919</v>
      </c>
      <c r="C78" s="195" t="s">
        <v>942</v>
      </c>
      <c r="D78" s="195" t="s">
        <v>1032</v>
      </c>
      <c r="E78" s="196">
        <v>2012</v>
      </c>
      <c r="F78" s="196">
        <v>8</v>
      </c>
      <c r="G78" s="196">
        <v>14</v>
      </c>
      <c r="H78" s="22" t="s">
        <v>800</v>
      </c>
      <c r="I78" s="195">
        <v>10</v>
      </c>
      <c r="J78" s="195">
        <v>20</v>
      </c>
      <c r="K78" s="22"/>
      <c r="L78" s="22" t="s">
        <v>800</v>
      </c>
      <c r="M78" s="170"/>
      <c r="N78" s="170"/>
      <c r="O78" s="170"/>
      <c r="P78" s="170"/>
      <c r="Q78" s="170"/>
      <c r="R78" s="170">
        <v>0.03</v>
      </c>
      <c r="S78" s="170"/>
      <c r="T78" s="170"/>
      <c r="U78" s="170"/>
      <c r="V78" s="170"/>
      <c r="W78" s="170"/>
      <c r="X78" s="170"/>
      <c r="Y78" s="22"/>
      <c r="Z78" s="170"/>
      <c r="AA78" s="170"/>
      <c r="AB78" s="170">
        <v>3.72</v>
      </c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>
        <v>49.35</v>
      </c>
      <c r="AQ78" s="170">
        <v>0.14804999999999999</v>
      </c>
      <c r="AR78" s="16"/>
      <c r="AS78" s="170">
        <v>1.0900000000000001</v>
      </c>
      <c r="AT78" s="170"/>
      <c r="AU78" s="198">
        <f t="shared" si="2"/>
        <v>45.27522935779816</v>
      </c>
      <c r="AV78" s="170"/>
      <c r="AW78" s="170"/>
      <c r="AX78" s="170"/>
      <c r="AY78" s="199">
        <v>-27.810500000000001</v>
      </c>
      <c r="AZ78" s="22" t="s">
        <v>967</v>
      </c>
      <c r="BA78" s="170">
        <v>161633</v>
      </c>
      <c r="BB78" s="22">
        <v>2013</v>
      </c>
      <c r="BC78" s="201">
        <v>116.8</v>
      </c>
      <c r="BD78" s="170">
        <v>4.4000000000000003E-3</v>
      </c>
      <c r="BF78" s="170">
        <v>1.1254</v>
      </c>
      <c r="BG78" s="170">
        <v>4.4000000000000004</v>
      </c>
      <c r="BH78" s="170"/>
      <c r="BI78" s="170"/>
      <c r="BJ78" s="170"/>
      <c r="BK78" s="170"/>
      <c r="BL78" s="170"/>
      <c r="BM78" s="170"/>
      <c r="BN78" s="170"/>
      <c r="BO78" s="170">
        <v>0.63379999999999992</v>
      </c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  <c r="CC78" s="170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O78" s="170"/>
      <c r="CP78" s="170"/>
      <c r="CQ78" s="170"/>
      <c r="CR78" s="170"/>
      <c r="CS78" s="170"/>
      <c r="CT78" s="170"/>
      <c r="CU78" s="170"/>
      <c r="CV78" s="170"/>
      <c r="CW78" s="170"/>
      <c r="CX78" s="170"/>
      <c r="CY78" s="170"/>
      <c r="DB78" s="170"/>
      <c r="DC78" s="170"/>
      <c r="DD78" s="170"/>
      <c r="DE78" s="170"/>
      <c r="DF78" s="170"/>
    </row>
    <row r="79" spans="1:110" s="171" customFormat="1">
      <c r="A79" s="170" t="s">
        <v>909</v>
      </c>
      <c r="B79" s="194" t="s">
        <v>919</v>
      </c>
      <c r="C79" s="195" t="s">
        <v>942</v>
      </c>
      <c r="D79" s="195" t="s">
        <v>1033</v>
      </c>
      <c r="E79" s="196">
        <v>2012</v>
      </c>
      <c r="F79" s="196">
        <v>8</v>
      </c>
      <c r="G79" s="196">
        <v>14</v>
      </c>
      <c r="H79" s="22" t="s">
        <v>800</v>
      </c>
      <c r="I79" s="195">
        <v>20</v>
      </c>
      <c r="J79" s="195">
        <v>30</v>
      </c>
      <c r="K79" s="22"/>
      <c r="L79" s="22" t="s">
        <v>800</v>
      </c>
      <c r="M79" s="170"/>
      <c r="N79" s="170"/>
      <c r="O79" s="170"/>
      <c r="P79" s="170"/>
      <c r="Q79" s="170"/>
      <c r="R79" s="170">
        <v>0.03</v>
      </c>
      <c r="S79" s="170"/>
      <c r="T79" s="170"/>
      <c r="U79" s="170"/>
      <c r="V79" s="170"/>
      <c r="W79" s="170"/>
      <c r="X79" s="170"/>
      <c r="Y79" s="22"/>
      <c r="Z79" s="170"/>
      <c r="AA79" s="170"/>
      <c r="AB79" s="170">
        <v>3.7</v>
      </c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>
        <v>48.54</v>
      </c>
      <c r="AQ79" s="170">
        <v>0.14562</v>
      </c>
      <c r="AR79" s="16"/>
      <c r="AS79" s="170">
        <v>1.1000000000000001</v>
      </c>
      <c r="AT79" s="170"/>
      <c r="AU79" s="198">
        <f t="shared" si="2"/>
        <v>44.127272727272725</v>
      </c>
      <c r="AV79" s="170"/>
      <c r="AW79" s="170"/>
      <c r="AX79" s="170"/>
      <c r="AY79" s="199">
        <v>-27.847899999999999</v>
      </c>
      <c r="AZ79" s="22" t="s">
        <v>967</v>
      </c>
      <c r="BA79" s="170">
        <v>161634</v>
      </c>
      <c r="BB79" s="22">
        <v>2013</v>
      </c>
      <c r="BC79" s="201">
        <v>182.5</v>
      </c>
      <c r="BD79" s="170">
        <v>3.2000000000000002E-3</v>
      </c>
      <c r="BF79" s="170">
        <v>1.1915</v>
      </c>
      <c r="BG79" s="170">
        <v>3.2</v>
      </c>
      <c r="BH79" s="170"/>
      <c r="BI79" s="170"/>
      <c r="BJ79" s="170"/>
      <c r="BK79" s="170"/>
      <c r="BL79" s="170"/>
      <c r="BM79" s="170"/>
      <c r="BN79" s="170"/>
      <c r="BO79" s="170">
        <v>0.56420000000000003</v>
      </c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  <c r="CC79" s="170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O79" s="170"/>
      <c r="CP79" s="170"/>
      <c r="CQ79" s="170"/>
      <c r="CR79" s="170"/>
      <c r="CS79" s="170"/>
      <c r="CT79" s="170"/>
      <c r="CU79" s="170"/>
      <c r="CV79" s="170"/>
      <c r="CW79" s="170"/>
      <c r="CX79" s="170"/>
      <c r="CY79" s="170"/>
      <c r="DB79" s="170"/>
      <c r="DC79" s="170"/>
      <c r="DD79" s="170"/>
      <c r="DE79" s="170"/>
      <c r="DF79" s="170"/>
    </row>
    <row r="80" spans="1:110" s="171" customFormat="1">
      <c r="A80" s="170" t="s">
        <v>909</v>
      </c>
      <c r="B80" s="194" t="s">
        <v>919</v>
      </c>
      <c r="C80" s="195" t="s">
        <v>942</v>
      </c>
      <c r="D80" s="195" t="s">
        <v>1034</v>
      </c>
      <c r="E80" s="196">
        <v>2012</v>
      </c>
      <c r="F80" s="196">
        <v>8</v>
      </c>
      <c r="G80" s="196">
        <v>14</v>
      </c>
      <c r="H80" s="22" t="s">
        <v>800</v>
      </c>
      <c r="I80" s="195">
        <v>30</v>
      </c>
      <c r="J80" s="195">
        <v>40</v>
      </c>
      <c r="K80" s="22"/>
      <c r="L80" s="22" t="s">
        <v>800</v>
      </c>
      <c r="M80" s="170"/>
      <c r="N80" s="170"/>
      <c r="O80" s="170"/>
      <c r="P80" s="170"/>
      <c r="Q80" s="170"/>
      <c r="R80" s="170">
        <v>0.1</v>
      </c>
      <c r="S80" s="170"/>
      <c r="T80" s="170"/>
      <c r="U80" s="170"/>
      <c r="V80" s="170"/>
      <c r="W80" s="170"/>
      <c r="X80" s="170"/>
      <c r="Y80" s="22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6"/>
      <c r="AS80" s="170"/>
      <c r="AT80" s="170"/>
      <c r="AU80" s="198"/>
      <c r="AV80" s="170"/>
      <c r="AW80" s="170"/>
      <c r="AX80" s="170"/>
      <c r="AY80" s="199">
        <v>-26.6007</v>
      </c>
      <c r="AZ80" s="22" t="s">
        <v>967</v>
      </c>
      <c r="BA80" s="170">
        <v>161635</v>
      </c>
      <c r="BB80" s="22">
        <v>2013</v>
      </c>
      <c r="BC80" s="201">
        <v>37.5</v>
      </c>
      <c r="BD80" s="170">
        <v>3.0999999999999999E-3</v>
      </c>
      <c r="BF80" s="170">
        <v>1.0454000000000001</v>
      </c>
      <c r="BG80" s="170">
        <v>3.1</v>
      </c>
      <c r="BH80" s="170"/>
      <c r="BI80" s="170"/>
      <c r="BJ80" s="170"/>
      <c r="BK80" s="170"/>
      <c r="BL80" s="170"/>
      <c r="BM80" s="170"/>
      <c r="BN80" s="170"/>
      <c r="BO80" s="170">
        <v>0.50460000000000005</v>
      </c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  <c r="CC80" s="170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O80" s="170"/>
      <c r="CP80" s="170"/>
      <c r="CQ80" s="170"/>
      <c r="CR80" s="170"/>
      <c r="CS80" s="170"/>
      <c r="CT80" s="170"/>
      <c r="CU80" s="170"/>
      <c r="CV80" s="170"/>
      <c r="CW80" s="170"/>
      <c r="CX80" s="170"/>
      <c r="CY80" s="170"/>
      <c r="DB80" s="170"/>
      <c r="DC80" s="170"/>
      <c r="DD80" s="170"/>
      <c r="DE80" s="170"/>
      <c r="DF80" s="170"/>
    </row>
    <row r="81" spans="1:110" s="171" customFormat="1">
      <c r="A81" s="170" t="s">
        <v>909</v>
      </c>
      <c r="B81" s="194" t="s">
        <v>919</v>
      </c>
      <c r="C81" s="195" t="s">
        <v>942</v>
      </c>
      <c r="D81" s="195" t="s">
        <v>1035</v>
      </c>
      <c r="E81" s="196">
        <v>2012</v>
      </c>
      <c r="F81" s="196">
        <v>8</v>
      </c>
      <c r="G81" s="196">
        <v>14</v>
      </c>
      <c r="H81" s="22" t="s">
        <v>800</v>
      </c>
      <c r="I81" s="195">
        <v>40</v>
      </c>
      <c r="J81" s="89">
        <v>50</v>
      </c>
      <c r="K81" s="22"/>
      <c r="L81" s="22" t="s">
        <v>800</v>
      </c>
      <c r="M81" s="170"/>
      <c r="N81" s="170"/>
      <c r="O81" s="170"/>
      <c r="P81" s="170"/>
      <c r="Q81" s="170"/>
      <c r="R81" s="170">
        <v>0.17</v>
      </c>
      <c r="S81" s="170"/>
      <c r="T81" s="170"/>
      <c r="U81" s="170"/>
      <c r="V81" s="170"/>
      <c r="W81" s="170"/>
      <c r="X81" s="170"/>
      <c r="Y81" s="22"/>
      <c r="Z81" s="170"/>
      <c r="AA81" s="170"/>
      <c r="AB81" s="170">
        <v>3.81</v>
      </c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>
        <v>49.81</v>
      </c>
      <c r="AQ81" s="170">
        <v>0.84677000000000024</v>
      </c>
      <c r="AR81" s="16"/>
      <c r="AS81" s="170">
        <v>1.37</v>
      </c>
      <c r="AT81" s="170"/>
      <c r="AU81" s="198">
        <f t="shared" si="2"/>
        <v>36.357664233576642</v>
      </c>
      <c r="AV81" s="170"/>
      <c r="AW81" s="170"/>
      <c r="AX81" s="170"/>
      <c r="AY81" s="199">
        <v>-26.0182</v>
      </c>
      <c r="AZ81" s="22" t="s">
        <v>967</v>
      </c>
      <c r="BA81" s="170">
        <v>161636</v>
      </c>
      <c r="BB81" s="22">
        <v>2013</v>
      </c>
      <c r="BC81" s="201">
        <v>-68.5</v>
      </c>
      <c r="BD81" s="170">
        <v>2.5000000000000001E-3</v>
      </c>
      <c r="BF81" s="170">
        <v>0.93859999999999999</v>
      </c>
      <c r="BG81" s="170">
        <v>2.5</v>
      </c>
      <c r="BH81" s="170"/>
      <c r="BI81" s="170"/>
      <c r="BJ81" s="170"/>
      <c r="BK81" s="170"/>
      <c r="BL81" s="170"/>
      <c r="BM81" s="170"/>
      <c r="BN81" s="170"/>
      <c r="BO81" s="170">
        <v>0.3876</v>
      </c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  <c r="CC81" s="170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O81" s="170"/>
      <c r="CP81" s="170"/>
      <c r="CQ81" s="170"/>
      <c r="CR81" s="170"/>
      <c r="CS81" s="170"/>
      <c r="CT81" s="170"/>
      <c r="CU81" s="170"/>
      <c r="CV81" s="170"/>
      <c r="CW81" s="170"/>
      <c r="CX81" s="170"/>
      <c r="CY81" s="170"/>
      <c r="DB81" s="170"/>
      <c r="DC81" s="170"/>
      <c r="DD81" s="170"/>
      <c r="DE81" s="170"/>
      <c r="DF81" s="170"/>
    </row>
    <row r="82" spans="1:110" s="171" customFormat="1">
      <c r="A82" s="170" t="s">
        <v>909</v>
      </c>
      <c r="B82" s="194" t="s">
        <v>919</v>
      </c>
      <c r="C82" s="195" t="s">
        <v>942</v>
      </c>
      <c r="D82" s="195" t="s">
        <v>1036</v>
      </c>
      <c r="E82" s="196">
        <v>2012</v>
      </c>
      <c r="F82" s="196">
        <v>8</v>
      </c>
      <c r="G82" s="196">
        <v>14</v>
      </c>
      <c r="H82" s="22" t="s">
        <v>800</v>
      </c>
      <c r="I82" s="89">
        <v>50</v>
      </c>
      <c r="J82" s="89">
        <v>60</v>
      </c>
      <c r="K82" s="170"/>
      <c r="L82" s="22" t="s">
        <v>800</v>
      </c>
      <c r="M82" s="170"/>
      <c r="N82" s="170"/>
      <c r="O82" s="170"/>
      <c r="P82" s="170"/>
      <c r="Q82" s="170"/>
      <c r="R82" s="170">
        <v>0.28999999999999998</v>
      </c>
      <c r="S82" s="170"/>
      <c r="T82" s="170"/>
      <c r="U82" s="170"/>
      <c r="V82" s="170"/>
      <c r="W82" s="170"/>
      <c r="X82" s="170"/>
      <c r="Y82" s="22"/>
      <c r="Z82" s="170"/>
      <c r="AA82" s="170"/>
      <c r="AB82" s="170">
        <v>3.83</v>
      </c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>
        <v>50.82</v>
      </c>
      <c r="AQ82" s="170">
        <v>1.4737799999999999</v>
      </c>
      <c r="AR82" s="16"/>
      <c r="AS82" s="170">
        <v>1.37</v>
      </c>
      <c r="AT82" s="170"/>
      <c r="AU82" s="198">
        <f t="shared" si="2"/>
        <v>37.0948905109489</v>
      </c>
      <c r="AV82" s="170"/>
      <c r="AW82" s="170"/>
      <c r="AX82" s="170"/>
      <c r="AY82" s="199">
        <v>-26.518899999999999</v>
      </c>
      <c r="AZ82" s="22" t="s">
        <v>967</v>
      </c>
      <c r="BA82" s="170"/>
      <c r="BB82" s="22"/>
      <c r="BC82" s="201"/>
      <c r="BD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>
        <v>0.33239999999999997</v>
      </c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O82" s="170"/>
      <c r="CP82" s="170"/>
      <c r="CQ82" s="170"/>
      <c r="CR82" s="170"/>
      <c r="CS82" s="170"/>
      <c r="CT82" s="170"/>
      <c r="CU82" s="170"/>
      <c r="CV82" s="170"/>
      <c r="CW82" s="170"/>
      <c r="CX82" s="170"/>
      <c r="CY82" s="170"/>
      <c r="DB82" s="170"/>
      <c r="DC82" s="170"/>
      <c r="DD82" s="170"/>
      <c r="DE82" s="170"/>
      <c r="DF82" s="170"/>
    </row>
    <row r="83" spans="1:110" s="171" customFormat="1">
      <c r="A83" s="170" t="s">
        <v>909</v>
      </c>
      <c r="B83" s="194" t="s">
        <v>919</v>
      </c>
      <c r="C83" s="195" t="s">
        <v>942</v>
      </c>
      <c r="D83" s="195" t="s">
        <v>1037</v>
      </c>
      <c r="E83" s="196">
        <v>2012</v>
      </c>
      <c r="F83" s="196">
        <v>8</v>
      </c>
      <c r="G83" s="196">
        <v>14</v>
      </c>
      <c r="H83" s="22" t="s">
        <v>800</v>
      </c>
      <c r="I83" s="89">
        <v>60</v>
      </c>
      <c r="J83" s="89">
        <v>70</v>
      </c>
      <c r="K83" s="170"/>
      <c r="L83" s="22" t="s">
        <v>800</v>
      </c>
      <c r="M83" s="170"/>
      <c r="N83" s="170"/>
      <c r="O83" s="170"/>
      <c r="P83" s="170"/>
      <c r="Q83" s="170"/>
      <c r="R83" s="170">
        <v>0.27</v>
      </c>
      <c r="S83" s="170"/>
      <c r="T83" s="170"/>
      <c r="U83" s="170"/>
      <c r="V83" s="170"/>
      <c r="W83" s="170"/>
      <c r="X83" s="170"/>
      <c r="Y83" s="22"/>
      <c r="Z83" s="170"/>
      <c r="AA83" s="170"/>
      <c r="AB83" s="170">
        <v>3.87</v>
      </c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>
        <v>53.69</v>
      </c>
      <c r="AQ83" s="170">
        <v>1.4496299999999998</v>
      </c>
      <c r="AR83" s="16"/>
      <c r="AS83" s="170">
        <v>1.78</v>
      </c>
      <c r="AT83" s="170"/>
      <c r="AU83" s="198">
        <f t="shared" si="2"/>
        <v>30.162921348314605</v>
      </c>
      <c r="AV83" s="170"/>
      <c r="AW83" s="170"/>
      <c r="AX83" s="170"/>
      <c r="AY83" s="199">
        <v>-26.443100000000001</v>
      </c>
      <c r="AZ83" s="22" t="s">
        <v>967</v>
      </c>
      <c r="BA83" s="170">
        <v>161637</v>
      </c>
      <c r="BB83" s="22">
        <v>2013</v>
      </c>
      <c r="BC83" s="201">
        <v>-244.9</v>
      </c>
      <c r="BD83" s="170">
        <v>2.2000000000000001E-3</v>
      </c>
      <c r="BF83" s="170">
        <v>0.76090000000000002</v>
      </c>
      <c r="BG83" s="170">
        <v>2.2000000000000002</v>
      </c>
      <c r="BH83" s="170"/>
      <c r="BI83" s="170"/>
      <c r="BJ83" s="170"/>
      <c r="BK83" s="170"/>
      <c r="BL83" s="170"/>
      <c r="BM83" s="170"/>
      <c r="BN83" s="170"/>
      <c r="BO83" s="170">
        <v>0.26219999999999999</v>
      </c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O83" s="170"/>
      <c r="CP83" s="170"/>
      <c r="CQ83" s="170"/>
      <c r="CR83" s="170"/>
      <c r="CS83" s="170"/>
      <c r="CT83" s="170"/>
      <c r="CU83" s="170"/>
      <c r="CV83" s="170"/>
      <c r="CW83" s="170"/>
      <c r="CX83" s="170"/>
      <c r="CY83" s="170"/>
      <c r="DB83" s="170"/>
      <c r="DC83" s="170"/>
      <c r="DD83" s="170"/>
      <c r="DE83" s="170"/>
      <c r="DF83" s="170"/>
    </row>
    <row r="84" spans="1:110" s="171" customFormat="1">
      <c r="A84" s="170" t="s">
        <v>909</v>
      </c>
      <c r="B84" s="194" t="s">
        <v>919</v>
      </c>
      <c r="C84" s="195" t="s">
        <v>942</v>
      </c>
      <c r="D84" s="195" t="s">
        <v>1038</v>
      </c>
      <c r="E84" s="196">
        <v>2012</v>
      </c>
      <c r="F84" s="196">
        <v>8</v>
      </c>
      <c r="G84" s="196">
        <v>14</v>
      </c>
      <c r="H84" s="22" t="s">
        <v>800</v>
      </c>
      <c r="I84" s="89">
        <v>70</v>
      </c>
      <c r="J84" s="89">
        <v>80</v>
      </c>
      <c r="K84" s="170"/>
      <c r="L84" s="22" t="s">
        <v>800</v>
      </c>
      <c r="M84" s="170"/>
      <c r="N84" s="170"/>
      <c r="O84" s="170"/>
      <c r="P84" s="170"/>
      <c r="Q84" s="170"/>
      <c r="R84" s="170">
        <v>0.21</v>
      </c>
      <c r="S84" s="170"/>
      <c r="T84" s="170"/>
      <c r="U84" s="170"/>
      <c r="V84" s="170"/>
      <c r="W84" s="170"/>
      <c r="X84" s="170"/>
      <c r="Y84" s="22"/>
      <c r="Z84" s="170"/>
      <c r="AA84" s="170"/>
      <c r="AB84" s="170">
        <v>4.05</v>
      </c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>
        <v>53.78</v>
      </c>
      <c r="AQ84" s="170">
        <v>1.1293800000000003</v>
      </c>
      <c r="AR84" s="16"/>
      <c r="AS84" s="170">
        <v>2.5099999999999998</v>
      </c>
      <c r="AT84" s="170"/>
      <c r="AU84" s="198">
        <f t="shared" si="2"/>
        <v>21.426294820717132</v>
      </c>
      <c r="AV84" s="170"/>
      <c r="AW84" s="170"/>
      <c r="AX84" s="170"/>
      <c r="AY84" s="199"/>
      <c r="AZ84" s="170"/>
      <c r="BH84" s="170"/>
      <c r="BI84" s="170"/>
      <c r="BJ84" s="170"/>
      <c r="BK84" s="170"/>
      <c r="BL84" s="170"/>
      <c r="BM84" s="170"/>
      <c r="BN84" s="170"/>
      <c r="BO84" s="170">
        <v>0.34039999999999998</v>
      </c>
      <c r="BP84" s="170"/>
      <c r="BQ84" s="170"/>
      <c r="BR84" s="170"/>
      <c r="BS84" s="170"/>
      <c r="BT84" s="170"/>
      <c r="BU84" s="170"/>
      <c r="BV84" s="170"/>
      <c r="BW84" s="170"/>
      <c r="BX84" s="170"/>
      <c r="BY84" s="170"/>
      <c r="BZ84" s="170"/>
      <c r="CA84" s="170"/>
      <c r="CB84" s="170"/>
      <c r="CC84" s="170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  <c r="CO84" s="170"/>
      <c r="CP84" s="170"/>
      <c r="CQ84" s="170"/>
      <c r="CR84" s="170"/>
      <c r="CS84" s="170"/>
      <c r="CT84" s="170"/>
      <c r="CU84" s="170"/>
      <c r="CV84" s="170"/>
      <c r="CW84" s="170"/>
      <c r="CX84" s="170"/>
      <c r="CY84" s="170"/>
      <c r="DB84" s="170"/>
      <c r="DC84" s="170"/>
      <c r="DD84" s="170"/>
      <c r="DE84" s="170"/>
      <c r="DF84" s="170"/>
    </row>
    <row r="85" spans="1:110" s="171" customFormat="1">
      <c r="A85" s="170" t="s">
        <v>909</v>
      </c>
      <c r="B85" s="194" t="s">
        <v>919</v>
      </c>
      <c r="C85" s="195" t="s">
        <v>942</v>
      </c>
      <c r="D85" s="195" t="s">
        <v>1039</v>
      </c>
      <c r="E85" s="196">
        <v>2012</v>
      </c>
      <c r="F85" s="196">
        <v>8</v>
      </c>
      <c r="G85" s="196">
        <v>14</v>
      </c>
      <c r="H85" s="22" t="s">
        <v>800</v>
      </c>
      <c r="I85" s="89">
        <v>80</v>
      </c>
      <c r="J85" s="89">
        <v>90</v>
      </c>
      <c r="K85" s="170"/>
      <c r="L85" s="22" t="s">
        <v>800</v>
      </c>
      <c r="M85" s="170"/>
      <c r="N85" s="170"/>
      <c r="O85" s="170"/>
      <c r="P85" s="170"/>
      <c r="Q85" s="170"/>
      <c r="R85" s="170">
        <v>0.19</v>
      </c>
      <c r="S85" s="170"/>
      <c r="T85" s="170"/>
      <c r="U85" s="170"/>
      <c r="V85" s="170"/>
      <c r="W85" s="170"/>
      <c r="X85" s="170"/>
      <c r="Y85" s="22"/>
      <c r="Z85" s="170"/>
      <c r="AA85" s="170"/>
      <c r="AB85" s="170">
        <v>4.03</v>
      </c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>
        <v>52.24</v>
      </c>
      <c r="AQ85" s="170">
        <v>0.99256</v>
      </c>
      <c r="AR85" s="16"/>
      <c r="AS85" s="170">
        <v>2.75</v>
      </c>
      <c r="AT85" s="170"/>
      <c r="AU85" s="198">
        <f t="shared" si="2"/>
        <v>18.996363636363636</v>
      </c>
      <c r="AV85" s="170"/>
      <c r="AW85" s="170"/>
      <c r="AX85" s="170"/>
      <c r="AY85" s="199">
        <v>-25.862400000000001</v>
      </c>
      <c r="AZ85" s="22" t="s">
        <v>967</v>
      </c>
      <c r="BA85" s="170">
        <v>161638</v>
      </c>
      <c r="BB85" s="22">
        <v>2013</v>
      </c>
      <c r="BC85" s="201">
        <v>-328.2</v>
      </c>
      <c r="BD85" s="170">
        <v>2E-3</v>
      </c>
      <c r="BF85" s="170">
        <v>0.67689999999999995</v>
      </c>
      <c r="BG85" s="170">
        <v>2</v>
      </c>
      <c r="BH85" s="170"/>
      <c r="BI85" s="170"/>
      <c r="BJ85" s="170"/>
      <c r="BK85" s="170"/>
      <c r="BL85" s="170"/>
      <c r="BM85" s="170"/>
      <c r="BN85" s="170"/>
      <c r="BO85" s="170">
        <v>0.31380000000000002</v>
      </c>
      <c r="BP85" s="170"/>
      <c r="BQ85" s="170"/>
      <c r="BR85" s="170"/>
      <c r="BS85" s="170"/>
      <c r="BT85" s="170"/>
      <c r="BU85" s="170"/>
      <c r="BV85" s="170"/>
      <c r="BW85" s="170"/>
      <c r="BX85" s="170"/>
      <c r="BY85" s="170"/>
      <c r="BZ85" s="170"/>
      <c r="CA85" s="170"/>
      <c r="CB85" s="170"/>
      <c r="CC85" s="170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  <c r="CO85" s="170"/>
      <c r="CP85" s="170"/>
      <c r="CQ85" s="170"/>
      <c r="CR85" s="170"/>
      <c r="CS85" s="170"/>
      <c r="CT85" s="170"/>
      <c r="CU85" s="170"/>
      <c r="CV85" s="170"/>
      <c r="CW85" s="170"/>
      <c r="CX85" s="170"/>
      <c r="CY85" s="170"/>
      <c r="DB85" s="170"/>
      <c r="DC85" s="170"/>
      <c r="DD85" s="170"/>
      <c r="DE85" s="170"/>
      <c r="DF85" s="170"/>
    </row>
    <row r="86" spans="1:110" s="171" customFormat="1">
      <c r="A86" s="170" t="s">
        <v>909</v>
      </c>
      <c r="B86" s="194" t="s">
        <v>919</v>
      </c>
      <c r="C86" s="195" t="s">
        <v>942</v>
      </c>
      <c r="D86" s="195" t="s">
        <v>1040</v>
      </c>
      <c r="E86" s="196">
        <v>2012</v>
      </c>
      <c r="F86" s="196">
        <v>8</v>
      </c>
      <c r="G86" s="196">
        <v>14</v>
      </c>
      <c r="H86" s="22" t="s">
        <v>800</v>
      </c>
      <c r="I86" s="89">
        <v>90</v>
      </c>
      <c r="J86" s="89">
        <v>100</v>
      </c>
      <c r="K86" s="170"/>
      <c r="L86" s="22" t="s">
        <v>800</v>
      </c>
      <c r="M86" s="170"/>
      <c r="N86" s="170"/>
      <c r="O86" s="170"/>
      <c r="P86" s="170"/>
      <c r="Q86" s="170"/>
      <c r="R86" s="170">
        <v>0.15</v>
      </c>
      <c r="S86" s="170"/>
      <c r="T86" s="170"/>
      <c r="U86" s="170"/>
      <c r="V86" s="170"/>
      <c r="W86" s="170"/>
      <c r="X86" s="170"/>
      <c r="Y86" s="22"/>
      <c r="Z86" s="170"/>
      <c r="AA86" s="170"/>
      <c r="AB86" s="170">
        <v>4.04</v>
      </c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>
        <v>53.46</v>
      </c>
      <c r="AQ86" s="170">
        <v>0.80189999999999995</v>
      </c>
      <c r="AR86" s="16"/>
      <c r="AS86" s="170">
        <v>2.78</v>
      </c>
      <c r="AT86" s="170"/>
      <c r="AU86" s="198">
        <f t="shared" si="2"/>
        <v>19.230215827338132</v>
      </c>
      <c r="AV86" s="170"/>
      <c r="AW86" s="170"/>
      <c r="AX86" s="170"/>
      <c r="AY86" s="199"/>
      <c r="AZ86" s="170"/>
      <c r="BO86" s="170">
        <v>0.30419999999999997</v>
      </c>
      <c r="BP86" s="170"/>
      <c r="BQ86" s="170"/>
      <c r="BR86" s="170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  <c r="CC86" s="170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  <c r="CO86" s="170"/>
      <c r="CP86" s="170"/>
      <c r="CQ86" s="170"/>
      <c r="CR86" s="170"/>
      <c r="CS86" s="170"/>
      <c r="CT86" s="170"/>
      <c r="CU86" s="170"/>
      <c r="CV86" s="170"/>
      <c r="CW86" s="170"/>
      <c r="CX86" s="170"/>
      <c r="CY86" s="170"/>
      <c r="DB86" s="170"/>
      <c r="DC86" s="170"/>
      <c r="DD86" s="170"/>
      <c r="DE86" s="170"/>
      <c r="DF86" s="170"/>
    </row>
    <row r="87" spans="1:110" s="171" customFormat="1">
      <c r="A87" s="170" t="s">
        <v>909</v>
      </c>
      <c r="B87" s="194" t="s">
        <v>919</v>
      </c>
      <c r="C87" s="195" t="s">
        <v>942</v>
      </c>
      <c r="D87" s="195" t="s">
        <v>1041</v>
      </c>
      <c r="E87" s="196">
        <v>2012</v>
      </c>
      <c r="F87" s="196">
        <v>8</v>
      </c>
      <c r="G87" s="196">
        <v>14</v>
      </c>
      <c r="H87" s="22" t="s">
        <v>800</v>
      </c>
      <c r="I87" s="89">
        <v>100</v>
      </c>
      <c r="J87" s="89">
        <v>125</v>
      </c>
      <c r="K87" s="170"/>
      <c r="L87" s="22" t="s">
        <v>800</v>
      </c>
      <c r="M87" s="170"/>
      <c r="N87" s="170"/>
      <c r="O87" s="170"/>
      <c r="P87" s="170"/>
      <c r="Q87" s="170"/>
      <c r="R87" s="170">
        <v>0.14000000000000001</v>
      </c>
      <c r="S87" s="170"/>
      <c r="T87" s="170"/>
      <c r="U87" s="170"/>
      <c r="V87" s="170"/>
      <c r="W87" s="170"/>
      <c r="X87" s="170"/>
      <c r="Y87" s="22"/>
      <c r="Z87" s="170"/>
      <c r="AA87" s="170"/>
      <c r="AB87" s="170">
        <v>4.08</v>
      </c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>
        <v>54.17</v>
      </c>
      <c r="AQ87" s="170">
        <v>1.8959500000000009</v>
      </c>
      <c r="AR87" s="16"/>
      <c r="AS87" s="170">
        <v>2.9</v>
      </c>
      <c r="AT87" s="170"/>
      <c r="AU87" s="198">
        <f t="shared" si="2"/>
        <v>18.679310344827588</v>
      </c>
      <c r="AV87" s="170"/>
      <c r="AW87" s="170"/>
      <c r="AX87" s="170"/>
      <c r="AY87" s="199">
        <v>-25.726099999999999</v>
      </c>
      <c r="AZ87" s="22" t="s">
        <v>967</v>
      </c>
      <c r="BA87" s="170">
        <v>161639</v>
      </c>
      <c r="BB87" s="22">
        <v>2013</v>
      </c>
      <c r="BC87" s="201">
        <v>-385.4</v>
      </c>
      <c r="BD87" s="170">
        <v>1.8E-3</v>
      </c>
      <c r="BF87" s="170">
        <v>0.61929999999999996</v>
      </c>
      <c r="BG87" s="170">
        <v>1.8</v>
      </c>
      <c r="BH87" s="170"/>
      <c r="BI87" s="170"/>
      <c r="BJ87" s="170"/>
      <c r="BK87" s="170"/>
      <c r="BL87" s="170"/>
      <c r="BM87" s="170"/>
      <c r="BN87" s="170"/>
      <c r="BO87" s="170">
        <v>0.35039999999999999</v>
      </c>
      <c r="BP87" s="170"/>
      <c r="BQ87" s="170"/>
      <c r="BR87" s="170"/>
      <c r="BS87" s="170"/>
      <c r="BT87" s="170"/>
      <c r="BU87" s="170"/>
      <c r="BV87" s="170"/>
      <c r="BW87" s="170"/>
      <c r="BX87" s="170"/>
      <c r="BY87" s="170"/>
      <c r="BZ87" s="170"/>
      <c r="CA87" s="170"/>
      <c r="CB87" s="170"/>
      <c r="CC87" s="170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  <c r="CO87" s="170"/>
      <c r="CP87" s="170"/>
      <c r="CQ87" s="170"/>
      <c r="CR87" s="170"/>
      <c r="CS87" s="170"/>
      <c r="CT87" s="170"/>
      <c r="CU87" s="170"/>
      <c r="CV87" s="170"/>
      <c r="CW87" s="170"/>
      <c r="CX87" s="170"/>
      <c r="CY87" s="170"/>
      <c r="DB87" s="170"/>
      <c r="DC87" s="170"/>
      <c r="DD87" s="170"/>
      <c r="DE87" s="170"/>
      <c r="DF87" s="170"/>
    </row>
    <row r="88" spans="1:110" s="171" customFormat="1">
      <c r="A88" s="170" t="s">
        <v>909</v>
      </c>
      <c r="B88" s="194" t="s">
        <v>919</v>
      </c>
      <c r="C88" s="195" t="s">
        <v>942</v>
      </c>
      <c r="D88" s="195" t="s">
        <v>1042</v>
      </c>
      <c r="E88" s="196">
        <v>2012</v>
      </c>
      <c r="F88" s="196">
        <v>8</v>
      </c>
      <c r="G88" s="196">
        <v>14</v>
      </c>
      <c r="H88" s="22" t="s">
        <v>800</v>
      </c>
      <c r="I88" s="89">
        <v>125</v>
      </c>
      <c r="J88" s="89">
        <v>150</v>
      </c>
      <c r="K88" s="170"/>
      <c r="L88" s="22" t="s">
        <v>800</v>
      </c>
      <c r="M88" s="170"/>
      <c r="N88" s="170"/>
      <c r="O88" s="170"/>
      <c r="P88" s="170"/>
      <c r="Q88" s="170"/>
      <c r="R88" s="170">
        <v>0.14000000000000001</v>
      </c>
      <c r="S88" s="170"/>
      <c r="T88" s="170"/>
      <c r="U88" s="170"/>
      <c r="V88" s="170"/>
      <c r="W88" s="170"/>
      <c r="X88" s="170"/>
      <c r="Y88" s="22"/>
      <c r="Z88" s="170"/>
      <c r="AA88" s="170"/>
      <c r="AB88" s="170">
        <v>3.98</v>
      </c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>
        <v>52.2</v>
      </c>
      <c r="AQ88" s="170">
        <v>1.8270000000000004</v>
      </c>
      <c r="AR88" s="16"/>
      <c r="AS88" s="170">
        <v>2.89</v>
      </c>
      <c r="AT88" s="170"/>
      <c r="AU88" s="198">
        <f t="shared" si="2"/>
        <v>18.06228373702422</v>
      </c>
      <c r="AV88" s="170"/>
      <c r="AW88" s="170"/>
      <c r="AX88" s="170"/>
      <c r="AY88" s="199"/>
      <c r="AZ88" s="170"/>
      <c r="BA88" s="170"/>
      <c r="BB88" s="170"/>
      <c r="BC88" s="200"/>
      <c r="BD88" s="170"/>
      <c r="BE88" s="170"/>
      <c r="BF88" s="201"/>
      <c r="BG88" s="170"/>
      <c r="BH88" s="170"/>
      <c r="BI88" s="170"/>
      <c r="BJ88" s="170"/>
      <c r="BK88" s="170"/>
      <c r="BL88" s="170"/>
      <c r="BM88" s="170"/>
      <c r="BN88" s="170"/>
      <c r="BO88" s="170">
        <v>0.4244</v>
      </c>
      <c r="BP88" s="170"/>
      <c r="BQ88" s="170"/>
      <c r="BR88" s="170"/>
      <c r="BS88" s="170"/>
      <c r="BT88" s="170"/>
      <c r="BU88" s="170"/>
      <c r="BV88" s="170"/>
      <c r="BW88" s="170"/>
      <c r="BX88" s="170"/>
      <c r="BY88" s="170"/>
      <c r="BZ88" s="170"/>
      <c r="CA88" s="170"/>
      <c r="CB88" s="170"/>
      <c r="CC88" s="170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  <c r="CO88" s="170"/>
      <c r="CP88" s="170"/>
      <c r="CQ88" s="170"/>
      <c r="CR88" s="170"/>
      <c r="CS88" s="170"/>
      <c r="CT88" s="170"/>
      <c r="CU88" s="170"/>
      <c r="CV88" s="170"/>
      <c r="CW88" s="170"/>
      <c r="CX88" s="170"/>
      <c r="CY88" s="170"/>
      <c r="DB88" s="170"/>
      <c r="DC88" s="170"/>
      <c r="DD88" s="170"/>
      <c r="DE88" s="170"/>
      <c r="DF88" s="170"/>
    </row>
    <row r="89" spans="1:110" s="171" customFormat="1">
      <c r="A89" s="170" t="s">
        <v>909</v>
      </c>
      <c r="B89" s="194" t="s">
        <v>919</v>
      </c>
      <c r="C89" s="195" t="s">
        <v>942</v>
      </c>
      <c r="D89" s="195" t="s">
        <v>1043</v>
      </c>
      <c r="E89" s="196">
        <v>2012</v>
      </c>
      <c r="F89" s="196">
        <v>8</v>
      </c>
      <c r="G89" s="196">
        <v>14</v>
      </c>
      <c r="H89" s="22" t="s">
        <v>800</v>
      </c>
      <c r="I89" s="89">
        <v>150</v>
      </c>
      <c r="J89" s="89">
        <v>175</v>
      </c>
      <c r="K89" s="170"/>
      <c r="L89" s="22" t="s">
        <v>800</v>
      </c>
      <c r="M89" s="170"/>
      <c r="N89" s="170"/>
      <c r="O89" s="170"/>
      <c r="P89" s="170"/>
      <c r="Q89" s="170"/>
      <c r="R89" s="170">
        <v>0.13</v>
      </c>
      <c r="S89" s="170"/>
      <c r="T89" s="170"/>
      <c r="U89" s="170"/>
      <c r="V89" s="170"/>
      <c r="W89" s="170"/>
      <c r="X89" s="170"/>
      <c r="Y89" s="22"/>
      <c r="Z89" s="170"/>
      <c r="AA89" s="170"/>
      <c r="AB89" s="170">
        <v>4.43</v>
      </c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>
        <v>53.44</v>
      </c>
      <c r="AQ89" s="170">
        <v>1.7368000000000001</v>
      </c>
      <c r="AR89" s="16"/>
      <c r="AS89" s="170">
        <v>2.63</v>
      </c>
      <c r="AT89" s="170"/>
      <c r="AU89" s="198">
        <f t="shared" si="2"/>
        <v>20.319391634980988</v>
      </c>
      <c r="AV89" s="170"/>
      <c r="AW89" s="170"/>
      <c r="AX89" s="170"/>
      <c r="AY89" s="199">
        <v>-25.868200000000002</v>
      </c>
      <c r="AZ89" s="22" t="s">
        <v>967</v>
      </c>
      <c r="BA89" s="170">
        <v>161640</v>
      </c>
      <c r="BB89" s="22">
        <v>2013</v>
      </c>
      <c r="BC89" s="201">
        <v>-490.5</v>
      </c>
      <c r="BD89" s="170">
        <v>2.3E-3</v>
      </c>
      <c r="BF89" s="170">
        <v>0.51339999999999997</v>
      </c>
      <c r="BG89" s="170">
        <v>2.2999999999999998</v>
      </c>
      <c r="BH89" s="170"/>
      <c r="BI89" s="170"/>
      <c r="BJ89" s="170"/>
      <c r="BK89" s="170"/>
      <c r="BL89" s="170"/>
      <c r="BM89" s="170"/>
      <c r="BN89" s="170"/>
      <c r="BO89" s="170">
        <v>0.53120000000000001</v>
      </c>
      <c r="BP89" s="170"/>
      <c r="BQ89" s="170"/>
      <c r="BR89" s="170"/>
      <c r="BS89" s="170"/>
      <c r="BT89" s="170"/>
      <c r="BU89" s="170"/>
      <c r="BV89" s="170"/>
      <c r="BW89" s="170"/>
      <c r="BX89" s="170"/>
      <c r="BY89" s="170"/>
      <c r="BZ89" s="170"/>
      <c r="CA89" s="170"/>
      <c r="CB89" s="170"/>
      <c r="CC89" s="170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  <c r="CO89" s="170"/>
      <c r="CP89" s="170"/>
      <c r="CQ89" s="170"/>
      <c r="CR89" s="170"/>
      <c r="CS89" s="170"/>
      <c r="CT89" s="170"/>
      <c r="CU89" s="170"/>
      <c r="CV89" s="170"/>
      <c r="CW89" s="170"/>
      <c r="CX89" s="170"/>
      <c r="CY89" s="170"/>
      <c r="DB89" s="170"/>
      <c r="DC89" s="170"/>
      <c r="DD89" s="170"/>
      <c r="DE89" s="170"/>
      <c r="DF89" s="170"/>
    </row>
    <row r="90" spans="1:110" s="171" customFormat="1">
      <c r="A90" s="170" t="s">
        <v>909</v>
      </c>
      <c r="B90" s="194" t="s">
        <v>919</v>
      </c>
      <c r="C90" s="195" t="s">
        <v>942</v>
      </c>
      <c r="D90" s="195" t="s">
        <v>1044</v>
      </c>
      <c r="E90" s="196">
        <v>2012</v>
      </c>
      <c r="F90" s="196">
        <v>8</v>
      </c>
      <c r="G90" s="196">
        <v>14</v>
      </c>
      <c r="H90" s="22" t="s">
        <v>800</v>
      </c>
      <c r="I90" s="89">
        <v>175</v>
      </c>
      <c r="J90" s="89">
        <v>200</v>
      </c>
      <c r="K90" s="170"/>
      <c r="L90" s="22" t="s">
        <v>800</v>
      </c>
      <c r="M90" s="170"/>
      <c r="N90" s="170"/>
      <c r="O90" s="170"/>
      <c r="P90" s="170"/>
      <c r="Q90" s="170"/>
      <c r="R90" s="170">
        <v>0.14000000000000001</v>
      </c>
      <c r="S90" s="170"/>
      <c r="T90" s="170"/>
      <c r="U90" s="170"/>
      <c r="V90" s="170"/>
      <c r="W90" s="170"/>
      <c r="X90" s="170"/>
      <c r="Y90" s="22"/>
      <c r="Z90" s="170"/>
      <c r="AA90" s="170"/>
      <c r="AB90" s="170">
        <v>4.6399999999999997</v>
      </c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>
        <v>51.75</v>
      </c>
      <c r="AQ90" s="170">
        <v>1.8112500000000002</v>
      </c>
      <c r="AR90" s="16"/>
      <c r="AS90" s="170">
        <v>2.5499999999999998</v>
      </c>
      <c r="AT90" s="170"/>
      <c r="AU90" s="198">
        <f t="shared" si="2"/>
        <v>20.294117647058826</v>
      </c>
      <c r="AV90" s="170"/>
      <c r="AW90" s="170"/>
      <c r="AX90" s="170"/>
      <c r="AY90" s="199"/>
      <c r="AZ90" s="170"/>
      <c r="BA90" s="170"/>
      <c r="BB90" s="170"/>
      <c r="BC90" s="200"/>
      <c r="BD90" s="170"/>
      <c r="BE90" s="170"/>
      <c r="BF90" s="201"/>
      <c r="BG90" s="170"/>
      <c r="BH90" s="170"/>
      <c r="BI90" s="170"/>
      <c r="BJ90" s="170"/>
      <c r="BK90" s="170"/>
      <c r="BL90" s="170"/>
      <c r="BM90" s="170"/>
      <c r="BN90" s="170"/>
      <c r="BO90" s="170">
        <v>0.53179999999999994</v>
      </c>
      <c r="BP90" s="170"/>
      <c r="BQ90" s="170"/>
      <c r="BR90" s="170"/>
      <c r="BS90" s="170"/>
      <c r="BT90" s="170"/>
      <c r="BU90" s="170"/>
      <c r="BV90" s="170"/>
      <c r="BW90" s="170"/>
      <c r="BX90" s="170"/>
      <c r="BY90" s="170"/>
      <c r="BZ90" s="170"/>
      <c r="CA90" s="170"/>
      <c r="CB90" s="170"/>
      <c r="CC90" s="170"/>
      <c r="CD90" s="170"/>
      <c r="CE90" s="170"/>
      <c r="CF90" s="170"/>
      <c r="CG90" s="170"/>
      <c r="CH90" s="170"/>
      <c r="CI90" s="170"/>
      <c r="CJ90" s="170"/>
      <c r="CK90" s="170"/>
      <c r="CL90" s="170"/>
      <c r="CM90" s="170"/>
      <c r="CN90" s="170"/>
      <c r="CO90" s="170"/>
      <c r="CP90" s="170"/>
      <c r="CQ90" s="170"/>
      <c r="CR90" s="170"/>
      <c r="CS90" s="170"/>
      <c r="CT90" s="170"/>
      <c r="CU90" s="170"/>
      <c r="CV90" s="170"/>
      <c r="CW90" s="170"/>
      <c r="CX90" s="170"/>
      <c r="CY90" s="170"/>
      <c r="DB90" s="170"/>
      <c r="DC90" s="170"/>
      <c r="DD90" s="170"/>
      <c r="DE90" s="170"/>
      <c r="DF90" s="170"/>
    </row>
    <row r="91" spans="1:110" s="171" customFormat="1">
      <c r="A91" s="170" t="s">
        <v>909</v>
      </c>
      <c r="B91" s="194" t="s">
        <v>919</v>
      </c>
      <c r="C91" s="195" t="s">
        <v>942</v>
      </c>
      <c r="D91" s="195" t="s">
        <v>1045</v>
      </c>
      <c r="E91" s="196">
        <v>2012</v>
      </c>
      <c r="F91" s="196">
        <v>8</v>
      </c>
      <c r="G91" s="196">
        <v>14</v>
      </c>
      <c r="H91" s="22" t="s">
        <v>800</v>
      </c>
      <c r="I91" s="89">
        <v>200</v>
      </c>
      <c r="J91" s="89">
        <v>250</v>
      </c>
      <c r="K91" s="170"/>
      <c r="L91" s="170"/>
      <c r="M91" s="170"/>
      <c r="N91" s="170"/>
      <c r="O91" s="170"/>
      <c r="P91" s="170"/>
      <c r="Q91" s="170"/>
      <c r="R91" s="170">
        <v>0.18</v>
      </c>
      <c r="S91" s="170"/>
      <c r="T91" s="170"/>
      <c r="U91" s="170"/>
      <c r="V91" s="170"/>
      <c r="W91" s="170"/>
      <c r="X91" s="170"/>
      <c r="Y91" s="22"/>
      <c r="Z91" s="170"/>
      <c r="AA91" s="170"/>
      <c r="AB91" s="170">
        <v>4.79</v>
      </c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>
        <v>49.38</v>
      </c>
      <c r="AQ91" s="170">
        <v>4.4442000000000004</v>
      </c>
      <c r="AR91" s="16"/>
      <c r="AS91" s="170">
        <v>2.5099999999999998</v>
      </c>
      <c r="AT91" s="170"/>
      <c r="AU91" s="198">
        <f t="shared" si="2"/>
        <v>19.673306772908369</v>
      </c>
      <c r="AV91" s="170"/>
      <c r="AW91" s="170"/>
      <c r="AX91" s="170"/>
      <c r="AY91" s="199">
        <v>-26.330500000000001</v>
      </c>
      <c r="AZ91" s="22" t="s">
        <v>967</v>
      </c>
      <c r="BA91" s="170">
        <v>161708</v>
      </c>
      <c r="BB91" s="22">
        <v>2013</v>
      </c>
      <c r="BC91" s="201">
        <v>-592.6</v>
      </c>
      <c r="BD91" s="170">
        <v>1.1999999999999999E-3</v>
      </c>
      <c r="BF91" s="170">
        <v>0.41049999999999998</v>
      </c>
      <c r="BG91" s="170">
        <v>1.2</v>
      </c>
      <c r="BH91" s="170"/>
      <c r="BI91" s="170"/>
      <c r="BJ91" s="170"/>
      <c r="BK91" s="170"/>
      <c r="BL91" s="170"/>
      <c r="BM91" s="170"/>
      <c r="BN91" s="170"/>
      <c r="BO91" s="170">
        <v>0.65879999999999994</v>
      </c>
      <c r="BP91" s="170"/>
      <c r="BQ91" s="170"/>
      <c r="BR91" s="170"/>
      <c r="BS91" s="170"/>
      <c r="BT91" s="170"/>
      <c r="BU91" s="170"/>
      <c r="BV91" s="170"/>
      <c r="BW91" s="170"/>
      <c r="BX91" s="170"/>
      <c r="BY91" s="170"/>
      <c r="BZ91" s="170"/>
      <c r="CA91" s="170"/>
      <c r="CB91" s="170"/>
      <c r="CC91" s="170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  <c r="CO91" s="170"/>
      <c r="CP91" s="170"/>
      <c r="CQ91" s="170"/>
      <c r="CR91" s="170"/>
      <c r="CS91" s="170"/>
      <c r="CT91" s="170"/>
      <c r="CU91" s="170"/>
      <c r="CV91" s="170"/>
      <c r="CW91" s="170"/>
      <c r="CX91" s="170"/>
      <c r="CY91" s="170"/>
      <c r="DB91" s="170"/>
      <c r="DC91" s="170"/>
      <c r="DD91" s="170"/>
      <c r="DE91" s="170"/>
      <c r="DF91" s="170"/>
    </row>
    <row r="92" spans="1:110" s="171" customFormat="1">
      <c r="A92" s="170" t="s">
        <v>909</v>
      </c>
      <c r="B92" s="194" t="s">
        <v>919</v>
      </c>
      <c r="C92" s="195" t="s">
        <v>942</v>
      </c>
      <c r="D92" s="195" t="s">
        <v>1046</v>
      </c>
      <c r="E92" s="196">
        <v>2012</v>
      </c>
      <c r="F92" s="196">
        <v>8</v>
      </c>
      <c r="G92" s="196">
        <v>14</v>
      </c>
      <c r="H92" s="22" t="s">
        <v>800</v>
      </c>
      <c r="I92" s="89">
        <v>250</v>
      </c>
      <c r="J92" s="89">
        <v>300</v>
      </c>
      <c r="K92" s="170"/>
      <c r="L92" s="170"/>
      <c r="M92" s="170"/>
      <c r="N92" s="170"/>
      <c r="O92" s="170"/>
      <c r="P92" s="170"/>
      <c r="Q92" s="170"/>
      <c r="R92" s="170">
        <v>0.13</v>
      </c>
      <c r="S92" s="170"/>
      <c r="T92" s="170"/>
      <c r="U92" s="170"/>
      <c r="V92" s="170"/>
      <c r="W92" s="170"/>
      <c r="X92" s="170"/>
      <c r="Y92" s="22"/>
      <c r="Z92" s="170"/>
      <c r="AA92" s="170"/>
      <c r="AB92" s="170">
        <v>4.82</v>
      </c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>
        <v>54.86</v>
      </c>
      <c r="AQ92" s="170">
        <v>3.5658999999999996</v>
      </c>
      <c r="AR92" s="16"/>
      <c r="AS92" s="170">
        <v>2.86</v>
      </c>
      <c r="AT92" s="170"/>
      <c r="AU92" s="198">
        <f t="shared" si="2"/>
        <v>19.181818181818183</v>
      </c>
      <c r="AV92" s="170"/>
      <c r="AW92" s="170"/>
      <c r="AX92" s="170"/>
      <c r="AY92" s="199"/>
      <c r="AZ92" s="170"/>
      <c r="BA92" s="170"/>
      <c r="BB92" s="22"/>
      <c r="BC92" s="200"/>
      <c r="BD92" s="170"/>
      <c r="BE92" s="170"/>
      <c r="BF92" s="201"/>
      <c r="BG92" s="170"/>
      <c r="BH92" s="170"/>
      <c r="BI92" s="170"/>
      <c r="BJ92" s="170"/>
      <c r="BK92" s="170"/>
      <c r="BL92" s="170"/>
      <c r="BM92" s="170"/>
      <c r="BN92" s="170"/>
      <c r="BO92" s="170">
        <v>0.38880000000000003</v>
      </c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  <c r="CO92" s="170"/>
      <c r="CP92" s="170"/>
      <c r="CQ92" s="170"/>
      <c r="CR92" s="170"/>
      <c r="CS92" s="170"/>
      <c r="CT92" s="170"/>
      <c r="CU92" s="170"/>
      <c r="CV92" s="170"/>
      <c r="CW92" s="170"/>
      <c r="CX92" s="170"/>
      <c r="CY92" s="170"/>
      <c r="DB92" s="170"/>
      <c r="DC92" s="170"/>
      <c r="DD92" s="170"/>
      <c r="DE92" s="170"/>
      <c r="DF92" s="170"/>
    </row>
    <row r="93" spans="1:110" s="171" customFormat="1">
      <c r="A93" s="170" t="s">
        <v>909</v>
      </c>
      <c r="B93" s="194" t="s">
        <v>919</v>
      </c>
      <c r="C93" s="195" t="s">
        <v>943</v>
      </c>
      <c r="D93" s="195" t="s">
        <v>1047</v>
      </c>
      <c r="E93" s="196">
        <v>2012</v>
      </c>
      <c r="F93" s="196">
        <v>8</v>
      </c>
      <c r="G93" s="196">
        <v>14</v>
      </c>
      <c r="H93" s="22" t="s">
        <v>800</v>
      </c>
      <c r="I93" s="195">
        <v>0</v>
      </c>
      <c r="J93" s="195">
        <v>10</v>
      </c>
      <c r="K93" s="22"/>
      <c r="L93" s="22" t="s">
        <v>800</v>
      </c>
      <c r="M93" s="170"/>
      <c r="N93" s="170"/>
      <c r="O93" s="170"/>
      <c r="P93" s="170"/>
      <c r="Q93" s="170"/>
      <c r="R93" s="170">
        <v>0.02</v>
      </c>
      <c r="S93" s="170"/>
      <c r="T93" s="170"/>
      <c r="U93" s="170"/>
      <c r="V93" s="170"/>
      <c r="W93" s="170"/>
      <c r="X93" s="170"/>
      <c r="Y93" s="22"/>
      <c r="Z93" s="170"/>
      <c r="AA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6"/>
      <c r="AS93" s="170"/>
      <c r="AT93" s="170"/>
      <c r="AU93" s="170"/>
      <c r="AV93" s="170"/>
      <c r="AW93" s="170"/>
      <c r="AX93" s="170"/>
      <c r="AY93" s="199">
        <v>-28.964200000000002</v>
      </c>
      <c r="AZ93" s="22" t="s">
        <v>967</v>
      </c>
      <c r="BA93" s="197">
        <v>161764</v>
      </c>
      <c r="BB93" s="22">
        <v>2013</v>
      </c>
      <c r="BC93" s="197">
        <v>64.2</v>
      </c>
      <c r="BD93" s="197">
        <v>3</v>
      </c>
      <c r="BF93" s="197">
        <v>1.0723</v>
      </c>
      <c r="BG93" s="197">
        <v>3.0000000000000001E-3</v>
      </c>
      <c r="BH93" s="170"/>
      <c r="BI93" s="170"/>
      <c r="BJ93" s="170"/>
      <c r="BK93" s="170"/>
      <c r="BL93" s="170"/>
      <c r="BM93" s="170"/>
      <c r="BN93" s="170"/>
      <c r="BO93" s="171">
        <v>0.58660000000000001</v>
      </c>
      <c r="BP93" s="170"/>
      <c r="BQ93" s="170"/>
      <c r="BR93" s="170"/>
      <c r="BS93" s="170"/>
      <c r="BT93" s="170"/>
      <c r="BU93" s="170"/>
      <c r="BV93" s="170"/>
      <c r="BW93" s="170"/>
      <c r="BX93" s="170"/>
      <c r="BY93" s="170"/>
      <c r="BZ93" s="170"/>
      <c r="CA93" s="170"/>
      <c r="CB93" s="170"/>
      <c r="CC93" s="170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  <c r="CO93" s="170"/>
      <c r="CP93" s="170"/>
      <c r="CQ93" s="170"/>
      <c r="CR93" s="170"/>
      <c r="CS93" s="170"/>
      <c r="CT93" s="170"/>
      <c r="CU93" s="170"/>
      <c r="CV93" s="170"/>
      <c r="CW93" s="170"/>
      <c r="CX93" s="170"/>
      <c r="CY93" s="170"/>
      <c r="DB93" s="170"/>
      <c r="DC93" s="170"/>
      <c r="DD93" s="170"/>
      <c r="DE93" s="170"/>
      <c r="DF93" s="170"/>
    </row>
    <row r="94" spans="1:110" s="171" customFormat="1">
      <c r="A94" s="170" t="s">
        <v>909</v>
      </c>
      <c r="B94" s="194" t="s">
        <v>919</v>
      </c>
      <c r="C94" s="195" t="s">
        <v>943</v>
      </c>
      <c r="D94" s="195" t="s">
        <v>1048</v>
      </c>
      <c r="E94" s="196">
        <v>2012</v>
      </c>
      <c r="F94" s="196">
        <v>8</v>
      </c>
      <c r="G94" s="196">
        <v>14</v>
      </c>
      <c r="H94" s="22" t="s">
        <v>800</v>
      </c>
      <c r="I94" s="195">
        <v>10</v>
      </c>
      <c r="J94" s="195">
        <v>20</v>
      </c>
      <c r="K94" s="22"/>
      <c r="L94" s="22" t="s">
        <v>800</v>
      </c>
      <c r="M94" s="170"/>
      <c r="N94" s="170"/>
      <c r="O94" s="170"/>
      <c r="P94" s="170"/>
      <c r="Q94" s="170"/>
      <c r="R94" s="170">
        <v>0.03</v>
      </c>
      <c r="S94" s="170"/>
      <c r="T94" s="170"/>
      <c r="U94" s="170"/>
      <c r="V94" s="170"/>
      <c r="W94" s="170"/>
      <c r="X94" s="170"/>
      <c r="Y94" s="22"/>
      <c r="Z94" s="170"/>
      <c r="AA94" s="170"/>
      <c r="AB94" s="197">
        <v>3.68</v>
      </c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P94" s="170">
        <v>49.91</v>
      </c>
      <c r="AQ94" s="170">
        <v>0.14973</v>
      </c>
      <c r="AR94" s="16"/>
      <c r="AS94" s="197">
        <v>1.1499999999999999</v>
      </c>
      <c r="AT94" s="170"/>
      <c r="AU94" s="198">
        <f t="shared" si="2"/>
        <v>43.4</v>
      </c>
      <c r="AV94" s="170"/>
      <c r="AW94" s="170"/>
      <c r="AX94" s="170"/>
      <c r="AY94" s="199">
        <v>-28.152899999999999</v>
      </c>
      <c r="AZ94" s="22" t="s">
        <v>967</v>
      </c>
      <c r="BA94" s="197">
        <v>161763</v>
      </c>
      <c r="BB94" s="22">
        <v>2013</v>
      </c>
      <c r="BC94" s="197">
        <v>142</v>
      </c>
      <c r="BD94" s="197">
        <v>3.3</v>
      </c>
      <c r="BF94" s="197">
        <v>1.1508</v>
      </c>
      <c r="BG94" s="197">
        <v>3.3E-3</v>
      </c>
      <c r="BH94" s="170"/>
      <c r="BI94" s="170"/>
      <c r="BJ94" s="170"/>
      <c r="BK94" s="170"/>
      <c r="BL94" s="170"/>
      <c r="BM94" s="170"/>
      <c r="BN94" s="170"/>
      <c r="BO94" s="171">
        <v>0.70520000000000005</v>
      </c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  <c r="BZ94" s="170"/>
      <c r="CA94" s="170"/>
      <c r="CB94" s="170"/>
      <c r="CC94" s="170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  <c r="CO94" s="170"/>
      <c r="CP94" s="170"/>
      <c r="CQ94" s="170"/>
      <c r="CR94" s="170"/>
      <c r="CS94" s="170"/>
      <c r="CT94" s="170"/>
      <c r="CU94" s="170"/>
      <c r="CV94" s="170"/>
      <c r="CW94" s="170"/>
      <c r="CX94" s="170"/>
      <c r="CY94" s="170"/>
      <c r="DB94" s="170"/>
      <c r="DC94" s="170"/>
      <c r="DD94" s="170"/>
      <c r="DE94" s="170"/>
      <c r="DF94" s="170"/>
    </row>
    <row r="95" spans="1:110" s="171" customFormat="1">
      <c r="A95" s="170" t="s">
        <v>909</v>
      </c>
      <c r="B95" s="194" t="s">
        <v>919</v>
      </c>
      <c r="C95" s="195" t="s">
        <v>943</v>
      </c>
      <c r="D95" s="195" t="s">
        <v>1049</v>
      </c>
      <c r="E95" s="196">
        <v>2012</v>
      </c>
      <c r="F95" s="196">
        <v>8</v>
      </c>
      <c r="G95" s="196">
        <v>14</v>
      </c>
      <c r="H95" s="22" t="s">
        <v>800</v>
      </c>
      <c r="I95" s="195">
        <v>20</v>
      </c>
      <c r="J95" s="195">
        <v>30</v>
      </c>
      <c r="K95" s="22"/>
      <c r="L95" s="22" t="s">
        <v>800</v>
      </c>
      <c r="M95" s="170"/>
      <c r="N95" s="170"/>
      <c r="O95" s="170"/>
      <c r="P95" s="170"/>
      <c r="Q95" s="170"/>
      <c r="R95" s="170">
        <v>0.03</v>
      </c>
      <c r="S95" s="170"/>
      <c r="T95" s="170"/>
      <c r="U95" s="170"/>
      <c r="V95" s="170"/>
      <c r="W95" s="170"/>
      <c r="X95" s="170"/>
      <c r="Y95" s="22"/>
      <c r="Z95" s="170"/>
      <c r="AA95" s="170"/>
      <c r="AB95" s="197">
        <v>3.69</v>
      </c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P95" s="170">
        <v>47.9</v>
      </c>
      <c r="AQ95" s="170">
        <v>0.14369999999999999</v>
      </c>
      <c r="AR95" s="16"/>
      <c r="AS95" s="197">
        <v>1.39</v>
      </c>
      <c r="AT95" s="170"/>
      <c r="AU95" s="198">
        <f t="shared" si="2"/>
        <v>34.460431654676263</v>
      </c>
      <c r="AV95" s="170"/>
      <c r="AW95" s="170"/>
      <c r="AX95" s="170"/>
      <c r="AY95" s="199">
        <v>-27.347899999999999</v>
      </c>
      <c r="AZ95" s="22" t="s">
        <v>967</v>
      </c>
      <c r="BA95" s="197">
        <v>161758</v>
      </c>
      <c r="BB95" s="22">
        <v>2013</v>
      </c>
      <c r="BC95" s="197">
        <v>170.5</v>
      </c>
      <c r="BD95" s="197">
        <v>3</v>
      </c>
      <c r="BF95" s="197">
        <v>1.1794</v>
      </c>
      <c r="BG95" s="197">
        <v>3.0000000000000001E-3</v>
      </c>
      <c r="BH95" s="170"/>
      <c r="BI95" s="170"/>
      <c r="BJ95" s="170"/>
      <c r="BK95" s="170"/>
      <c r="BL95" s="170"/>
      <c r="BM95" s="170"/>
      <c r="BN95" s="170"/>
      <c r="BO95" s="171">
        <v>0.56579999999999997</v>
      </c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DB95" s="170"/>
      <c r="DC95" s="170"/>
      <c r="DD95" s="170"/>
      <c r="DE95" s="170"/>
      <c r="DF95" s="170"/>
    </row>
    <row r="96" spans="1:110" s="171" customFormat="1">
      <c r="A96" s="170" t="s">
        <v>909</v>
      </c>
      <c r="B96" s="194" t="s">
        <v>919</v>
      </c>
      <c r="C96" s="195" t="s">
        <v>943</v>
      </c>
      <c r="D96" s="195" t="s">
        <v>1050</v>
      </c>
      <c r="E96" s="196">
        <v>2012</v>
      </c>
      <c r="F96" s="196">
        <v>8</v>
      </c>
      <c r="G96" s="196">
        <v>14</v>
      </c>
      <c r="H96" s="22" t="s">
        <v>800</v>
      </c>
      <c r="I96" s="195">
        <v>30</v>
      </c>
      <c r="J96" s="195">
        <v>40</v>
      </c>
      <c r="K96" s="22"/>
      <c r="L96" s="22" t="s">
        <v>800</v>
      </c>
      <c r="M96" s="170"/>
      <c r="N96" s="170"/>
      <c r="O96" s="170"/>
      <c r="P96" s="170"/>
      <c r="Q96" s="170"/>
      <c r="R96" s="170">
        <v>0.18</v>
      </c>
      <c r="S96" s="170"/>
      <c r="T96" s="170"/>
      <c r="U96" s="170"/>
      <c r="V96" s="170"/>
      <c r="W96" s="170"/>
      <c r="X96" s="170"/>
      <c r="Y96" s="22"/>
      <c r="Z96" s="170"/>
      <c r="AA96" s="170"/>
      <c r="AB96" s="197">
        <v>3.89</v>
      </c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P96" s="170">
        <v>51.21</v>
      </c>
      <c r="AQ96" s="170">
        <v>0.92177999999999993</v>
      </c>
      <c r="AR96" s="16"/>
      <c r="AS96" s="197">
        <v>1.64</v>
      </c>
      <c r="AT96" s="170"/>
      <c r="AU96" s="198">
        <f t="shared" si="2"/>
        <v>31.225609756097562</v>
      </c>
      <c r="AV96" s="170"/>
      <c r="AW96" s="170"/>
      <c r="AX96" s="170"/>
      <c r="AY96" s="199">
        <v>-27.014199999999999</v>
      </c>
      <c r="AZ96" s="22" t="s">
        <v>967</v>
      </c>
      <c r="BA96" s="197">
        <v>161759</v>
      </c>
      <c r="BB96" s="22">
        <v>2013</v>
      </c>
      <c r="BC96" s="197">
        <v>-67.5</v>
      </c>
      <c r="BD96" s="197">
        <v>2.7</v>
      </c>
      <c r="BF96" s="197">
        <v>0.93959999999999999</v>
      </c>
      <c r="BG96" s="197">
        <v>2.7000000000000001E-3</v>
      </c>
      <c r="BH96" s="170"/>
      <c r="BI96" s="170"/>
      <c r="BJ96" s="170"/>
      <c r="BK96" s="170"/>
      <c r="BL96" s="170"/>
      <c r="BM96" s="170"/>
      <c r="BN96" s="170"/>
      <c r="BO96" s="171">
        <v>0.54720000000000002</v>
      </c>
      <c r="BP96" s="170"/>
      <c r="BQ96" s="170"/>
      <c r="BR96" s="170"/>
      <c r="BS96" s="170"/>
      <c r="BT96" s="170"/>
      <c r="BU96" s="170"/>
      <c r="BV96" s="170"/>
      <c r="BW96" s="170"/>
      <c r="BX96" s="170"/>
      <c r="BY96" s="170"/>
      <c r="BZ96" s="170"/>
      <c r="CA96" s="170"/>
      <c r="CB96" s="170"/>
      <c r="CC96" s="170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  <c r="CO96" s="170"/>
      <c r="CP96" s="170"/>
      <c r="CQ96" s="170"/>
      <c r="CR96" s="170"/>
      <c r="CS96" s="170"/>
      <c r="CT96" s="170"/>
      <c r="CU96" s="170"/>
      <c r="CV96" s="170"/>
      <c r="CW96" s="170"/>
      <c r="CX96" s="170"/>
      <c r="CY96" s="170"/>
      <c r="DB96" s="170"/>
      <c r="DC96" s="170"/>
      <c r="DD96" s="170"/>
      <c r="DE96" s="170"/>
      <c r="DF96" s="170"/>
    </row>
    <row r="97" spans="1:110" s="171" customFormat="1">
      <c r="A97" s="170" t="s">
        <v>909</v>
      </c>
      <c r="B97" s="194" t="s">
        <v>919</v>
      </c>
      <c r="C97" s="195" t="s">
        <v>943</v>
      </c>
      <c r="D97" s="195" t="s">
        <v>1051</v>
      </c>
      <c r="E97" s="196">
        <v>2012</v>
      </c>
      <c r="F97" s="196">
        <v>8</v>
      </c>
      <c r="G97" s="196">
        <v>14</v>
      </c>
      <c r="H97" s="22" t="s">
        <v>800</v>
      </c>
      <c r="I97" s="195">
        <v>40</v>
      </c>
      <c r="J97" s="89">
        <v>50</v>
      </c>
      <c r="K97" s="22"/>
      <c r="L97" s="22" t="s">
        <v>800</v>
      </c>
      <c r="M97" s="170"/>
      <c r="N97" s="170"/>
      <c r="O97" s="170"/>
      <c r="P97" s="170"/>
      <c r="Q97" s="170"/>
      <c r="R97" s="170">
        <v>0.24</v>
      </c>
      <c r="S97" s="170"/>
      <c r="T97" s="170"/>
      <c r="U97" s="170"/>
      <c r="V97" s="170"/>
      <c r="W97" s="170"/>
      <c r="X97" s="170"/>
      <c r="Y97" s="170"/>
      <c r="Z97" s="170"/>
      <c r="AA97" s="170"/>
      <c r="AB97" s="197">
        <v>4.04</v>
      </c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P97" s="170">
        <v>52.77</v>
      </c>
      <c r="AQ97" s="170">
        <v>1.2664800000000001</v>
      </c>
      <c r="AR97" s="16"/>
      <c r="AS97" s="197">
        <v>1.7</v>
      </c>
      <c r="AT97" s="170"/>
      <c r="AU97" s="198">
        <f t="shared" si="2"/>
        <v>31.041176470588237</v>
      </c>
      <c r="AV97" s="170"/>
      <c r="AW97" s="170"/>
      <c r="AX97" s="170"/>
      <c r="AY97" s="199">
        <v>-26.810400000000001</v>
      </c>
      <c r="AZ97" s="22" t="s">
        <v>967</v>
      </c>
      <c r="BA97" s="197">
        <v>161760</v>
      </c>
      <c r="BB97" s="22">
        <v>2013</v>
      </c>
      <c r="BC97" s="197">
        <v>-212.4</v>
      </c>
      <c r="BD97" s="197">
        <v>2.2999999999999998</v>
      </c>
      <c r="BF97" s="197">
        <v>0.79359999999999997</v>
      </c>
      <c r="BG97" s="197">
        <v>2.3E-3</v>
      </c>
      <c r="BH97" s="170"/>
      <c r="BI97" s="170"/>
      <c r="BJ97" s="170"/>
      <c r="BK97" s="170"/>
      <c r="BL97" s="170"/>
      <c r="BM97" s="170"/>
      <c r="BN97" s="170"/>
      <c r="BO97" s="171">
        <v>0.503</v>
      </c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170"/>
      <c r="CX97" s="170"/>
      <c r="CY97" s="170"/>
      <c r="DB97" s="170"/>
      <c r="DC97" s="170"/>
      <c r="DD97" s="170"/>
      <c r="DE97" s="170"/>
      <c r="DF97" s="170"/>
    </row>
    <row r="98" spans="1:110" s="171" customFormat="1">
      <c r="A98" s="170" t="s">
        <v>909</v>
      </c>
      <c r="B98" s="194" t="s">
        <v>919</v>
      </c>
      <c r="C98" s="195" t="s">
        <v>943</v>
      </c>
      <c r="D98" s="195" t="s">
        <v>1052</v>
      </c>
      <c r="E98" s="196">
        <v>2012</v>
      </c>
      <c r="F98" s="196">
        <v>8</v>
      </c>
      <c r="G98" s="196">
        <v>14</v>
      </c>
      <c r="H98" s="22" t="s">
        <v>800</v>
      </c>
      <c r="I98" s="89">
        <v>50</v>
      </c>
      <c r="J98" s="89">
        <v>60</v>
      </c>
      <c r="K98" s="170"/>
      <c r="L98" s="22" t="s">
        <v>800</v>
      </c>
      <c r="M98" s="170"/>
      <c r="N98" s="170"/>
      <c r="O98" s="170"/>
      <c r="P98" s="170"/>
      <c r="Q98" s="170"/>
      <c r="R98" s="170">
        <v>0.18</v>
      </c>
      <c r="S98" s="170"/>
      <c r="T98" s="170"/>
      <c r="U98" s="170"/>
      <c r="V98" s="170"/>
      <c r="W98" s="170"/>
      <c r="X98" s="170"/>
      <c r="Y98" s="170"/>
      <c r="Z98" s="170"/>
      <c r="AA98" s="170"/>
      <c r="AB98" s="197">
        <v>3.86</v>
      </c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P98" s="170">
        <v>52.93</v>
      </c>
      <c r="AQ98" s="170">
        <v>0.95274000000000003</v>
      </c>
      <c r="AR98" s="16"/>
      <c r="AS98" s="197">
        <v>1.49</v>
      </c>
      <c r="AT98" s="170"/>
      <c r="AU98" s="198">
        <f t="shared" si="2"/>
        <v>35.523489932885909</v>
      </c>
      <c r="AV98" s="170"/>
      <c r="AW98" s="170"/>
      <c r="AX98" s="170"/>
      <c r="AY98" s="199">
        <v>-26.821400000000001</v>
      </c>
      <c r="BB98" s="22"/>
      <c r="BH98" s="170"/>
      <c r="BI98" s="170"/>
      <c r="BJ98" s="170"/>
      <c r="BK98" s="170"/>
      <c r="BL98" s="170"/>
      <c r="BM98" s="170"/>
      <c r="BN98" s="170"/>
      <c r="BO98" s="171">
        <v>0.38339999999999996</v>
      </c>
      <c r="BP98" s="170"/>
      <c r="BQ98" s="170"/>
      <c r="BR98" s="170"/>
      <c r="BS98" s="170"/>
      <c r="BT98" s="170"/>
      <c r="BU98" s="170"/>
      <c r="BV98" s="170"/>
      <c r="BW98" s="170"/>
      <c r="BX98" s="170"/>
      <c r="BY98" s="170"/>
      <c r="BZ98" s="170"/>
      <c r="CA98" s="170"/>
      <c r="CB98" s="170"/>
      <c r="CC98" s="170"/>
      <c r="CD98" s="170"/>
      <c r="CE98" s="170"/>
      <c r="CF98" s="170"/>
      <c r="CG98" s="170"/>
      <c r="CH98" s="170"/>
      <c r="CI98" s="170"/>
      <c r="CJ98" s="170"/>
      <c r="CK98" s="170"/>
      <c r="CL98" s="170"/>
      <c r="CM98" s="170"/>
      <c r="CN98" s="170"/>
      <c r="CO98" s="170"/>
      <c r="CP98" s="170"/>
      <c r="CQ98" s="170"/>
      <c r="CR98" s="170"/>
      <c r="CS98" s="170"/>
      <c r="CT98" s="170"/>
      <c r="CU98" s="170"/>
      <c r="CV98" s="170"/>
      <c r="CW98" s="170"/>
      <c r="CX98" s="170"/>
      <c r="CY98" s="170"/>
      <c r="DB98" s="170"/>
      <c r="DC98" s="170"/>
      <c r="DD98" s="170"/>
      <c r="DE98" s="170"/>
      <c r="DF98" s="170"/>
    </row>
    <row r="99" spans="1:110" s="171" customFormat="1">
      <c r="A99" s="170" t="s">
        <v>909</v>
      </c>
      <c r="B99" s="194" t="s">
        <v>919</v>
      </c>
      <c r="C99" s="195" t="s">
        <v>943</v>
      </c>
      <c r="D99" s="195" t="s">
        <v>1053</v>
      </c>
      <c r="E99" s="196">
        <v>2012</v>
      </c>
      <c r="F99" s="196">
        <v>8</v>
      </c>
      <c r="G99" s="196">
        <v>14</v>
      </c>
      <c r="H99" s="22" t="s">
        <v>800</v>
      </c>
      <c r="I99" s="89">
        <v>60</v>
      </c>
      <c r="J99" s="89">
        <v>70</v>
      </c>
      <c r="K99" s="170"/>
      <c r="L99" s="22" t="s">
        <v>800</v>
      </c>
      <c r="M99" s="170"/>
      <c r="N99" s="170"/>
      <c r="O99" s="170"/>
      <c r="P99" s="170"/>
      <c r="Q99" s="170"/>
      <c r="R99" s="170">
        <v>0.21</v>
      </c>
      <c r="S99" s="170"/>
      <c r="T99" s="170"/>
      <c r="U99" s="170"/>
      <c r="V99" s="170"/>
      <c r="W99" s="170"/>
      <c r="X99" s="170"/>
      <c r="Y99" s="170"/>
      <c r="Z99" s="170"/>
      <c r="AA99" s="170"/>
      <c r="AB99" s="197">
        <v>4.0599999999999996</v>
      </c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P99" s="170">
        <v>53.72</v>
      </c>
      <c r="AQ99" s="170">
        <v>1.12812</v>
      </c>
      <c r="AR99" s="16"/>
      <c r="AS99" s="197">
        <v>2.31</v>
      </c>
      <c r="AT99" s="170"/>
      <c r="AU99" s="198">
        <f t="shared" si="2"/>
        <v>23.255411255411254</v>
      </c>
      <c r="AV99" s="170"/>
      <c r="AW99" s="170"/>
      <c r="AX99" s="170"/>
      <c r="AY99" s="199">
        <v>-26.591200000000001</v>
      </c>
      <c r="AZ99" s="22" t="s">
        <v>967</v>
      </c>
      <c r="BA99" s="197">
        <v>161761</v>
      </c>
      <c r="BB99" s="22">
        <v>2013</v>
      </c>
      <c r="BC99" s="197">
        <v>-267.60000000000002</v>
      </c>
      <c r="BD99" s="197">
        <v>2.2000000000000002</v>
      </c>
      <c r="BF99" s="197">
        <v>0.73799999999999999</v>
      </c>
      <c r="BG99" s="197">
        <v>2.2000000000000001E-3</v>
      </c>
      <c r="BH99" s="170"/>
      <c r="BI99" s="170"/>
      <c r="BJ99" s="170"/>
      <c r="BK99" s="170"/>
      <c r="BL99" s="170"/>
      <c r="BM99" s="170"/>
      <c r="BN99" s="170"/>
      <c r="BO99" s="171">
        <v>0.45039999999999997</v>
      </c>
      <c r="BP99" s="170"/>
      <c r="BQ99" s="170"/>
      <c r="BR99" s="170"/>
      <c r="BS99" s="170"/>
      <c r="BT99" s="170"/>
      <c r="BU99" s="170"/>
      <c r="BV99" s="170"/>
      <c r="BW99" s="170"/>
      <c r="BX99" s="170"/>
      <c r="BY99" s="170"/>
      <c r="BZ99" s="170"/>
      <c r="CA99" s="170"/>
      <c r="CB99" s="170"/>
      <c r="CC99" s="170"/>
      <c r="CD99" s="170"/>
      <c r="CE99" s="170"/>
      <c r="CF99" s="170"/>
      <c r="CG99" s="170"/>
      <c r="CH99" s="170"/>
      <c r="CI99" s="170"/>
      <c r="CJ99" s="170"/>
      <c r="CK99" s="170"/>
      <c r="CL99" s="170"/>
      <c r="CM99" s="170"/>
      <c r="CN99" s="170"/>
      <c r="CO99" s="170"/>
      <c r="CP99" s="170"/>
      <c r="CQ99" s="170"/>
      <c r="CR99" s="170"/>
      <c r="CS99" s="170"/>
      <c r="CT99" s="170"/>
      <c r="CU99" s="170"/>
      <c r="CV99" s="170"/>
      <c r="CW99" s="170"/>
      <c r="CX99" s="170"/>
      <c r="CY99" s="170"/>
      <c r="DB99" s="170"/>
      <c r="DC99" s="170"/>
      <c r="DD99" s="170"/>
      <c r="DE99" s="170"/>
      <c r="DF99" s="170"/>
    </row>
    <row r="100" spans="1:110" s="171" customFormat="1">
      <c r="A100" s="170" t="s">
        <v>909</v>
      </c>
      <c r="B100" s="194" t="s">
        <v>919</v>
      </c>
      <c r="C100" s="195" t="s">
        <v>943</v>
      </c>
      <c r="D100" s="195" t="s">
        <v>1054</v>
      </c>
      <c r="E100" s="196">
        <v>2012</v>
      </c>
      <c r="F100" s="196">
        <v>8</v>
      </c>
      <c r="G100" s="196">
        <v>14</v>
      </c>
      <c r="H100" s="22" t="s">
        <v>800</v>
      </c>
      <c r="I100" s="89">
        <v>70</v>
      </c>
      <c r="J100" s="89">
        <v>80</v>
      </c>
      <c r="K100" s="170"/>
      <c r="L100" s="22" t="s">
        <v>800</v>
      </c>
      <c r="M100" s="170"/>
      <c r="N100" s="170"/>
      <c r="O100" s="170"/>
      <c r="P100" s="170"/>
      <c r="Q100" s="170"/>
      <c r="R100" s="170">
        <v>0.23</v>
      </c>
      <c r="S100" s="170"/>
      <c r="T100" s="170"/>
      <c r="U100" s="170"/>
      <c r="V100" s="170"/>
      <c r="W100" s="170"/>
      <c r="X100" s="170"/>
      <c r="Y100" s="170"/>
      <c r="Z100" s="170"/>
      <c r="AA100" s="170"/>
      <c r="AB100" s="197">
        <v>4.13</v>
      </c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P100" s="170">
        <v>52.65</v>
      </c>
      <c r="AQ100" s="170">
        <v>1.21095</v>
      </c>
      <c r="AR100" s="16"/>
      <c r="AS100" s="197">
        <v>2.44</v>
      </c>
      <c r="AT100" s="170"/>
      <c r="AU100" s="198">
        <f t="shared" si="2"/>
        <v>21.577868852459016</v>
      </c>
      <c r="AV100" s="170"/>
      <c r="AW100" s="170"/>
      <c r="AX100" s="170"/>
      <c r="AY100" s="199"/>
      <c r="AZ100" s="170"/>
      <c r="BB100" s="22"/>
      <c r="BH100" s="170"/>
      <c r="BI100" s="170"/>
      <c r="BJ100" s="170"/>
      <c r="BK100" s="170"/>
      <c r="BL100" s="170"/>
      <c r="BM100" s="170"/>
      <c r="BN100" s="170"/>
      <c r="BO100" s="171">
        <v>0.45619999999999999</v>
      </c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0"/>
      <c r="CH100" s="170"/>
      <c r="CI100" s="170"/>
      <c r="CJ100" s="170"/>
      <c r="CK100" s="170"/>
      <c r="CL100" s="170"/>
      <c r="CM100" s="170"/>
      <c r="CN100" s="170"/>
      <c r="CO100" s="170"/>
      <c r="CP100" s="170"/>
      <c r="CQ100" s="170"/>
      <c r="CR100" s="170"/>
      <c r="CS100" s="170"/>
      <c r="CT100" s="170"/>
      <c r="CU100" s="170"/>
      <c r="CV100" s="170"/>
      <c r="CW100" s="170"/>
      <c r="CX100" s="170"/>
      <c r="CY100" s="170"/>
      <c r="DB100" s="170"/>
      <c r="DC100" s="170"/>
      <c r="DD100" s="170"/>
      <c r="DE100" s="170"/>
      <c r="DF100" s="170"/>
    </row>
    <row r="101" spans="1:110" s="171" customFormat="1">
      <c r="A101" s="170" t="s">
        <v>909</v>
      </c>
      <c r="B101" s="194" t="s">
        <v>919</v>
      </c>
      <c r="C101" s="195" t="s">
        <v>943</v>
      </c>
      <c r="D101" s="195" t="s">
        <v>1055</v>
      </c>
      <c r="E101" s="196">
        <v>2012</v>
      </c>
      <c r="F101" s="196">
        <v>8</v>
      </c>
      <c r="G101" s="196">
        <v>14</v>
      </c>
      <c r="H101" s="22" t="s">
        <v>800</v>
      </c>
      <c r="I101" s="89">
        <v>80</v>
      </c>
      <c r="J101" s="89">
        <v>90</v>
      </c>
      <c r="K101" s="170"/>
      <c r="L101" s="22" t="s">
        <v>800</v>
      </c>
      <c r="M101" s="170"/>
      <c r="N101" s="170"/>
      <c r="O101" s="170"/>
      <c r="P101" s="170"/>
      <c r="Q101" s="170"/>
      <c r="R101" s="170">
        <v>0.2</v>
      </c>
      <c r="S101" s="170"/>
      <c r="T101" s="170"/>
      <c r="U101" s="170"/>
      <c r="V101" s="170"/>
      <c r="W101" s="170"/>
      <c r="X101" s="170"/>
      <c r="Y101" s="170"/>
      <c r="Z101" s="170"/>
      <c r="AA101" s="170"/>
      <c r="AB101" s="197">
        <v>4.1500000000000004</v>
      </c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P101" s="170">
        <v>54.43</v>
      </c>
      <c r="AQ101" s="170">
        <v>1.0886</v>
      </c>
      <c r="AR101" s="16"/>
      <c r="AS101" s="197">
        <v>2.4</v>
      </c>
      <c r="AT101" s="170"/>
      <c r="AU101" s="198">
        <f t="shared" si="2"/>
        <v>22.679166666666667</v>
      </c>
      <c r="AV101" s="170"/>
      <c r="AW101" s="170"/>
      <c r="AX101" s="170"/>
      <c r="AY101" s="199">
        <v>-26.181799999999999</v>
      </c>
      <c r="AZ101" s="22" t="s">
        <v>967</v>
      </c>
      <c r="BA101" s="197">
        <v>162369</v>
      </c>
      <c r="BB101" s="22">
        <v>2013</v>
      </c>
      <c r="BC101" s="197">
        <v>-357.2</v>
      </c>
      <c r="BD101" s="197">
        <v>1.9</v>
      </c>
      <c r="BF101" s="197">
        <v>0.64770000000000005</v>
      </c>
      <c r="BG101" s="197">
        <v>1.9E-3</v>
      </c>
      <c r="BH101" s="170"/>
      <c r="BI101" s="170"/>
      <c r="BJ101" s="170"/>
      <c r="BK101" s="170"/>
      <c r="BL101" s="170"/>
      <c r="BM101" s="170"/>
      <c r="BN101" s="170"/>
      <c r="BO101" s="171">
        <v>0.38400000000000001</v>
      </c>
      <c r="BP101" s="170"/>
      <c r="BQ101" s="170"/>
      <c r="BR101" s="170"/>
      <c r="BS101" s="170"/>
      <c r="BT101" s="170"/>
      <c r="BU101" s="170"/>
      <c r="BV101" s="170"/>
      <c r="BW101" s="170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0"/>
      <c r="CH101" s="170"/>
      <c r="CI101" s="170"/>
      <c r="CJ101" s="170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DB101" s="170"/>
      <c r="DC101" s="170"/>
      <c r="DD101" s="170"/>
      <c r="DE101" s="170"/>
      <c r="DF101" s="170"/>
    </row>
    <row r="102" spans="1:110" s="171" customFormat="1">
      <c r="A102" s="170" t="s">
        <v>909</v>
      </c>
      <c r="B102" s="194" t="s">
        <v>919</v>
      </c>
      <c r="C102" s="195" t="s">
        <v>943</v>
      </c>
      <c r="D102" s="195" t="s">
        <v>1056</v>
      </c>
      <c r="E102" s="196">
        <v>2012</v>
      </c>
      <c r="F102" s="196">
        <v>8</v>
      </c>
      <c r="G102" s="196">
        <v>14</v>
      </c>
      <c r="H102" s="22" t="s">
        <v>800</v>
      </c>
      <c r="I102" s="89">
        <v>90</v>
      </c>
      <c r="J102" s="89">
        <v>100</v>
      </c>
      <c r="K102" s="170"/>
      <c r="L102" s="22" t="s">
        <v>800</v>
      </c>
      <c r="M102" s="170"/>
      <c r="N102" s="170"/>
      <c r="O102" s="170"/>
      <c r="P102" s="170"/>
      <c r="Q102" s="170"/>
      <c r="R102" s="170">
        <v>0.17</v>
      </c>
      <c r="S102" s="170"/>
      <c r="T102" s="170"/>
      <c r="U102" s="170"/>
      <c r="V102" s="170"/>
      <c r="W102" s="170"/>
      <c r="X102" s="170"/>
      <c r="Y102" s="170"/>
      <c r="Z102" s="170"/>
      <c r="AA102" s="170"/>
      <c r="AB102" s="197">
        <v>4.0999999999999996</v>
      </c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P102" s="170">
        <v>54.33</v>
      </c>
      <c r="AQ102" s="170">
        <v>0.92361000000000015</v>
      </c>
      <c r="AR102" s="16"/>
      <c r="AS102" s="197">
        <v>2.37</v>
      </c>
      <c r="AT102" s="170"/>
      <c r="AU102" s="198">
        <f t="shared" si="2"/>
        <v>22.924050632911392</v>
      </c>
      <c r="AV102" s="170"/>
      <c r="AW102" s="170"/>
      <c r="AX102" s="170"/>
      <c r="AY102" s="199"/>
      <c r="AZ102" s="170"/>
      <c r="BB102" s="22"/>
      <c r="BH102" s="170"/>
      <c r="BI102" s="170"/>
      <c r="BJ102" s="170"/>
      <c r="BK102" s="170"/>
      <c r="BL102" s="170"/>
      <c r="BM102" s="170"/>
      <c r="BN102" s="170"/>
      <c r="BO102" s="171">
        <v>0.438</v>
      </c>
      <c r="BP102" s="170"/>
      <c r="BQ102" s="170"/>
      <c r="BR102" s="170"/>
      <c r="BS102" s="170"/>
      <c r="BT102" s="170"/>
      <c r="BU102" s="170"/>
      <c r="BV102" s="170"/>
      <c r="BW102" s="170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0"/>
      <c r="CH102" s="170"/>
      <c r="CI102" s="170"/>
      <c r="CJ102" s="170"/>
      <c r="CK102" s="170"/>
      <c r="CL102" s="170"/>
      <c r="CM102" s="170"/>
      <c r="CN102" s="170"/>
      <c r="CO102" s="170"/>
      <c r="CP102" s="170"/>
      <c r="CQ102" s="170"/>
      <c r="CR102" s="170"/>
      <c r="CS102" s="170"/>
      <c r="CT102" s="170"/>
      <c r="CU102" s="170"/>
      <c r="CV102" s="170"/>
      <c r="CW102" s="170"/>
      <c r="CX102" s="170"/>
      <c r="CY102" s="170"/>
      <c r="DB102" s="170"/>
      <c r="DC102" s="170"/>
      <c r="DD102" s="170"/>
      <c r="DE102" s="170"/>
      <c r="DF102" s="170"/>
    </row>
    <row r="103" spans="1:110" s="171" customFormat="1">
      <c r="A103" s="170" t="s">
        <v>909</v>
      </c>
      <c r="B103" s="194" t="s">
        <v>919</v>
      </c>
      <c r="C103" s="195" t="s">
        <v>943</v>
      </c>
      <c r="D103" s="195" t="s">
        <v>1057</v>
      </c>
      <c r="E103" s="196">
        <v>2012</v>
      </c>
      <c r="F103" s="196">
        <v>8</v>
      </c>
      <c r="G103" s="196">
        <v>14</v>
      </c>
      <c r="H103" s="22" t="s">
        <v>800</v>
      </c>
      <c r="I103" s="89">
        <v>100</v>
      </c>
      <c r="J103" s="89">
        <v>125</v>
      </c>
      <c r="K103" s="170"/>
      <c r="L103" s="22" t="s">
        <v>800</v>
      </c>
      <c r="M103" s="170"/>
      <c r="N103" s="170"/>
      <c r="O103" s="170"/>
      <c r="P103" s="170"/>
      <c r="Q103" s="170"/>
      <c r="R103" s="170">
        <v>0.17</v>
      </c>
      <c r="S103" s="170"/>
      <c r="T103" s="170"/>
      <c r="U103" s="170"/>
      <c r="V103" s="170"/>
      <c r="W103" s="170"/>
      <c r="X103" s="170"/>
      <c r="Y103" s="170"/>
      <c r="Z103" s="170"/>
      <c r="AA103" s="170"/>
      <c r="AB103" s="197">
        <v>4.18</v>
      </c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P103" s="170">
        <v>53.92</v>
      </c>
      <c r="AQ103" s="170">
        <v>2.2916000000000003</v>
      </c>
      <c r="AR103" s="16"/>
      <c r="AS103" s="197">
        <v>2.64</v>
      </c>
      <c r="AT103" s="170"/>
      <c r="AU103" s="198">
        <f t="shared" si="2"/>
        <v>20.424242424242426</v>
      </c>
      <c r="AV103" s="170"/>
      <c r="AW103" s="170"/>
      <c r="AX103" s="170"/>
      <c r="AY103" s="199">
        <v>-26.1785</v>
      </c>
      <c r="AZ103" s="22" t="s">
        <v>967</v>
      </c>
      <c r="BA103" s="197">
        <v>161992</v>
      </c>
      <c r="BB103" s="22">
        <v>2013</v>
      </c>
      <c r="BC103" s="197">
        <v>-405.8</v>
      </c>
      <c r="BD103" s="197">
        <v>1.7</v>
      </c>
      <c r="BF103" s="197">
        <v>0.59870000000000001</v>
      </c>
      <c r="BG103" s="197">
        <v>1.6999999999999999E-3</v>
      </c>
      <c r="BH103" s="170"/>
      <c r="BI103" s="170"/>
      <c r="BJ103" s="170"/>
      <c r="BK103" s="170"/>
      <c r="BL103" s="170"/>
      <c r="BM103" s="170"/>
      <c r="BN103" s="170"/>
      <c r="BO103" s="171">
        <v>0.56399999999999995</v>
      </c>
      <c r="BP103" s="170"/>
      <c r="BQ103" s="170"/>
      <c r="BR103" s="170"/>
      <c r="BS103" s="170"/>
      <c r="BT103" s="170"/>
      <c r="BU103" s="170"/>
      <c r="BV103" s="170"/>
      <c r="BW103" s="170"/>
      <c r="BX103" s="170"/>
      <c r="BY103" s="170"/>
      <c r="BZ103" s="170"/>
      <c r="CA103" s="170"/>
      <c r="CB103" s="170"/>
      <c r="CC103" s="170"/>
      <c r="CD103" s="170"/>
      <c r="CE103" s="170"/>
      <c r="CF103" s="170"/>
      <c r="CG103" s="170"/>
      <c r="CH103" s="170"/>
      <c r="CI103" s="170"/>
      <c r="CJ103" s="170"/>
      <c r="CK103" s="170"/>
      <c r="CL103" s="170"/>
      <c r="CM103" s="170"/>
      <c r="CN103" s="170"/>
      <c r="CO103" s="170"/>
      <c r="CP103" s="170"/>
      <c r="CQ103" s="170"/>
      <c r="CR103" s="170"/>
      <c r="CS103" s="170"/>
      <c r="CT103" s="170"/>
      <c r="CU103" s="170"/>
      <c r="CV103" s="170"/>
      <c r="CW103" s="170"/>
      <c r="CX103" s="170"/>
      <c r="CY103" s="170"/>
      <c r="DB103" s="170"/>
      <c r="DC103" s="170"/>
      <c r="DD103" s="170"/>
      <c r="DE103" s="170"/>
      <c r="DF103" s="170"/>
    </row>
    <row r="104" spans="1:110" s="171" customFormat="1">
      <c r="A104" s="170" t="s">
        <v>909</v>
      </c>
      <c r="B104" s="194" t="s">
        <v>919</v>
      </c>
      <c r="C104" s="195" t="s">
        <v>943</v>
      </c>
      <c r="D104" s="195" t="s">
        <v>1058</v>
      </c>
      <c r="E104" s="196">
        <v>2012</v>
      </c>
      <c r="F104" s="196">
        <v>8</v>
      </c>
      <c r="G104" s="196">
        <v>14</v>
      </c>
      <c r="H104" s="22" t="s">
        <v>800</v>
      </c>
      <c r="I104" s="89">
        <v>125</v>
      </c>
      <c r="J104" s="89">
        <v>150</v>
      </c>
      <c r="K104" s="170"/>
      <c r="L104" s="22" t="s">
        <v>800</v>
      </c>
      <c r="M104" s="170"/>
      <c r="N104" s="170"/>
      <c r="O104" s="170"/>
      <c r="P104" s="170"/>
      <c r="Q104" s="170"/>
      <c r="R104" s="170">
        <v>0.18</v>
      </c>
      <c r="S104" s="170"/>
      <c r="T104" s="170"/>
      <c r="U104" s="170"/>
      <c r="V104" s="170"/>
      <c r="W104" s="170"/>
      <c r="X104" s="170"/>
      <c r="Y104" s="170"/>
      <c r="Z104" s="170"/>
      <c r="AA104" s="170"/>
      <c r="AB104" s="197">
        <v>4.3499999999999996</v>
      </c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P104" s="170">
        <v>50.41</v>
      </c>
      <c r="AQ104" s="170">
        <v>2.2684500000000001</v>
      </c>
      <c r="AR104" s="16"/>
      <c r="AS104" s="197">
        <v>2.39</v>
      </c>
      <c r="AT104" s="170"/>
      <c r="AU104" s="198">
        <f t="shared" si="2"/>
        <v>21.09205020920502</v>
      </c>
      <c r="AV104" s="170"/>
      <c r="AW104" s="170"/>
      <c r="AX104" s="170"/>
      <c r="AY104" s="199"/>
      <c r="AZ104" s="170"/>
      <c r="BA104" s="170"/>
      <c r="BB104" s="22"/>
      <c r="BC104" s="200"/>
      <c r="BD104" s="170"/>
      <c r="BE104" s="170"/>
      <c r="BF104" s="201"/>
      <c r="BG104" s="170"/>
      <c r="BH104" s="170"/>
      <c r="BI104" s="170"/>
      <c r="BJ104" s="170"/>
      <c r="BK104" s="170"/>
      <c r="BL104" s="170"/>
      <c r="BM104" s="170"/>
      <c r="BN104" s="170"/>
      <c r="BO104" s="171">
        <v>0.64539999999999997</v>
      </c>
      <c r="BP104" s="170"/>
      <c r="BQ104" s="170"/>
      <c r="BR104" s="170"/>
      <c r="BS104" s="170"/>
      <c r="BT104" s="170"/>
      <c r="BU104" s="170"/>
      <c r="BV104" s="170"/>
      <c r="BW104" s="170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0"/>
      <c r="CH104" s="170"/>
      <c r="CI104" s="170"/>
      <c r="CJ104" s="170"/>
      <c r="CK104" s="170"/>
      <c r="CL104" s="170"/>
      <c r="CM104" s="170"/>
      <c r="CN104" s="170"/>
      <c r="CO104" s="170"/>
      <c r="CP104" s="170"/>
      <c r="CQ104" s="170"/>
      <c r="CR104" s="170"/>
      <c r="CS104" s="170"/>
      <c r="CT104" s="170"/>
      <c r="CU104" s="170"/>
      <c r="CV104" s="170"/>
      <c r="CW104" s="170"/>
      <c r="CX104" s="170"/>
      <c r="CY104" s="170"/>
      <c r="DB104" s="170"/>
      <c r="DC104" s="170"/>
      <c r="DD104" s="170"/>
      <c r="DE104" s="170"/>
      <c r="DF104" s="170"/>
    </row>
    <row r="105" spans="1:110" s="171" customFormat="1">
      <c r="A105" s="170" t="s">
        <v>909</v>
      </c>
      <c r="B105" s="194" t="s">
        <v>919</v>
      </c>
      <c r="C105" s="195" t="s">
        <v>943</v>
      </c>
      <c r="D105" s="195" t="s">
        <v>1059</v>
      </c>
      <c r="E105" s="196">
        <v>2012</v>
      </c>
      <c r="F105" s="196">
        <v>8</v>
      </c>
      <c r="G105" s="196">
        <v>14</v>
      </c>
      <c r="H105" s="22" t="s">
        <v>800</v>
      </c>
      <c r="I105" s="89">
        <v>150</v>
      </c>
      <c r="J105" s="89">
        <v>175</v>
      </c>
      <c r="K105" s="170"/>
      <c r="L105" s="22" t="s">
        <v>800</v>
      </c>
      <c r="M105" s="170"/>
      <c r="N105" s="170"/>
      <c r="O105" s="170"/>
      <c r="P105" s="170"/>
      <c r="Q105" s="170"/>
      <c r="R105" s="170">
        <v>0.2</v>
      </c>
      <c r="S105" s="170"/>
      <c r="T105" s="170"/>
      <c r="U105" s="170"/>
      <c r="V105" s="170"/>
      <c r="W105" s="170"/>
      <c r="X105" s="170"/>
      <c r="Y105" s="170"/>
      <c r="Z105" s="170"/>
      <c r="AA105" s="170"/>
      <c r="AB105" s="197">
        <v>4.41</v>
      </c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P105" s="170">
        <v>39.82</v>
      </c>
      <c r="AQ105" s="170">
        <v>1.9909999999999999</v>
      </c>
      <c r="AR105" s="16"/>
      <c r="AS105" s="197">
        <v>1.93</v>
      </c>
      <c r="AT105" s="170"/>
      <c r="AU105" s="198">
        <f t="shared" si="2"/>
        <v>20.632124352331608</v>
      </c>
      <c r="AV105" s="170"/>
      <c r="AW105" s="170"/>
      <c r="AX105" s="170"/>
      <c r="AY105" s="199">
        <v>-26.886800000000001</v>
      </c>
      <c r="AZ105" s="22" t="s">
        <v>967</v>
      </c>
      <c r="BA105" s="197">
        <v>161765</v>
      </c>
      <c r="BB105" s="22">
        <v>2013</v>
      </c>
      <c r="BC105" s="197">
        <v>-504</v>
      </c>
      <c r="BD105" s="197">
        <v>1.5</v>
      </c>
      <c r="BF105" s="197">
        <v>0.49980000000000002</v>
      </c>
      <c r="BG105" s="197">
        <v>1.5E-3</v>
      </c>
      <c r="BH105" s="170"/>
      <c r="BI105" s="170"/>
      <c r="BJ105" s="170"/>
      <c r="BK105" s="170"/>
      <c r="BL105" s="170"/>
      <c r="BM105" s="170"/>
      <c r="BN105" s="170"/>
      <c r="BO105" s="171">
        <v>0.66520000000000001</v>
      </c>
      <c r="BP105" s="170"/>
      <c r="BQ105" s="170"/>
      <c r="BR105" s="170"/>
      <c r="BS105" s="170"/>
      <c r="BT105" s="170"/>
      <c r="BU105" s="170"/>
      <c r="BV105" s="170"/>
      <c r="BW105" s="170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0"/>
      <c r="CQ105" s="170"/>
      <c r="CR105" s="170"/>
      <c r="CS105" s="170"/>
      <c r="CT105" s="170"/>
      <c r="CU105" s="170"/>
      <c r="CV105" s="170"/>
      <c r="CW105" s="170"/>
      <c r="CX105" s="170"/>
      <c r="CY105" s="170"/>
      <c r="DB105" s="170"/>
      <c r="DC105" s="170"/>
      <c r="DD105" s="170"/>
      <c r="DE105" s="170"/>
      <c r="DF105" s="170"/>
    </row>
    <row r="106" spans="1:110" s="171" customFormat="1">
      <c r="A106" s="170" t="s">
        <v>909</v>
      </c>
      <c r="B106" s="194" t="s">
        <v>919</v>
      </c>
      <c r="C106" s="195" t="s">
        <v>943</v>
      </c>
      <c r="D106" s="195" t="s">
        <v>1060</v>
      </c>
      <c r="E106" s="196">
        <v>2012</v>
      </c>
      <c r="F106" s="196">
        <v>8</v>
      </c>
      <c r="G106" s="196">
        <v>14</v>
      </c>
      <c r="H106" s="22" t="s">
        <v>800</v>
      </c>
      <c r="I106" s="89">
        <v>175</v>
      </c>
      <c r="J106" s="89">
        <v>200</v>
      </c>
      <c r="K106" s="170"/>
      <c r="L106" s="22" t="s">
        <v>800</v>
      </c>
      <c r="M106" s="170"/>
      <c r="N106" s="170"/>
      <c r="O106" s="170"/>
      <c r="P106" s="170"/>
      <c r="Q106" s="170"/>
      <c r="R106" s="170">
        <v>0.28999999999999998</v>
      </c>
      <c r="S106" s="170"/>
      <c r="T106" s="170"/>
      <c r="U106" s="170"/>
      <c r="V106" s="170"/>
      <c r="W106" s="170"/>
      <c r="X106" s="170"/>
      <c r="Y106" s="170"/>
      <c r="Z106" s="170"/>
      <c r="AA106" s="170"/>
      <c r="AB106" s="197">
        <v>4.7</v>
      </c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P106" s="170">
        <v>39.659999999999997</v>
      </c>
      <c r="AQ106" s="170">
        <v>2.8753499999999996</v>
      </c>
      <c r="AR106" s="16"/>
      <c r="AS106" s="197">
        <v>1.93</v>
      </c>
      <c r="AT106" s="170"/>
      <c r="AU106" s="198">
        <f t="shared" si="2"/>
        <v>20.54922279792746</v>
      </c>
      <c r="AV106" s="170"/>
      <c r="AW106" s="170"/>
      <c r="AX106" s="170"/>
      <c r="AY106" s="199">
        <v>-26.269200000000001</v>
      </c>
      <c r="AZ106" s="22" t="s">
        <v>967</v>
      </c>
      <c r="BA106" s="197">
        <v>161990</v>
      </c>
      <c r="BB106" s="22">
        <v>2013</v>
      </c>
      <c r="BC106" s="199">
        <v>-350.76417350000003</v>
      </c>
      <c r="BD106" s="199">
        <v>2.5423406260000001</v>
      </c>
      <c r="BF106" s="202">
        <v>0.654202332</v>
      </c>
      <c r="BG106" s="202">
        <v>2.542341E-3</v>
      </c>
      <c r="BH106" s="170"/>
      <c r="BI106" s="170"/>
      <c r="BJ106" s="170"/>
      <c r="BK106" s="170"/>
      <c r="BL106" s="170"/>
      <c r="BM106" s="170"/>
      <c r="BN106" s="170"/>
      <c r="BO106" s="171">
        <v>0.95440000000000003</v>
      </c>
      <c r="BP106" s="170"/>
      <c r="BQ106" s="170"/>
      <c r="BR106" s="170"/>
      <c r="BS106" s="170"/>
      <c r="BT106" s="170"/>
      <c r="BU106" s="170"/>
      <c r="BV106" s="170"/>
      <c r="BW106" s="170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0"/>
      <c r="CH106" s="170"/>
      <c r="CI106" s="170"/>
      <c r="CJ106" s="170"/>
      <c r="CK106" s="170"/>
      <c r="CL106" s="170"/>
      <c r="CM106" s="170"/>
      <c r="CN106" s="170"/>
      <c r="CO106" s="170"/>
      <c r="CP106" s="170"/>
      <c r="CQ106" s="170"/>
      <c r="CR106" s="170"/>
      <c r="CS106" s="170"/>
      <c r="CT106" s="170"/>
      <c r="CU106" s="170"/>
      <c r="CV106" s="170"/>
      <c r="CW106" s="170"/>
      <c r="CX106" s="170"/>
      <c r="CY106" s="170"/>
      <c r="DB106" s="170"/>
      <c r="DC106" s="170"/>
      <c r="DD106" s="170"/>
      <c r="DE106" s="170"/>
      <c r="DF106" s="170"/>
    </row>
    <row r="107" spans="1:110" s="171" customFormat="1">
      <c r="A107" s="170" t="s">
        <v>909</v>
      </c>
      <c r="B107" s="194" t="s">
        <v>919</v>
      </c>
      <c r="C107" s="195" t="s">
        <v>944</v>
      </c>
      <c r="D107" s="195" t="s">
        <v>1061</v>
      </c>
      <c r="E107" s="196">
        <v>2012</v>
      </c>
      <c r="F107" s="196">
        <v>8</v>
      </c>
      <c r="G107" s="196">
        <v>14</v>
      </c>
      <c r="H107" s="22" t="s">
        <v>800</v>
      </c>
      <c r="I107" s="195">
        <v>0</v>
      </c>
      <c r="J107" s="195">
        <v>10</v>
      </c>
      <c r="K107" s="22"/>
      <c r="L107" s="22" t="s">
        <v>800</v>
      </c>
      <c r="M107" s="170"/>
      <c r="N107" s="170"/>
      <c r="O107" s="170"/>
      <c r="P107" s="170"/>
      <c r="Q107" s="170"/>
      <c r="R107" s="197">
        <v>0.02</v>
      </c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97"/>
      <c r="AQ107" s="197"/>
      <c r="AR107" s="16"/>
      <c r="AS107" s="170"/>
      <c r="AT107" s="170"/>
      <c r="AU107" s="170"/>
      <c r="AV107" s="170"/>
      <c r="AW107" s="170"/>
      <c r="AX107" s="170"/>
      <c r="AY107" s="199">
        <v>-28.849299999999999</v>
      </c>
      <c r="AZ107" s="22" t="s">
        <v>967</v>
      </c>
      <c r="BA107" s="170">
        <v>161767</v>
      </c>
      <c r="BB107" s="22">
        <v>2013</v>
      </c>
      <c r="BC107" s="197">
        <v>51.9</v>
      </c>
      <c r="BD107" s="197">
        <v>3</v>
      </c>
      <c r="BF107" s="197">
        <v>1.06</v>
      </c>
      <c r="BG107" s="197">
        <v>3.0000000000000001E-3</v>
      </c>
      <c r="BH107" s="170"/>
      <c r="BI107" s="170"/>
      <c r="BJ107" s="170"/>
      <c r="BK107" s="170"/>
      <c r="BL107" s="170"/>
      <c r="BM107" s="170"/>
      <c r="BN107" s="170"/>
      <c r="BO107" s="170">
        <v>0.63360000000000005</v>
      </c>
      <c r="BP107" s="170"/>
      <c r="BQ107" s="170"/>
      <c r="BR107" s="170"/>
      <c r="BS107" s="170"/>
      <c r="BT107" s="170"/>
      <c r="BU107" s="170"/>
      <c r="BV107" s="170"/>
      <c r="BW107" s="170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0"/>
      <c r="CH107" s="170"/>
      <c r="CI107" s="170"/>
      <c r="CJ107" s="170"/>
      <c r="CK107" s="170"/>
      <c r="CL107" s="170"/>
      <c r="CM107" s="170"/>
      <c r="CN107" s="170"/>
      <c r="CO107" s="170"/>
      <c r="CP107" s="170"/>
      <c r="CQ107" s="170"/>
      <c r="CR107" s="170"/>
      <c r="CS107" s="170"/>
      <c r="CT107" s="170"/>
      <c r="CU107" s="170"/>
      <c r="CV107" s="170"/>
      <c r="CW107" s="170"/>
      <c r="CX107" s="170"/>
      <c r="CY107" s="170"/>
      <c r="DB107" s="170"/>
      <c r="DC107" s="170"/>
      <c r="DD107" s="170"/>
      <c r="DE107" s="170"/>
      <c r="DF107" s="170"/>
    </row>
    <row r="108" spans="1:110" s="171" customFormat="1">
      <c r="A108" s="170" t="s">
        <v>909</v>
      </c>
      <c r="B108" s="194" t="s">
        <v>919</v>
      </c>
      <c r="C108" s="195" t="s">
        <v>944</v>
      </c>
      <c r="D108" s="195" t="s">
        <v>1062</v>
      </c>
      <c r="E108" s="196">
        <v>2012</v>
      </c>
      <c r="F108" s="196">
        <v>8</v>
      </c>
      <c r="G108" s="196">
        <v>14</v>
      </c>
      <c r="H108" s="22" t="s">
        <v>800</v>
      </c>
      <c r="I108" s="195">
        <v>10</v>
      </c>
      <c r="J108" s="195">
        <v>20</v>
      </c>
      <c r="K108" s="22"/>
      <c r="L108" s="22" t="s">
        <v>800</v>
      </c>
      <c r="M108" s="170"/>
      <c r="N108" s="170"/>
      <c r="O108" s="170"/>
      <c r="P108" s="170"/>
      <c r="Q108" s="170"/>
      <c r="R108" s="197">
        <v>0.04</v>
      </c>
      <c r="S108" s="170"/>
      <c r="T108" s="170"/>
      <c r="U108" s="170"/>
      <c r="V108" s="170"/>
      <c r="W108" s="170"/>
      <c r="X108" s="170"/>
      <c r="Y108" s="170"/>
      <c r="Z108" s="170"/>
      <c r="AA108" s="170"/>
      <c r="AB108" s="197">
        <v>3.73</v>
      </c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97">
        <v>47.77</v>
      </c>
      <c r="AQ108" s="197">
        <v>0.19108</v>
      </c>
      <c r="AR108" s="16"/>
      <c r="AS108" s="197">
        <v>1.04</v>
      </c>
      <c r="AT108" s="170"/>
      <c r="AU108" s="198">
        <f t="shared" si="2"/>
        <v>45.932692307692307</v>
      </c>
      <c r="AV108" s="170"/>
      <c r="AW108" s="170"/>
      <c r="AX108" s="170"/>
      <c r="AY108" s="199">
        <v>-28.1616</v>
      </c>
      <c r="AZ108" s="22" t="s">
        <v>967</v>
      </c>
      <c r="BA108" s="170">
        <v>161768</v>
      </c>
      <c r="BB108" s="22">
        <v>2013</v>
      </c>
      <c r="BC108" s="197">
        <v>83.6</v>
      </c>
      <c r="BD108" s="197">
        <v>3.1</v>
      </c>
      <c r="BF108" s="197">
        <v>1.0919000000000001</v>
      </c>
      <c r="BG108" s="197">
        <v>3.0999999999999999E-3</v>
      </c>
      <c r="BH108" s="170"/>
      <c r="BI108" s="170"/>
      <c r="BJ108" s="170"/>
      <c r="BK108" s="170"/>
      <c r="BL108" s="170"/>
      <c r="BM108" s="170"/>
      <c r="BN108" s="170"/>
      <c r="BO108" s="170">
        <v>0.60139999999999993</v>
      </c>
      <c r="BP108" s="170"/>
      <c r="BQ108" s="170"/>
      <c r="BR108" s="170"/>
      <c r="BS108" s="170"/>
      <c r="BT108" s="170"/>
      <c r="BU108" s="170"/>
      <c r="BV108" s="170"/>
      <c r="BW108" s="170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0"/>
      <c r="CH108" s="170"/>
      <c r="CI108" s="170"/>
      <c r="CJ108" s="170"/>
      <c r="CK108" s="170"/>
      <c r="CL108" s="170"/>
      <c r="CM108" s="170"/>
      <c r="CN108" s="170"/>
      <c r="CO108" s="170"/>
      <c r="CP108" s="170"/>
      <c r="CQ108" s="170"/>
      <c r="CR108" s="170"/>
      <c r="CS108" s="170"/>
      <c r="CT108" s="170"/>
      <c r="CU108" s="170"/>
      <c r="CV108" s="170"/>
      <c r="CW108" s="170"/>
      <c r="CX108" s="170"/>
      <c r="CY108" s="170"/>
      <c r="DB108" s="170"/>
      <c r="DC108" s="170"/>
      <c r="DD108" s="170"/>
      <c r="DE108" s="170"/>
      <c r="DF108" s="170"/>
    </row>
    <row r="109" spans="1:110" s="171" customFormat="1">
      <c r="A109" s="170" t="s">
        <v>909</v>
      </c>
      <c r="B109" s="194" t="s">
        <v>919</v>
      </c>
      <c r="C109" s="195" t="s">
        <v>944</v>
      </c>
      <c r="D109" s="195" t="s">
        <v>1063</v>
      </c>
      <c r="E109" s="196">
        <v>2012</v>
      </c>
      <c r="F109" s="196">
        <v>8</v>
      </c>
      <c r="G109" s="196">
        <v>14</v>
      </c>
      <c r="H109" s="22" t="s">
        <v>800</v>
      </c>
      <c r="I109" s="195">
        <v>20</v>
      </c>
      <c r="J109" s="195">
        <v>30</v>
      </c>
      <c r="K109" s="22"/>
      <c r="L109" s="22" t="s">
        <v>800</v>
      </c>
      <c r="M109" s="170"/>
      <c r="N109" s="170"/>
      <c r="O109" s="170"/>
      <c r="P109" s="170"/>
      <c r="Q109" s="170"/>
      <c r="R109" s="197">
        <v>0.04</v>
      </c>
      <c r="S109" s="170"/>
      <c r="T109" s="170"/>
      <c r="U109" s="170"/>
      <c r="V109" s="170"/>
      <c r="W109" s="170"/>
      <c r="X109" s="170"/>
      <c r="Y109" s="170"/>
      <c r="Z109" s="170"/>
      <c r="AA109" s="170"/>
      <c r="AB109" s="197">
        <v>3.71</v>
      </c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97">
        <v>47.19</v>
      </c>
      <c r="AQ109" s="197">
        <v>0.18875999999999998</v>
      </c>
      <c r="AR109" s="16"/>
      <c r="AS109" s="197">
        <v>1.27</v>
      </c>
      <c r="AT109" s="170"/>
      <c r="AU109" s="198">
        <f t="shared" si="2"/>
        <v>37.15748031496063</v>
      </c>
      <c r="AV109" s="170"/>
      <c r="AW109" s="170"/>
      <c r="AX109" s="170"/>
      <c r="AY109" s="199">
        <v>-27.4848</v>
      </c>
      <c r="AZ109" s="22" t="s">
        <v>967</v>
      </c>
      <c r="BA109" s="170">
        <v>161769</v>
      </c>
      <c r="BB109" s="22">
        <v>2013</v>
      </c>
      <c r="BC109" s="197">
        <v>232.8</v>
      </c>
      <c r="BD109" s="197">
        <v>4.2</v>
      </c>
      <c r="BF109" s="197">
        <v>1.2422</v>
      </c>
      <c r="BG109" s="197">
        <v>4.1999999999999997E-3</v>
      </c>
      <c r="BH109" s="170"/>
      <c r="BI109" s="170"/>
      <c r="BJ109" s="170"/>
      <c r="BK109" s="170"/>
      <c r="BL109" s="170"/>
      <c r="BM109" s="170"/>
      <c r="BN109" s="170"/>
      <c r="BO109" s="170">
        <v>0.68320000000000003</v>
      </c>
      <c r="BP109" s="170"/>
      <c r="BQ109" s="170"/>
      <c r="BR109" s="170"/>
      <c r="BS109" s="170"/>
      <c r="BT109" s="170"/>
      <c r="BU109" s="170"/>
      <c r="BV109" s="170"/>
      <c r="BW109" s="170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0"/>
      <c r="CH109" s="170"/>
      <c r="CI109" s="170"/>
      <c r="CJ109" s="170"/>
      <c r="CK109" s="170"/>
      <c r="CL109" s="170"/>
      <c r="CM109" s="170"/>
      <c r="CN109" s="170"/>
      <c r="CO109" s="170"/>
      <c r="CP109" s="170"/>
      <c r="CQ109" s="170"/>
      <c r="CR109" s="170"/>
      <c r="CS109" s="170"/>
      <c r="CT109" s="170"/>
      <c r="CU109" s="170"/>
      <c r="CV109" s="170"/>
      <c r="CW109" s="170"/>
      <c r="CX109" s="170"/>
      <c r="CY109" s="170"/>
      <c r="DB109" s="170"/>
      <c r="DC109" s="170"/>
      <c r="DD109" s="170"/>
      <c r="DE109" s="170"/>
      <c r="DF109" s="170"/>
    </row>
    <row r="110" spans="1:110" s="171" customFormat="1">
      <c r="A110" s="170" t="s">
        <v>909</v>
      </c>
      <c r="B110" s="194" t="s">
        <v>919</v>
      </c>
      <c r="C110" s="195" t="s">
        <v>944</v>
      </c>
      <c r="D110" s="195" t="s">
        <v>1064</v>
      </c>
      <c r="E110" s="196">
        <v>2012</v>
      </c>
      <c r="F110" s="196">
        <v>8</v>
      </c>
      <c r="G110" s="196">
        <v>14</v>
      </c>
      <c r="H110" s="22" t="s">
        <v>800</v>
      </c>
      <c r="I110" s="195">
        <v>30</v>
      </c>
      <c r="J110" s="195">
        <v>40</v>
      </c>
      <c r="K110" s="22"/>
      <c r="L110" s="22" t="s">
        <v>800</v>
      </c>
      <c r="M110" s="170"/>
      <c r="N110" s="170"/>
      <c r="O110" s="170"/>
      <c r="P110" s="170"/>
      <c r="Q110" s="170"/>
      <c r="R110" s="197">
        <v>0.06</v>
      </c>
      <c r="S110" s="170"/>
      <c r="T110" s="170"/>
      <c r="U110" s="170"/>
      <c r="V110" s="170"/>
      <c r="W110" s="170"/>
      <c r="X110" s="170"/>
      <c r="Y110" s="170"/>
      <c r="Z110" s="170"/>
      <c r="AA110" s="170"/>
      <c r="AB110" s="197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97"/>
      <c r="AQ110" s="197"/>
      <c r="AR110" s="16"/>
      <c r="AS110" s="197"/>
      <c r="AT110" s="170"/>
      <c r="AU110" s="198"/>
      <c r="AV110" s="170"/>
      <c r="AW110" s="170"/>
      <c r="AX110" s="170"/>
      <c r="AY110" s="199">
        <v>-26.737200000000001</v>
      </c>
      <c r="AZ110" s="22" t="s">
        <v>967</v>
      </c>
      <c r="BA110" s="170">
        <v>161770</v>
      </c>
      <c r="BB110" s="22">
        <v>2013</v>
      </c>
      <c r="BC110" s="197">
        <v>95.2</v>
      </c>
      <c r="BD110" s="197">
        <v>3.1</v>
      </c>
      <c r="BF110" s="197">
        <v>1.1034999999999999</v>
      </c>
      <c r="BG110" s="197">
        <v>3.0999999999999999E-3</v>
      </c>
      <c r="BH110" s="170"/>
      <c r="BI110" s="170"/>
      <c r="BJ110" s="170"/>
      <c r="BK110" s="170"/>
      <c r="BL110" s="170"/>
      <c r="BM110" s="170"/>
      <c r="BN110" s="170"/>
      <c r="BO110" s="170">
        <v>0.59520000000000006</v>
      </c>
      <c r="BP110" s="170"/>
      <c r="BQ110" s="170"/>
      <c r="BR110" s="170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70"/>
      <c r="CJ110" s="170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DB110" s="170"/>
      <c r="DC110" s="170"/>
      <c r="DD110" s="170"/>
      <c r="DE110" s="170"/>
      <c r="DF110" s="170"/>
    </row>
    <row r="111" spans="1:110" s="171" customFormat="1">
      <c r="A111" s="170" t="s">
        <v>909</v>
      </c>
      <c r="B111" s="194" t="s">
        <v>919</v>
      </c>
      <c r="C111" s="195" t="s">
        <v>944</v>
      </c>
      <c r="D111" s="195" t="s">
        <v>1065</v>
      </c>
      <c r="E111" s="196">
        <v>2012</v>
      </c>
      <c r="F111" s="196">
        <v>8</v>
      </c>
      <c r="G111" s="196">
        <v>14</v>
      </c>
      <c r="H111" s="22" t="s">
        <v>800</v>
      </c>
      <c r="I111" s="195">
        <v>40</v>
      </c>
      <c r="J111" s="89">
        <v>50</v>
      </c>
      <c r="K111" s="22"/>
      <c r="L111" s="22" t="s">
        <v>800</v>
      </c>
      <c r="M111" s="170"/>
      <c r="N111" s="170"/>
      <c r="O111" s="170"/>
      <c r="P111" s="170"/>
      <c r="Q111" s="170"/>
      <c r="R111" s="197">
        <v>0.12</v>
      </c>
      <c r="S111" s="170"/>
      <c r="T111" s="170"/>
      <c r="U111" s="170"/>
      <c r="V111" s="170"/>
      <c r="W111" s="170"/>
      <c r="X111" s="170"/>
      <c r="Y111" s="170"/>
      <c r="Z111" s="170"/>
      <c r="AA111" s="170"/>
      <c r="AB111" s="197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97"/>
      <c r="AQ111" s="197"/>
      <c r="AR111" s="16"/>
      <c r="AS111" s="197"/>
      <c r="AT111" s="170"/>
      <c r="AU111" s="198"/>
      <c r="AV111" s="170"/>
      <c r="AW111" s="170"/>
      <c r="AX111" s="170"/>
      <c r="AY111" s="199">
        <v>-26.447500000000002</v>
      </c>
      <c r="AZ111" s="22" t="s">
        <v>967</v>
      </c>
      <c r="BA111" s="170">
        <v>161771</v>
      </c>
      <c r="BB111" s="22">
        <v>2013</v>
      </c>
      <c r="BC111" s="197">
        <v>-38.700000000000003</v>
      </c>
      <c r="BD111" s="197">
        <v>2.8</v>
      </c>
      <c r="BF111" s="197">
        <v>0.96870000000000001</v>
      </c>
      <c r="BG111" s="197">
        <v>2.8E-3</v>
      </c>
      <c r="BH111" s="170"/>
      <c r="BI111" s="170"/>
      <c r="BJ111" s="170"/>
      <c r="BK111" s="170"/>
      <c r="BL111" s="170"/>
      <c r="BM111" s="170"/>
      <c r="BN111" s="170"/>
      <c r="BO111" s="170">
        <v>0.51879999999999993</v>
      </c>
      <c r="BP111" s="170"/>
      <c r="BQ111" s="170"/>
      <c r="BR111" s="170"/>
      <c r="BS111" s="170"/>
      <c r="BT111" s="170"/>
      <c r="BU111" s="170"/>
      <c r="BV111" s="170"/>
      <c r="BW111" s="170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0"/>
      <c r="CH111" s="170"/>
      <c r="CI111" s="170"/>
      <c r="CJ111" s="170"/>
      <c r="CK111" s="170"/>
      <c r="CL111" s="170"/>
      <c r="CM111" s="170"/>
      <c r="CN111" s="170"/>
      <c r="CO111" s="170"/>
      <c r="CP111" s="170"/>
      <c r="CQ111" s="170"/>
      <c r="CR111" s="170"/>
      <c r="CS111" s="170"/>
      <c r="CT111" s="170"/>
      <c r="CU111" s="170"/>
      <c r="CV111" s="170"/>
      <c r="CW111" s="170"/>
      <c r="CX111" s="170"/>
      <c r="CY111" s="170"/>
      <c r="DB111" s="170"/>
      <c r="DC111" s="170"/>
      <c r="DD111" s="170"/>
      <c r="DE111" s="170"/>
      <c r="DF111" s="170"/>
    </row>
    <row r="112" spans="1:110" s="171" customFormat="1">
      <c r="A112" s="170" t="s">
        <v>909</v>
      </c>
      <c r="B112" s="194" t="s">
        <v>919</v>
      </c>
      <c r="C112" s="195" t="s">
        <v>944</v>
      </c>
      <c r="D112" s="195" t="s">
        <v>1066</v>
      </c>
      <c r="E112" s="196">
        <v>2012</v>
      </c>
      <c r="F112" s="196">
        <v>8</v>
      </c>
      <c r="G112" s="196">
        <v>14</v>
      </c>
      <c r="H112" s="22" t="s">
        <v>800</v>
      </c>
      <c r="I112" s="89">
        <v>50</v>
      </c>
      <c r="J112" s="89">
        <v>60</v>
      </c>
      <c r="K112" s="170"/>
      <c r="L112" s="22" t="s">
        <v>800</v>
      </c>
      <c r="M112" s="170"/>
      <c r="N112" s="170"/>
      <c r="O112" s="170"/>
      <c r="P112" s="170"/>
      <c r="Q112" s="170"/>
      <c r="R112" s="197">
        <v>0.22</v>
      </c>
      <c r="S112" s="170"/>
      <c r="T112" s="170"/>
      <c r="U112" s="170"/>
      <c r="V112" s="170"/>
      <c r="W112" s="170"/>
      <c r="X112" s="170"/>
      <c r="Y112" s="170"/>
      <c r="Z112" s="170"/>
      <c r="AA112" s="170"/>
      <c r="AB112" s="197">
        <v>3.75</v>
      </c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97">
        <v>50.92</v>
      </c>
      <c r="AQ112" s="197">
        <v>1.1202399999999999</v>
      </c>
      <c r="AR112" s="16"/>
      <c r="AS112" s="197">
        <v>1.38</v>
      </c>
      <c r="AT112" s="170"/>
      <c r="AU112" s="198">
        <f t="shared" si="2"/>
        <v>36.898550724637687</v>
      </c>
      <c r="AV112" s="170"/>
      <c r="AW112" s="170"/>
      <c r="AX112" s="170"/>
      <c r="AY112" s="199">
        <v>-26.560099999999998</v>
      </c>
      <c r="AZ112" s="22" t="s">
        <v>967</v>
      </c>
      <c r="BH112" s="170"/>
      <c r="BI112" s="170"/>
      <c r="BJ112" s="170"/>
      <c r="BK112" s="170"/>
      <c r="BL112" s="170"/>
      <c r="BM112" s="170"/>
      <c r="BN112" s="170"/>
      <c r="BO112" s="170">
        <v>0.4204</v>
      </c>
      <c r="BP112" s="170"/>
      <c r="BQ112" s="170"/>
      <c r="BR112" s="170"/>
      <c r="BS112" s="170"/>
      <c r="BT112" s="170"/>
      <c r="BU112" s="170"/>
      <c r="BV112" s="170"/>
      <c r="BW112" s="170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0"/>
      <c r="CH112" s="170"/>
      <c r="CI112" s="170"/>
      <c r="CJ112" s="170"/>
      <c r="CK112" s="170"/>
      <c r="CL112" s="170"/>
      <c r="CM112" s="170"/>
      <c r="CN112" s="170"/>
      <c r="CO112" s="170"/>
      <c r="CP112" s="170"/>
      <c r="CQ112" s="170"/>
      <c r="CR112" s="170"/>
      <c r="CS112" s="170"/>
      <c r="CT112" s="170"/>
      <c r="CU112" s="170"/>
      <c r="CV112" s="170"/>
      <c r="CW112" s="170"/>
      <c r="CX112" s="170"/>
      <c r="CY112" s="170"/>
      <c r="DB112" s="170"/>
      <c r="DC112" s="170"/>
      <c r="DD112" s="170"/>
      <c r="DE112" s="170"/>
      <c r="DF112" s="170"/>
    </row>
    <row r="113" spans="1:110" s="171" customFormat="1">
      <c r="A113" s="170" t="s">
        <v>909</v>
      </c>
      <c r="B113" s="194" t="s">
        <v>919</v>
      </c>
      <c r="C113" s="195" t="s">
        <v>944</v>
      </c>
      <c r="D113" s="195" t="s">
        <v>1067</v>
      </c>
      <c r="E113" s="196">
        <v>2012</v>
      </c>
      <c r="F113" s="196">
        <v>8</v>
      </c>
      <c r="G113" s="196">
        <v>14</v>
      </c>
      <c r="H113" s="22" t="s">
        <v>800</v>
      </c>
      <c r="I113" s="89">
        <v>60</v>
      </c>
      <c r="J113" s="89">
        <v>70</v>
      </c>
      <c r="K113" s="170"/>
      <c r="L113" s="22" t="s">
        <v>800</v>
      </c>
      <c r="M113" s="170"/>
      <c r="N113" s="170"/>
      <c r="O113" s="170"/>
      <c r="P113" s="170"/>
      <c r="Q113" s="170"/>
      <c r="R113" s="197">
        <v>0.24</v>
      </c>
      <c r="S113" s="170"/>
      <c r="T113" s="170"/>
      <c r="U113" s="170"/>
      <c r="V113" s="170"/>
      <c r="W113" s="170"/>
      <c r="X113" s="170"/>
      <c r="Y113" s="170"/>
      <c r="Z113" s="170"/>
      <c r="AA113" s="170"/>
      <c r="AB113" s="197">
        <v>3.84</v>
      </c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97">
        <v>53.34</v>
      </c>
      <c r="AQ113" s="197">
        <v>1.28016</v>
      </c>
      <c r="AR113" s="16"/>
      <c r="AS113" s="197">
        <v>1.49</v>
      </c>
      <c r="AT113" s="170"/>
      <c r="AU113" s="198">
        <f t="shared" si="2"/>
        <v>35.798657718120808</v>
      </c>
      <c r="AV113" s="170"/>
      <c r="AW113" s="170"/>
      <c r="AX113" s="170"/>
      <c r="AY113" s="199">
        <v>-26.963799999999999</v>
      </c>
      <c r="AZ113" s="22" t="s">
        <v>967</v>
      </c>
      <c r="BA113" s="170">
        <v>161772</v>
      </c>
      <c r="BB113" s="22">
        <v>2013</v>
      </c>
      <c r="BC113" s="197">
        <v>-242.5</v>
      </c>
      <c r="BD113" s="197">
        <v>2.2000000000000002</v>
      </c>
      <c r="BF113" s="197">
        <v>0.76329999999999998</v>
      </c>
      <c r="BG113" s="197">
        <v>2.2000000000000001E-3</v>
      </c>
      <c r="BH113" s="170"/>
      <c r="BI113" s="170"/>
      <c r="BJ113" s="170"/>
      <c r="BK113" s="170"/>
      <c r="BL113" s="170"/>
      <c r="BM113" s="170"/>
      <c r="BN113" s="170"/>
      <c r="BO113" s="170">
        <v>0.35960000000000003</v>
      </c>
      <c r="BP113" s="170"/>
      <c r="BQ113" s="170"/>
      <c r="BR113" s="170"/>
      <c r="BS113" s="170"/>
      <c r="BT113" s="170"/>
      <c r="BU113" s="170"/>
      <c r="BV113" s="170"/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70"/>
      <c r="CJ113" s="170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DB113" s="170"/>
      <c r="DC113" s="170"/>
      <c r="DD113" s="170"/>
      <c r="DE113" s="170"/>
      <c r="DF113" s="170"/>
    </row>
    <row r="114" spans="1:110" s="171" customFormat="1">
      <c r="A114" s="170" t="s">
        <v>909</v>
      </c>
      <c r="B114" s="194" t="s">
        <v>919</v>
      </c>
      <c r="C114" s="195" t="s">
        <v>944</v>
      </c>
      <c r="D114" s="195" t="s">
        <v>1068</v>
      </c>
      <c r="E114" s="196">
        <v>2012</v>
      </c>
      <c r="F114" s="196">
        <v>8</v>
      </c>
      <c r="G114" s="196">
        <v>14</v>
      </c>
      <c r="H114" s="22" t="s">
        <v>800</v>
      </c>
      <c r="I114" s="89">
        <v>70</v>
      </c>
      <c r="J114" s="89">
        <v>80</v>
      </c>
      <c r="K114" s="170"/>
      <c r="L114" s="22" t="s">
        <v>800</v>
      </c>
      <c r="M114" s="170"/>
      <c r="N114" s="170"/>
      <c r="O114" s="170"/>
      <c r="P114" s="170"/>
      <c r="Q114" s="170"/>
      <c r="R114" s="197">
        <v>0.18</v>
      </c>
      <c r="S114" s="170"/>
      <c r="T114" s="170"/>
      <c r="U114" s="170"/>
      <c r="V114" s="170"/>
      <c r="W114" s="170"/>
      <c r="X114" s="170"/>
      <c r="Y114" s="170"/>
      <c r="Z114" s="170"/>
      <c r="AA114" s="170"/>
      <c r="AB114" s="197">
        <v>3.84</v>
      </c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97">
        <v>54.55</v>
      </c>
      <c r="AQ114" s="197">
        <v>0.9819</v>
      </c>
      <c r="AR114" s="16"/>
      <c r="AS114" s="197">
        <v>2.13</v>
      </c>
      <c r="AT114" s="170"/>
      <c r="AU114" s="198">
        <f t="shared" si="2"/>
        <v>25.610328638497652</v>
      </c>
      <c r="AV114" s="170"/>
      <c r="AW114" s="170"/>
      <c r="AX114" s="170"/>
      <c r="AY114" s="199"/>
      <c r="AZ114" s="22"/>
      <c r="BA114" s="170"/>
      <c r="BB114" s="22"/>
      <c r="BC114" s="197"/>
      <c r="BD114" s="197"/>
      <c r="BF114" s="197"/>
      <c r="BG114" s="197"/>
      <c r="BH114" s="170"/>
      <c r="BI114" s="170"/>
      <c r="BJ114" s="170"/>
      <c r="BK114" s="170"/>
      <c r="BL114" s="170"/>
      <c r="BM114" s="170"/>
      <c r="BN114" s="170"/>
      <c r="BO114" s="170">
        <v>0.35139999999999999</v>
      </c>
      <c r="BP114" s="170"/>
      <c r="BQ114" s="170"/>
      <c r="BR114" s="170"/>
      <c r="BS114" s="170"/>
      <c r="BT114" s="170"/>
      <c r="BU114" s="170"/>
      <c r="BV114" s="170"/>
      <c r="BW114" s="170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0"/>
      <c r="CH114" s="170"/>
      <c r="CI114" s="170"/>
      <c r="CJ114" s="170"/>
      <c r="CK114" s="170"/>
      <c r="CL114" s="170"/>
      <c r="CM114" s="170"/>
      <c r="CN114" s="170"/>
      <c r="CO114" s="170"/>
      <c r="CP114" s="170"/>
      <c r="CQ114" s="170"/>
      <c r="CR114" s="170"/>
      <c r="CS114" s="170"/>
      <c r="CT114" s="170"/>
      <c r="CU114" s="170"/>
      <c r="CV114" s="170"/>
      <c r="CW114" s="170"/>
      <c r="CX114" s="170"/>
      <c r="CY114" s="170"/>
      <c r="DB114" s="170"/>
      <c r="DC114" s="170"/>
      <c r="DD114" s="170"/>
      <c r="DE114" s="170"/>
      <c r="DF114" s="170"/>
    </row>
    <row r="115" spans="1:110" s="171" customFormat="1">
      <c r="A115" s="170" t="s">
        <v>909</v>
      </c>
      <c r="B115" s="194" t="s">
        <v>919</v>
      </c>
      <c r="C115" s="195" t="s">
        <v>944</v>
      </c>
      <c r="D115" s="195" t="s">
        <v>1069</v>
      </c>
      <c r="E115" s="196">
        <v>2012</v>
      </c>
      <c r="F115" s="196">
        <v>8</v>
      </c>
      <c r="G115" s="196">
        <v>14</v>
      </c>
      <c r="H115" s="22" t="s">
        <v>800</v>
      </c>
      <c r="I115" s="89">
        <v>80</v>
      </c>
      <c r="J115" s="89">
        <v>90</v>
      </c>
      <c r="K115" s="170"/>
      <c r="L115" s="22" t="s">
        <v>800</v>
      </c>
      <c r="M115" s="170"/>
      <c r="N115" s="170"/>
      <c r="O115" s="170"/>
      <c r="P115" s="170"/>
      <c r="Q115" s="170"/>
      <c r="R115" s="197">
        <v>0.15</v>
      </c>
      <c r="S115" s="170"/>
      <c r="T115" s="170"/>
      <c r="U115" s="170"/>
      <c r="V115" s="170"/>
      <c r="W115" s="170"/>
      <c r="X115" s="170"/>
      <c r="Y115" s="170"/>
      <c r="Z115" s="170"/>
      <c r="AA115" s="170"/>
      <c r="AB115" s="197">
        <v>3.95</v>
      </c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97">
        <v>54.75</v>
      </c>
      <c r="AQ115" s="197">
        <v>0.82125000000000004</v>
      </c>
      <c r="AR115" s="16"/>
      <c r="AS115" s="197">
        <v>2.5499999999999998</v>
      </c>
      <c r="AT115" s="170"/>
      <c r="AU115" s="198">
        <f t="shared" si="2"/>
        <v>21.47058823529412</v>
      </c>
      <c r="AV115" s="170"/>
      <c r="AW115" s="170"/>
      <c r="AX115" s="170"/>
      <c r="AY115" s="199">
        <v>-25.956399999999999</v>
      </c>
      <c r="AZ115" s="22" t="s">
        <v>967</v>
      </c>
      <c r="BA115" s="170">
        <v>161773</v>
      </c>
      <c r="BB115" s="22">
        <v>2013</v>
      </c>
      <c r="BC115" s="197">
        <v>-303.7</v>
      </c>
      <c r="BD115" s="197">
        <v>2.2000000000000002</v>
      </c>
      <c r="BF115" s="197">
        <v>0.7016</v>
      </c>
      <c r="BG115" s="197">
        <v>2.2000000000000001E-3</v>
      </c>
      <c r="BH115" s="170"/>
      <c r="BI115" s="170"/>
      <c r="BJ115" s="170"/>
      <c r="BK115" s="170"/>
      <c r="BL115" s="170"/>
      <c r="BM115" s="170"/>
      <c r="BN115" s="170"/>
      <c r="BO115" s="170">
        <v>0.38600000000000001</v>
      </c>
      <c r="BP115" s="170"/>
      <c r="BQ115" s="170"/>
      <c r="BR115" s="170"/>
      <c r="BS115" s="170"/>
      <c r="BT115" s="170"/>
      <c r="BU115" s="170"/>
      <c r="BV115" s="170"/>
      <c r="BW115" s="170"/>
      <c r="BX115" s="170"/>
      <c r="BY115" s="170"/>
      <c r="BZ115" s="170"/>
      <c r="CA115" s="170"/>
      <c r="CB115" s="170"/>
      <c r="CC115" s="170"/>
      <c r="CD115" s="170"/>
      <c r="CE115" s="170"/>
      <c r="CF115" s="170"/>
      <c r="CG115" s="170"/>
      <c r="CH115" s="170"/>
      <c r="CI115" s="170"/>
      <c r="CJ115" s="170"/>
      <c r="CK115" s="170"/>
      <c r="CL115" s="170"/>
      <c r="CM115" s="170"/>
      <c r="CN115" s="170"/>
      <c r="CO115" s="170"/>
      <c r="CP115" s="170"/>
      <c r="CQ115" s="170"/>
      <c r="CR115" s="170"/>
      <c r="CS115" s="170"/>
      <c r="CT115" s="170"/>
      <c r="CU115" s="170"/>
      <c r="CV115" s="170"/>
      <c r="CW115" s="170"/>
      <c r="CX115" s="170"/>
      <c r="CY115" s="170"/>
      <c r="DB115" s="170"/>
      <c r="DC115" s="170"/>
      <c r="DD115" s="170"/>
      <c r="DE115" s="170"/>
      <c r="DF115" s="170"/>
    </row>
    <row r="116" spans="1:110" s="171" customFormat="1">
      <c r="A116" s="170" t="s">
        <v>909</v>
      </c>
      <c r="B116" s="194" t="s">
        <v>919</v>
      </c>
      <c r="C116" s="195" t="s">
        <v>944</v>
      </c>
      <c r="D116" s="195" t="s">
        <v>1070</v>
      </c>
      <c r="E116" s="196">
        <v>2012</v>
      </c>
      <c r="F116" s="196">
        <v>8</v>
      </c>
      <c r="G116" s="196">
        <v>14</v>
      </c>
      <c r="H116" s="22" t="s">
        <v>800</v>
      </c>
      <c r="I116" s="89">
        <v>90</v>
      </c>
      <c r="J116" s="89">
        <v>100</v>
      </c>
      <c r="K116" s="170"/>
      <c r="L116" s="22" t="s">
        <v>800</v>
      </c>
      <c r="M116" s="170"/>
      <c r="N116" s="170"/>
      <c r="O116" s="170"/>
      <c r="P116" s="170"/>
      <c r="Q116" s="170"/>
      <c r="R116" s="197">
        <v>0.15</v>
      </c>
      <c r="S116" s="170"/>
      <c r="T116" s="170"/>
      <c r="U116" s="170"/>
      <c r="V116" s="170"/>
      <c r="W116" s="170"/>
      <c r="X116" s="170"/>
      <c r="Y116" s="170"/>
      <c r="Z116" s="170"/>
      <c r="AA116" s="170"/>
      <c r="AB116" s="197">
        <v>3.84</v>
      </c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97">
        <v>53.79</v>
      </c>
      <c r="AQ116" s="197">
        <v>0.80685000000000007</v>
      </c>
      <c r="AR116" s="16"/>
      <c r="AS116" s="197">
        <v>2.33</v>
      </c>
      <c r="AT116" s="170"/>
      <c r="AU116" s="198">
        <f t="shared" si="2"/>
        <v>23.085836909871244</v>
      </c>
      <c r="AV116" s="170"/>
      <c r="AW116" s="170"/>
      <c r="AX116" s="170"/>
      <c r="AY116" s="199"/>
      <c r="AZ116" s="22"/>
      <c r="BH116" s="170"/>
      <c r="BI116" s="170"/>
      <c r="BJ116" s="170"/>
      <c r="BK116" s="170"/>
      <c r="BL116" s="170"/>
      <c r="BM116" s="170"/>
      <c r="BN116" s="170"/>
      <c r="BO116" s="170">
        <v>0.39860000000000001</v>
      </c>
      <c r="BP116" s="170"/>
      <c r="BQ116" s="170"/>
      <c r="BR116" s="170"/>
      <c r="BS116" s="170"/>
      <c r="BT116" s="170"/>
      <c r="BU116" s="170"/>
      <c r="BV116" s="170"/>
      <c r="BW116" s="170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0"/>
      <c r="CH116" s="170"/>
      <c r="CI116" s="170"/>
      <c r="CJ116" s="170"/>
      <c r="CK116" s="170"/>
      <c r="CL116" s="170"/>
      <c r="CM116" s="170"/>
      <c r="CN116" s="170"/>
      <c r="CO116" s="170"/>
      <c r="CP116" s="170"/>
      <c r="CQ116" s="170"/>
      <c r="CR116" s="170"/>
      <c r="CS116" s="170"/>
      <c r="CT116" s="170"/>
      <c r="CU116" s="170"/>
      <c r="CV116" s="170"/>
      <c r="CW116" s="170"/>
      <c r="CX116" s="170"/>
      <c r="CY116" s="170"/>
      <c r="DB116" s="170"/>
      <c r="DC116" s="170"/>
      <c r="DD116" s="170"/>
      <c r="DE116" s="170"/>
      <c r="DF116" s="170"/>
    </row>
    <row r="117" spans="1:110" s="171" customFormat="1">
      <c r="A117" s="170" t="s">
        <v>909</v>
      </c>
      <c r="B117" s="194" t="s">
        <v>919</v>
      </c>
      <c r="C117" s="195" t="s">
        <v>944</v>
      </c>
      <c r="D117" s="195" t="s">
        <v>1071</v>
      </c>
      <c r="E117" s="196">
        <v>2012</v>
      </c>
      <c r="F117" s="196">
        <v>8</v>
      </c>
      <c r="G117" s="196">
        <v>14</v>
      </c>
      <c r="H117" s="22" t="s">
        <v>800</v>
      </c>
      <c r="I117" s="89">
        <v>100</v>
      </c>
      <c r="J117" s="89">
        <v>125</v>
      </c>
      <c r="K117" s="170"/>
      <c r="L117" s="22" t="s">
        <v>800</v>
      </c>
      <c r="M117" s="170"/>
      <c r="N117" s="170"/>
      <c r="O117" s="170"/>
      <c r="P117" s="170"/>
      <c r="Q117" s="170"/>
      <c r="R117" s="197">
        <v>0.15</v>
      </c>
      <c r="S117" s="170"/>
      <c r="T117" s="170"/>
      <c r="U117" s="170"/>
      <c r="V117" s="170"/>
      <c r="W117" s="170"/>
      <c r="X117" s="170"/>
      <c r="Y117" s="170"/>
      <c r="Z117" s="170"/>
      <c r="AA117" s="170"/>
      <c r="AB117" s="197">
        <v>4.09</v>
      </c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97">
        <v>53.76</v>
      </c>
      <c r="AQ117" s="197">
        <v>2.016</v>
      </c>
      <c r="AR117" s="16"/>
      <c r="AS117" s="197">
        <v>2.29</v>
      </c>
      <c r="AT117" s="170"/>
      <c r="AU117" s="198">
        <f t="shared" si="2"/>
        <v>23.47598253275109</v>
      </c>
      <c r="AV117" s="170"/>
      <c r="AW117" s="170"/>
      <c r="AX117" s="170"/>
      <c r="AY117" s="199">
        <v>-26.160299999999999</v>
      </c>
      <c r="AZ117" s="22" t="s">
        <v>967</v>
      </c>
      <c r="BA117" s="170">
        <v>161774</v>
      </c>
      <c r="BB117" s="22">
        <v>2013</v>
      </c>
      <c r="BC117" s="197">
        <v>-364.7</v>
      </c>
      <c r="BD117" s="197">
        <v>2.6</v>
      </c>
      <c r="BF117" s="197">
        <v>0.6401</v>
      </c>
      <c r="BG117" s="197">
        <v>2.5999999999999999E-3</v>
      </c>
      <c r="BH117" s="170"/>
      <c r="BI117" s="170"/>
      <c r="BJ117" s="170"/>
      <c r="BK117" s="170"/>
      <c r="BL117" s="170"/>
      <c r="BM117" s="170"/>
      <c r="BN117" s="170"/>
      <c r="BO117" s="170">
        <v>0.34100000000000003</v>
      </c>
      <c r="BP117" s="170"/>
      <c r="BQ117" s="170"/>
      <c r="BR117" s="170"/>
      <c r="BS117" s="170"/>
      <c r="BT117" s="170"/>
      <c r="BU117" s="170"/>
      <c r="BV117" s="170"/>
      <c r="BW117" s="170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0"/>
      <c r="CH117" s="170"/>
      <c r="CI117" s="170"/>
      <c r="CJ117" s="170"/>
      <c r="CK117" s="170"/>
      <c r="CL117" s="170"/>
      <c r="CM117" s="170"/>
      <c r="CN117" s="170"/>
      <c r="CO117" s="170"/>
      <c r="CP117" s="170"/>
      <c r="CQ117" s="170"/>
      <c r="CR117" s="170"/>
      <c r="CS117" s="170"/>
      <c r="CT117" s="170"/>
      <c r="CU117" s="170"/>
      <c r="CV117" s="170"/>
      <c r="CW117" s="170"/>
      <c r="CX117" s="170"/>
      <c r="CY117" s="170"/>
      <c r="DB117" s="170"/>
      <c r="DC117" s="170"/>
      <c r="DD117" s="170"/>
      <c r="DE117" s="170"/>
      <c r="DF117" s="170"/>
    </row>
    <row r="118" spans="1:110" s="171" customFormat="1">
      <c r="A118" s="170" t="s">
        <v>909</v>
      </c>
      <c r="B118" s="194" t="s">
        <v>919</v>
      </c>
      <c r="C118" s="195" t="s">
        <v>944</v>
      </c>
      <c r="D118" s="195" t="s">
        <v>1072</v>
      </c>
      <c r="E118" s="196">
        <v>2012</v>
      </c>
      <c r="F118" s="196">
        <v>8</v>
      </c>
      <c r="G118" s="196">
        <v>14</v>
      </c>
      <c r="H118" s="22" t="s">
        <v>800</v>
      </c>
      <c r="I118" s="89">
        <v>125</v>
      </c>
      <c r="J118" s="89">
        <v>150</v>
      </c>
      <c r="K118" s="170"/>
      <c r="L118" s="22" t="s">
        <v>800</v>
      </c>
      <c r="M118" s="170"/>
      <c r="N118" s="170"/>
      <c r="O118" s="170"/>
      <c r="P118" s="170"/>
      <c r="Q118" s="170"/>
      <c r="R118" s="197">
        <v>0.13</v>
      </c>
      <c r="S118" s="170"/>
      <c r="T118" s="170"/>
      <c r="U118" s="170"/>
      <c r="V118" s="170"/>
      <c r="W118" s="170"/>
      <c r="X118" s="170"/>
      <c r="Y118" s="170"/>
      <c r="Z118" s="170"/>
      <c r="AA118" s="170"/>
      <c r="AB118" s="197">
        <v>4.2300000000000004</v>
      </c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97">
        <v>54.39</v>
      </c>
      <c r="AQ118" s="197">
        <v>1.7676750000000001</v>
      </c>
      <c r="AR118" s="16"/>
      <c r="AS118" s="197">
        <v>2.52</v>
      </c>
      <c r="AT118" s="170"/>
      <c r="AU118" s="198">
        <f t="shared" si="2"/>
        <v>21.583333333333332</v>
      </c>
      <c r="AV118" s="170"/>
      <c r="AW118" s="170"/>
      <c r="AX118" s="170"/>
      <c r="AY118" s="199"/>
      <c r="AZ118" s="22"/>
      <c r="BA118" s="170"/>
      <c r="BB118" s="170"/>
      <c r="BC118" s="200"/>
      <c r="BD118" s="170"/>
      <c r="BE118" s="170"/>
      <c r="BF118" s="201"/>
      <c r="BG118" s="170"/>
      <c r="BH118" s="170"/>
      <c r="BI118" s="170"/>
      <c r="BJ118" s="170"/>
      <c r="BK118" s="170"/>
      <c r="BL118" s="170"/>
      <c r="BM118" s="170"/>
      <c r="BN118" s="170"/>
      <c r="BO118" s="170">
        <v>0.39139999999999997</v>
      </c>
      <c r="BP118" s="170"/>
      <c r="BQ118" s="170"/>
      <c r="BR118" s="170"/>
      <c r="BS118" s="170"/>
      <c r="BT118" s="170"/>
      <c r="BU118" s="170"/>
      <c r="BV118" s="170"/>
      <c r="BW118" s="170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0"/>
      <c r="CH118" s="170"/>
      <c r="CI118" s="170"/>
      <c r="CJ118" s="170"/>
      <c r="CK118" s="170"/>
      <c r="CL118" s="170"/>
      <c r="CM118" s="170"/>
      <c r="CN118" s="170"/>
      <c r="CO118" s="170"/>
      <c r="CP118" s="170"/>
      <c r="CQ118" s="170"/>
      <c r="CR118" s="170"/>
      <c r="CS118" s="170"/>
      <c r="CT118" s="170"/>
      <c r="CU118" s="170"/>
      <c r="CV118" s="170"/>
      <c r="CW118" s="170"/>
      <c r="CX118" s="170"/>
      <c r="CY118" s="170"/>
      <c r="DB118" s="170"/>
      <c r="DC118" s="170"/>
      <c r="DD118" s="170"/>
      <c r="DE118" s="170"/>
      <c r="DF118" s="170"/>
    </row>
    <row r="119" spans="1:110" s="171" customFormat="1">
      <c r="A119" s="170" t="s">
        <v>909</v>
      </c>
      <c r="B119" s="194" t="s">
        <v>919</v>
      </c>
      <c r="C119" s="195" t="s">
        <v>944</v>
      </c>
      <c r="D119" s="195" t="s">
        <v>1073</v>
      </c>
      <c r="E119" s="196">
        <v>2012</v>
      </c>
      <c r="F119" s="196">
        <v>8</v>
      </c>
      <c r="G119" s="196">
        <v>14</v>
      </c>
      <c r="H119" s="22" t="s">
        <v>800</v>
      </c>
      <c r="I119" s="89">
        <v>150</v>
      </c>
      <c r="J119" s="89">
        <v>175</v>
      </c>
      <c r="K119" s="170"/>
      <c r="L119" s="22" t="s">
        <v>800</v>
      </c>
      <c r="M119" s="170"/>
      <c r="N119" s="170"/>
      <c r="O119" s="170"/>
      <c r="P119" s="170"/>
      <c r="Q119" s="170"/>
      <c r="R119" s="197">
        <v>0.14000000000000001</v>
      </c>
      <c r="S119" s="170"/>
      <c r="T119" s="170"/>
      <c r="U119" s="170"/>
      <c r="V119" s="170"/>
      <c r="W119" s="170"/>
      <c r="X119" s="170"/>
      <c r="Y119" s="170"/>
      <c r="Z119" s="170"/>
      <c r="AA119" s="170"/>
      <c r="AB119" s="197">
        <v>4.47</v>
      </c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97">
        <v>54.3</v>
      </c>
      <c r="AQ119" s="197">
        <v>1.9005000000000001</v>
      </c>
      <c r="AR119" s="16"/>
      <c r="AS119" s="197">
        <v>2.79</v>
      </c>
      <c r="AT119" s="170"/>
      <c r="AU119" s="198">
        <f t="shared" si="2"/>
        <v>19.462365591397848</v>
      </c>
      <c r="AV119" s="170"/>
      <c r="AW119" s="170"/>
      <c r="AX119" s="170"/>
      <c r="AY119" s="199">
        <v>-25.458100000000002</v>
      </c>
      <c r="AZ119" s="22" t="s">
        <v>967</v>
      </c>
      <c r="BA119" s="170">
        <v>161775</v>
      </c>
      <c r="BB119" s="22">
        <v>2013</v>
      </c>
      <c r="BC119" s="197">
        <v>-431.7</v>
      </c>
      <c r="BD119" s="197">
        <v>1.6</v>
      </c>
      <c r="BF119" s="197">
        <v>0.57269999999999999</v>
      </c>
      <c r="BG119" s="197">
        <v>1.6000000000000001E-3</v>
      </c>
      <c r="BH119" s="170"/>
      <c r="BI119" s="170"/>
      <c r="BJ119" s="170"/>
      <c r="BK119" s="170"/>
      <c r="BL119" s="170"/>
      <c r="BM119" s="170"/>
      <c r="BN119" s="170"/>
      <c r="BO119" s="170">
        <v>0.45500000000000002</v>
      </c>
      <c r="BP119" s="170"/>
      <c r="BQ119" s="170"/>
      <c r="BR119" s="170"/>
      <c r="BS119" s="170"/>
      <c r="BT119" s="170"/>
      <c r="BU119" s="170"/>
      <c r="BV119" s="170"/>
      <c r="BW119" s="170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0"/>
      <c r="CH119" s="170"/>
      <c r="CI119" s="170"/>
      <c r="CJ119" s="170"/>
      <c r="CK119" s="170"/>
      <c r="CL119" s="170"/>
      <c r="CM119" s="170"/>
      <c r="CN119" s="170"/>
      <c r="CO119" s="170"/>
      <c r="CP119" s="170"/>
      <c r="CQ119" s="170"/>
      <c r="CR119" s="170"/>
      <c r="CS119" s="170"/>
      <c r="CT119" s="170"/>
      <c r="CU119" s="170"/>
      <c r="CV119" s="170"/>
      <c r="CW119" s="170"/>
      <c r="CX119" s="170"/>
      <c r="CY119" s="170"/>
      <c r="DB119" s="170"/>
      <c r="DC119" s="170"/>
      <c r="DD119" s="170"/>
      <c r="DE119" s="170"/>
      <c r="DF119" s="170"/>
    </row>
    <row r="120" spans="1:110" s="171" customFormat="1">
      <c r="A120" s="170" t="s">
        <v>909</v>
      </c>
      <c r="B120" s="194" t="s">
        <v>919</v>
      </c>
      <c r="C120" s="195" t="s">
        <v>944</v>
      </c>
      <c r="D120" s="195" t="s">
        <v>1074</v>
      </c>
      <c r="E120" s="196">
        <v>2012</v>
      </c>
      <c r="F120" s="196">
        <v>8</v>
      </c>
      <c r="G120" s="196">
        <v>14</v>
      </c>
      <c r="H120" s="22" t="s">
        <v>800</v>
      </c>
      <c r="I120" s="89">
        <v>175</v>
      </c>
      <c r="J120" s="89">
        <v>200</v>
      </c>
      <c r="K120" s="170"/>
      <c r="L120" s="22" t="s">
        <v>800</v>
      </c>
      <c r="M120" s="170"/>
      <c r="N120" s="170"/>
      <c r="O120" s="170"/>
      <c r="P120" s="170"/>
      <c r="Q120" s="170"/>
      <c r="R120" s="197">
        <v>0.14000000000000001</v>
      </c>
      <c r="S120" s="170"/>
      <c r="T120" s="170"/>
      <c r="U120" s="170"/>
      <c r="V120" s="170"/>
      <c r="W120" s="170"/>
      <c r="X120" s="170"/>
      <c r="Y120" s="170"/>
      <c r="Z120" s="170"/>
      <c r="AA120" s="170"/>
      <c r="AB120" s="197">
        <v>4.6900000000000004</v>
      </c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97">
        <v>49.6</v>
      </c>
      <c r="AQ120" s="197">
        <v>1.7360000000000002</v>
      </c>
      <c r="AR120" s="16"/>
      <c r="AS120" s="197">
        <v>2.2799999999999998</v>
      </c>
      <c r="AT120" s="170"/>
      <c r="AU120" s="198">
        <f t="shared" si="2"/>
        <v>21.754385964912284</v>
      </c>
      <c r="AV120" s="170"/>
      <c r="AW120" s="170"/>
      <c r="AX120" s="170"/>
      <c r="AY120" s="199"/>
      <c r="AZ120" s="22"/>
      <c r="BA120" s="170"/>
      <c r="BB120" s="170"/>
      <c r="BC120" s="200"/>
      <c r="BD120" s="170"/>
      <c r="BE120" s="170"/>
      <c r="BF120" s="201"/>
      <c r="BG120" s="170"/>
      <c r="BH120" s="170"/>
      <c r="BI120" s="170"/>
      <c r="BJ120" s="170"/>
      <c r="BK120" s="170"/>
      <c r="BL120" s="170"/>
      <c r="BM120" s="170"/>
      <c r="BN120" s="170"/>
      <c r="BO120" s="170">
        <v>0.49919999999999998</v>
      </c>
      <c r="BP120" s="170"/>
      <c r="BQ120" s="170"/>
      <c r="BR120" s="170"/>
      <c r="BS120" s="170"/>
      <c r="BT120" s="170"/>
      <c r="BU120" s="170"/>
      <c r="BV120" s="170"/>
      <c r="BW120" s="170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0"/>
      <c r="CH120" s="170"/>
      <c r="CI120" s="170"/>
      <c r="CJ120" s="170"/>
      <c r="CK120" s="170"/>
      <c r="CL120" s="170"/>
      <c r="CM120" s="170"/>
      <c r="CN120" s="170"/>
      <c r="CO120" s="170"/>
      <c r="CP120" s="170"/>
      <c r="CQ120" s="170"/>
      <c r="CR120" s="170"/>
      <c r="CS120" s="170"/>
      <c r="CT120" s="170"/>
      <c r="CU120" s="170"/>
      <c r="CV120" s="170"/>
      <c r="CW120" s="170"/>
      <c r="CX120" s="170"/>
      <c r="CY120" s="170"/>
      <c r="DB120" s="170"/>
      <c r="DC120" s="170"/>
      <c r="DD120" s="170"/>
      <c r="DE120" s="170"/>
      <c r="DF120" s="170"/>
    </row>
    <row r="121" spans="1:110" s="171" customFormat="1">
      <c r="A121" s="170" t="s">
        <v>909</v>
      </c>
      <c r="B121" s="194" t="s">
        <v>919</v>
      </c>
      <c r="C121" s="195" t="s">
        <v>944</v>
      </c>
      <c r="D121" s="195" t="s">
        <v>1075</v>
      </c>
      <c r="E121" s="196">
        <v>2012</v>
      </c>
      <c r="F121" s="196">
        <v>8</v>
      </c>
      <c r="G121" s="196">
        <v>14</v>
      </c>
      <c r="H121" s="22" t="s">
        <v>800</v>
      </c>
      <c r="I121" s="89">
        <v>200</v>
      </c>
      <c r="J121" s="89">
        <v>250</v>
      </c>
      <c r="K121" s="170"/>
      <c r="L121" s="170"/>
      <c r="M121" s="170"/>
      <c r="N121" s="170"/>
      <c r="O121" s="170"/>
      <c r="P121" s="170"/>
      <c r="Q121" s="170"/>
      <c r="R121" s="197">
        <v>0.14000000000000001</v>
      </c>
      <c r="S121" s="170"/>
      <c r="T121" s="170"/>
      <c r="U121" s="170"/>
      <c r="V121" s="170"/>
      <c r="W121" s="170"/>
      <c r="X121" s="170"/>
      <c r="Y121" s="170"/>
      <c r="Z121" s="170"/>
      <c r="AA121" s="170"/>
      <c r="AB121" s="197">
        <v>4.84</v>
      </c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97">
        <v>51.49</v>
      </c>
      <c r="AQ121" s="197">
        <v>3.6043000000000007</v>
      </c>
      <c r="AR121" s="16"/>
      <c r="AS121" s="197">
        <v>2.42</v>
      </c>
      <c r="AT121" s="170"/>
      <c r="AU121" s="198">
        <f t="shared" si="2"/>
        <v>21.276859504132233</v>
      </c>
      <c r="AV121" s="170"/>
      <c r="AW121" s="170"/>
      <c r="AX121" s="170"/>
      <c r="AY121" s="199">
        <v>-26.331900000000001</v>
      </c>
      <c r="AZ121" s="22" t="s">
        <v>967</v>
      </c>
      <c r="BA121" s="170">
        <v>161776</v>
      </c>
      <c r="BB121" s="22">
        <v>2013</v>
      </c>
      <c r="BC121" s="197">
        <v>-523.4</v>
      </c>
      <c r="BD121" s="197">
        <v>1.4</v>
      </c>
      <c r="BF121" s="197">
        <v>0.48020000000000002</v>
      </c>
      <c r="BG121" s="197">
        <v>1.4E-3</v>
      </c>
      <c r="BH121" s="170"/>
      <c r="BI121" s="170"/>
      <c r="BJ121" s="170"/>
      <c r="BK121" s="170"/>
      <c r="BL121" s="170"/>
      <c r="BM121" s="170"/>
      <c r="BN121" s="170"/>
      <c r="BO121" s="170">
        <v>0.59120000000000006</v>
      </c>
      <c r="BP121" s="170"/>
      <c r="BQ121" s="170"/>
      <c r="BR121" s="170"/>
      <c r="BS121" s="170"/>
      <c r="BT121" s="170"/>
      <c r="BU121" s="170"/>
      <c r="BV121" s="170"/>
      <c r="BW121" s="170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0"/>
      <c r="CH121" s="170"/>
      <c r="CI121" s="170"/>
      <c r="CJ121" s="170"/>
      <c r="CK121" s="170"/>
      <c r="CL121" s="170"/>
      <c r="CM121" s="170"/>
      <c r="CN121" s="170"/>
      <c r="CO121" s="170"/>
      <c r="CP121" s="170"/>
      <c r="CQ121" s="170"/>
      <c r="CR121" s="170"/>
      <c r="CS121" s="170"/>
      <c r="CT121" s="170"/>
      <c r="CU121" s="170"/>
      <c r="CV121" s="170"/>
      <c r="CW121" s="170"/>
      <c r="CX121" s="170"/>
      <c r="CY121" s="170"/>
      <c r="DB121" s="170"/>
      <c r="DC121" s="170"/>
      <c r="DD121" s="170"/>
      <c r="DE121" s="170"/>
      <c r="DF121" s="170"/>
    </row>
    <row r="122" spans="1:110" s="171" customFormat="1">
      <c r="A122" s="170" t="s">
        <v>909</v>
      </c>
      <c r="B122" s="194" t="s">
        <v>919</v>
      </c>
      <c r="C122" s="195" t="s">
        <v>944</v>
      </c>
      <c r="D122" s="195" t="s">
        <v>1076</v>
      </c>
      <c r="E122" s="196">
        <v>2012</v>
      </c>
      <c r="F122" s="196">
        <v>8</v>
      </c>
      <c r="G122" s="196">
        <v>14</v>
      </c>
      <c r="H122" s="22" t="s">
        <v>800</v>
      </c>
      <c r="I122" s="89">
        <v>250</v>
      </c>
      <c r="J122" s="89">
        <v>300</v>
      </c>
      <c r="K122" s="170"/>
      <c r="L122" s="170"/>
      <c r="M122" s="170"/>
      <c r="N122" s="170"/>
      <c r="O122" s="170"/>
      <c r="P122" s="170"/>
      <c r="Q122" s="170"/>
      <c r="R122" s="197">
        <v>0.17</v>
      </c>
      <c r="S122" s="170"/>
      <c r="T122" s="170"/>
      <c r="U122" s="170"/>
      <c r="V122" s="170"/>
      <c r="W122" s="170"/>
      <c r="X122" s="170"/>
      <c r="Y122" s="170"/>
      <c r="Z122" s="170"/>
      <c r="AA122" s="170"/>
      <c r="AB122" s="197">
        <v>5.08</v>
      </c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97">
        <v>46.64</v>
      </c>
      <c r="AQ122" s="197">
        <v>3.9644000000000004</v>
      </c>
      <c r="AR122" s="16"/>
      <c r="AS122" s="197">
        <v>2.36</v>
      </c>
      <c r="AT122" s="170"/>
      <c r="AU122" s="198">
        <f t="shared" si="2"/>
        <v>19.762711864406782</v>
      </c>
      <c r="AV122" s="170"/>
      <c r="AW122" s="170"/>
      <c r="AX122" s="170"/>
      <c r="AY122" s="199"/>
      <c r="AZ122" s="22"/>
      <c r="BA122" s="170"/>
      <c r="BB122" s="170"/>
      <c r="BC122" s="200"/>
      <c r="BD122" s="170"/>
      <c r="BE122" s="170"/>
      <c r="BF122" s="201"/>
      <c r="BG122" s="170"/>
      <c r="BH122" s="170"/>
      <c r="BI122" s="170"/>
      <c r="BJ122" s="170"/>
      <c r="BK122" s="170"/>
      <c r="BL122" s="170"/>
      <c r="BM122" s="170"/>
      <c r="BN122" s="170"/>
      <c r="BO122" s="170">
        <v>0.71779999999999999</v>
      </c>
      <c r="BP122" s="170"/>
      <c r="BQ122" s="170"/>
      <c r="BR122" s="170"/>
      <c r="BS122" s="170"/>
      <c r="BT122" s="170"/>
      <c r="BU122" s="170"/>
      <c r="BV122" s="170"/>
      <c r="BW122" s="170"/>
      <c r="BX122" s="170"/>
      <c r="BY122" s="170"/>
      <c r="BZ122" s="170"/>
      <c r="CA122" s="170"/>
      <c r="CB122" s="170"/>
      <c r="CC122" s="170"/>
      <c r="CD122" s="170"/>
      <c r="CE122" s="170"/>
      <c r="CF122" s="170"/>
      <c r="CG122" s="170"/>
      <c r="CH122" s="170"/>
      <c r="CI122" s="170"/>
      <c r="CJ122" s="170"/>
      <c r="CK122" s="170"/>
      <c r="CL122" s="170"/>
      <c r="CM122" s="170"/>
      <c r="CN122" s="170"/>
      <c r="CO122" s="170"/>
      <c r="CP122" s="170"/>
      <c r="CQ122" s="170"/>
      <c r="CR122" s="170"/>
      <c r="CS122" s="170"/>
      <c r="CT122" s="170"/>
      <c r="CU122" s="170"/>
      <c r="CV122" s="170"/>
      <c r="CW122" s="170"/>
      <c r="CX122" s="170"/>
      <c r="CY122" s="170"/>
      <c r="DB122" s="170"/>
      <c r="DC122" s="170"/>
      <c r="DD122" s="170"/>
      <c r="DE122" s="170"/>
      <c r="DF122" s="170"/>
    </row>
    <row r="123" spans="1:110" s="171" customFormat="1">
      <c r="A123" s="170" t="s">
        <v>909</v>
      </c>
      <c r="B123" s="194" t="s">
        <v>919</v>
      </c>
      <c r="C123" s="195" t="s">
        <v>945</v>
      </c>
      <c r="D123" s="195" t="s">
        <v>1077</v>
      </c>
      <c r="E123" s="196">
        <v>2012</v>
      </c>
      <c r="F123" s="196">
        <v>8</v>
      </c>
      <c r="G123" s="196">
        <v>14</v>
      </c>
      <c r="H123" s="22" t="s">
        <v>800</v>
      </c>
      <c r="I123" s="195">
        <v>0</v>
      </c>
      <c r="J123" s="195">
        <v>10</v>
      </c>
      <c r="K123" s="22"/>
      <c r="L123" s="22" t="s">
        <v>800</v>
      </c>
      <c r="M123" s="170"/>
      <c r="N123" s="170"/>
      <c r="O123" s="170"/>
      <c r="P123" s="170"/>
      <c r="Q123" s="170"/>
      <c r="R123" s="197">
        <v>0.02</v>
      </c>
      <c r="S123" s="170"/>
      <c r="T123" s="170"/>
      <c r="U123" s="170"/>
      <c r="V123" s="170"/>
      <c r="W123" s="170"/>
      <c r="X123" s="170"/>
      <c r="Y123" s="170"/>
      <c r="Z123" s="170"/>
      <c r="AA123" s="170"/>
      <c r="AB123" s="197">
        <v>3.72</v>
      </c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97">
        <v>48.44</v>
      </c>
      <c r="AQ123" s="197">
        <v>9.6879999999999994E-2</v>
      </c>
      <c r="AR123" s="16"/>
      <c r="AS123" s="197">
        <v>1.08</v>
      </c>
      <c r="AT123" s="170"/>
      <c r="AU123" s="198">
        <f t="shared" si="2"/>
        <v>44.851851851851848</v>
      </c>
      <c r="AV123" s="170"/>
      <c r="AW123" s="170"/>
      <c r="AX123" s="170"/>
      <c r="AY123" s="199">
        <v>-29.329699999999999</v>
      </c>
      <c r="AZ123" s="22" t="s">
        <v>967</v>
      </c>
      <c r="BA123" s="170">
        <v>161777</v>
      </c>
      <c r="BB123" s="171">
        <v>2013</v>
      </c>
      <c r="BC123" s="170">
        <v>49.3</v>
      </c>
      <c r="BD123" s="170">
        <v>2.8</v>
      </c>
      <c r="BF123" s="170">
        <v>1.0572999999999999</v>
      </c>
      <c r="BG123" s="170">
        <v>2.8E-3</v>
      </c>
      <c r="BH123" s="170"/>
      <c r="BI123" s="170"/>
      <c r="BJ123" s="170"/>
      <c r="BK123" s="170"/>
      <c r="BL123" s="170"/>
      <c r="BM123" s="170"/>
      <c r="BN123" s="170"/>
      <c r="BO123" s="171">
        <v>0.56220000000000003</v>
      </c>
      <c r="BP123" s="170"/>
      <c r="BQ123" s="170"/>
      <c r="BR123" s="170"/>
      <c r="BS123" s="170"/>
      <c r="BT123" s="170"/>
      <c r="BU123" s="170"/>
      <c r="BV123" s="170"/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70"/>
      <c r="CJ123" s="170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DB123" s="170"/>
      <c r="DC123" s="170"/>
      <c r="DD123" s="170"/>
      <c r="DE123" s="170"/>
      <c r="DF123" s="170"/>
    </row>
    <row r="124" spans="1:110" s="171" customFormat="1">
      <c r="A124" s="170" t="s">
        <v>909</v>
      </c>
      <c r="B124" s="194" t="s">
        <v>919</v>
      </c>
      <c r="C124" s="195" t="s">
        <v>945</v>
      </c>
      <c r="D124" s="195" t="s">
        <v>1078</v>
      </c>
      <c r="E124" s="196">
        <v>2012</v>
      </c>
      <c r="F124" s="196">
        <v>8</v>
      </c>
      <c r="G124" s="196">
        <v>14</v>
      </c>
      <c r="H124" s="22" t="s">
        <v>800</v>
      </c>
      <c r="I124" s="195">
        <v>10</v>
      </c>
      <c r="J124" s="195">
        <v>20</v>
      </c>
      <c r="K124" s="22"/>
      <c r="L124" s="22" t="s">
        <v>800</v>
      </c>
      <c r="M124" s="170"/>
      <c r="N124" s="170"/>
      <c r="O124" s="170"/>
      <c r="P124" s="170"/>
      <c r="Q124" s="170"/>
      <c r="R124" s="197">
        <v>0.03</v>
      </c>
      <c r="S124" s="170"/>
      <c r="T124" s="170"/>
      <c r="U124" s="170"/>
      <c r="V124" s="170"/>
      <c r="W124" s="170"/>
      <c r="X124" s="170"/>
      <c r="Y124" s="170"/>
      <c r="Z124" s="170"/>
      <c r="AA124" s="170"/>
      <c r="AB124" s="197">
        <v>3.49</v>
      </c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>
        <v>46.73</v>
      </c>
      <c r="AQ124" s="170">
        <v>0.14019000000000001</v>
      </c>
      <c r="AR124" s="16"/>
      <c r="AS124" s="197">
        <v>1.04</v>
      </c>
      <c r="AT124" s="170"/>
      <c r="AU124" s="198">
        <f t="shared" si="2"/>
        <v>44.932692307692307</v>
      </c>
      <c r="AV124" s="170"/>
      <c r="AW124" s="170"/>
      <c r="AX124" s="170"/>
      <c r="AY124" s="199">
        <v>-28.364100000000001</v>
      </c>
      <c r="AZ124" s="22" t="s">
        <v>967</v>
      </c>
      <c r="BA124" s="170">
        <v>161778</v>
      </c>
      <c r="BB124" s="171">
        <v>2013</v>
      </c>
      <c r="BC124" s="170">
        <v>99.3</v>
      </c>
      <c r="BD124" s="170">
        <v>3.3</v>
      </c>
      <c r="BF124" s="170">
        <v>1.1076999999999999</v>
      </c>
      <c r="BG124" s="170">
        <v>3.3E-3</v>
      </c>
      <c r="BH124" s="170"/>
      <c r="BI124" s="170"/>
      <c r="BJ124" s="170"/>
      <c r="BK124" s="170"/>
      <c r="BL124" s="170"/>
      <c r="BM124" s="170"/>
      <c r="BN124" s="170"/>
      <c r="BO124" s="171">
        <v>0.3856</v>
      </c>
      <c r="BP124" s="170"/>
      <c r="BQ124" s="170"/>
      <c r="BR124" s="170"/>
      <c r="BS124" s="170"/>
      <c r="BT124" s="170"/>
      <c r="BU124" s="170"/>
      <c r="BV124" s="170"/>
      <c r="BW124" s="170"/>
      <c r="BX124" s="170"/>
      <c r="BY124" s="170"/>
      <c r="BZ124" s="170"/>
      <c r="CA124" s="170"/>
      <c r="CB124" s="170"/>
      <c r="CC124" s="170"/>
      <c r="CD124" s="170"/>
      <c r="CE124" s="170"/>
      <c r="CF124" s="170"/>
      <c r="CG124" s="170"/>
      <c r="CH124" s="170"/>
      <c r="CI124" s="170"/>
      <c r="CJ124" s="170"/>
      <c r="CK124" s="170"/>
      <c r="CL124" s="170"/>
      <c r="CM124" s="170"/>
      <c r="CN124" s="170"/>
      <c r="CO124" s="170"/>
      <c r="CP124" s="170"/>
      <c r="CQ124" s="170"/>
      <c r="CR124" s="170"/>
      <c r="CS124" s="170"/>
      <c r="CT124" s="170"/>
      <c r="CU124" s="170"/>
      <c r="CV124" s="170"/>
      <c r="CW124" s="170"/>
      <c r="CX124" s="170"/>
      <c r="CY124" s="170"/>
      <c r="DB124" s="170"/>
      <c r="DC124" s="170"/>
      <c r="DD124" s="170"/>
      <c r="DE124" s="170"/>
      <c r="DF124" s="170"/>
    </row>
    <row r="125" spans="1:110" s="171" customFormat="1">
      <c r="A125" s="170" t="s">
        <v>909</v>
      </c>
      <c r="B125" s="194" t="s">
        <v>919</v>
      </c>
      <c r="C125" s="195" t="s">
        <v>945</v>
      </c>
      <c r="D125" s="195" t="s">
        <v>1079</v>
      </c>
      <c r="E125" s="196">
        <v>2012</v>
      </c>
      <c r="F125" s="196">
        <v>8</v>
      </c>
      <c r="G125" s="196">
        <v>14</v>
      </c>
      <c r="H125" s="22" t="s">
        <v>800</v>
      </c>
      <c r="I125" s="195">
        <v>20</v>
      </c>
      <c r="J125" s="195">
        <v>30</v>
      </c>
      <c r="K125" s="22"/>
      <c r="L125" s="22" t="s">
        <v>800</v>
      </c>
      <c r="M125" s="170"/>
      <c r="N125" s="170"/>
      <c r="O125" s="170"/>
      <c r="P125" s="170"/>
      <c r="Q125" s="170"/>
      <c r="R125" s="197">
        <v>0.04</v>
      </c>
      <c r="S125" s="170"/>
      <c r="T125" s="170"/>
      <c r="U125" s="170"/>
      <c r="V125" s="170"/>
      <c r="W125" s="170"/>
      <c r="X125" s="170"/>
      <c r="Y125" s="170"/>
      <c r="Z125" s="170"/>
      <c r="AA125" s="170"/>
      <c r="AB125" s="197">
        <v>3.62</v>
      </c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>
        <v>48.02</v>
      </c>
      <c r="AQ125" s="170">
        <v>0.19207999999999997</v>
      </c>
      <c r="AR125" s="16"/>
      <c r="AS125" s="197">
        <v>1.01</v>
      </c>
      <c r="AT125" s="170"/>
      <c r="AU125" s="198">
        <f t="shared" si="2"/>
        <v>47.544554455445549</v>
      </c>
      <c r="AV125" s="170"/>
      <c r="AW125" s="170"/>
      <c r="AX125" s="170"/>
      <c r="AY125" s="199">
        <v>-26.934899999999999</v>
      </c>
      <c r="AZ125" s="22" t="s">
        <v>967</v>
      </c>
      <c r="BA125" s="170">
        <v>161780</v>
      </c>
      <c r="BB125" s="171">
        <v>2013</v>
      </c>
      <c r="BC125" s="170">
        <v>132.30000000000001</v>
      </c>
      <c r="BD125" s="170">
        <v>3.7</v>
      </c>
      <c r="BF125" s="170">
        <v>1.141</v>
      </c>
      <c r="BG125" s="170">
        <v>3.7000000000000002E-3</v>
      </c>
      <c r="BH125" s="170"/>
      <c r="BI125" s="170"/>
      <c r="BJ125" s="170"/>
      <c r="BK125" s="170"/>
      <c r="BL125" s="170"/>
      <c r="BM125" s="170"/>
      <c r="BN125" s="170"/>
      <c r="BO125" s="171">
        <v>0.40360000000000001</v>
      </c>
      <c r="BP125" s="170"/>
      <c r="BQ125" s="170"/>
      <c r="BR125" s="170"/>
      <c r="BS125" s="170"/>
      <c r="BT125" s="170"/>
      <c r="BU125" s="170"/>
      <c r="BV125" s="170"/>
      <c r="BW125" s="170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0"/>
      <c r="CH125" s="170"/>
      <c r="CI125" s="170"/>
      <c r="CJ125" s="170"/>
      <c r="CK125" s="170"/>
      <c r="CL125" s="170"/>
      <c r="CM125" s="170"/>
      <c r="CN125" s="170"/>
      <c r="CO125" s="170"/>
      <c r="CP125" s="170"/>
      <c r="CQ125" s="170"/>
      <c r="CR125" s="170"/>
      <c r="CS125" s="170"/>
      <c r="CT125" s="170"/>
      <c r="CU125" s="170"/>
      <c r="CV125" s="170"/>
      <c r="CW125" s="170"/>
      <c r="CX125" s="170"/>
      <c r="CY125" s="170"/>
      <c r="DB125" s="170"/>
      <c r="DC125" s="170"/>
      <c r="DD125" s="170"/>
      <c r="DE125" s="170"/>
      <c r="DF125" s="170"/>
    </row>
    <row r="126" spans="1:110" s="171" customFormat="1">
      <c r="A126" s="170" t="s">
        <v>909</v>
      </c>
      <c r="B126" s="194" t="s">
        <v>919</v>
      </c>
      <c r="C126" s="195" t="s">
        <v>945</v>
      </c>
      <c r="D126" s="195" t="s">
        <v>1080</v>
      </c>
      <c r="E126" s="196">
        <v>2012</v>
      </c>
      <c r="F126" s="196">
        <v>8</v>
      </c>
      <c r="G126" s="196">
        <v>14</v>
      </c>
      <c r="H126" s="22" t="s">
        <v>800</v>
      </c>
      <c r="I126" s="195">
        <v>30</v>
      </c>
      <c r="J126" s="195">
        <v>40</v>
      </c>
      <c r="K126" s="22"/>
      <c r="L126" s="22" t="s">
        <v>800</v>
      </c>
      <c r="M126" s="170"/>
      <c r="N126" s="170"/>
      <c r="O126" s="170"/>
      <c r="P126" s="170"/>
      <c r="Q126" s="170"/>
      <c r="R126" s="197">
        <v>0.25</v>
      </c>
      <c r="S126" s="170"/>
      <c r="T126" s="170"/>
      <c r="U126" s="170"/>
      <c r="V126" s="170"/>
      <c r="W126" s="170"/>
      <c r="X126" s="170"/>
      <c r="Y126" s="170"/>
      <c r="Z126" s="170"/>
      <c r="AA126" s="170"/>
      <c r="AB126" s="197">
        <v>3.92</v>
      </c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>
        <v>52.63</v>
      </c>
      <c r="AQ126" s="170">
        <v>1.31575</v>
      </c>
      <c r="AR126" s="16"/>
      <c r="AS126" s="197">
        <v>1.68</v>
      </c>
      <c r="AT126" s="170"/>
      <c r="AU126" s="198">
        <f t="shared" si="2"/>
        <v>31.327380952380956</v>
      </c>
      <c r="AV126" s="170"/>
      <c r="AW126" s="170"/>
      <c r="AX126" s="170"/>
      <c r="AY126" s="199">
        <v>-26.680399999999999</v>
      </c>
      <c r="AZ126" s="22" t="s">
        <v>967</v>
      </c>
      <c r="BA126" s="170">
        <v>161781</v>
      </c>
      <c r="BB126" s="171">
        <v>2013</v>
      </c>
      <c r="BC126" s="170">
        <v>-222.6</v>
      </c>
      <c r="BD126" s="170">
        <v>2.2999999999999998</v>
      </c>
      <c r="BF126" s="170">
        <v>0.78339999999999999</v>
      </c>
      <c r="BG126" s="170">
        <v>2.3E-3</v>
      </c>
      <c r="BH126" s="170"/>
      <c r="BI126" s="170"/>
      <c r="BJ126" s="170"/>
      <c r="BK126" s="170"/>
      <c r="BL126" s="170"/>
      <c r="BM126" s="170"/>
      <c r="BN126" s="170"/>
      <c r="BO126" s="171">
        <v>0.40200000000000002</v>
      </c>
      <c r="BP126" s="170"/>
      <c r="BQ126" s="170"/>
      <c r="BR126" s="170"/>
      <c r="BS126" s="170"/>
      <c r="BT126" s="170"/>
      <c r="BU126" s="170"/>
      <c r="BV126" s="170"/>
      <c r="BW126" s="170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0"/>
      <c r="CH126" s="170"/>
      <c r="CI126" s="170"/>
      <c r="CJ126" s="170"/>
      <c r="CK126" s="170"/>
      <c r="CL126" s="170"/>
      <c r="CM126" s="170"/>
      <c r="CN126" s="170"/>
      <c r="CO126" s="170"/>
      <c r="CP126" s="170"/>
      <c r="CQ126" s="170"/>
      <c r="CR126" s="170"/>
      <c r="CS126" s="170"/>
      <c r="CT126" s="170"/>
      <c r="CU126" s="170"/>
      <c r="CV126" s="170"/>
      <c r="CW126" s="170"/>
      <c r="CX126" s="170"/>
      <c r="CY126" s="170"/>
      <c r="DB126" s="170"/>
      <c r="DC126" s="170"/>
      <c r="DD126" s="170"/>
      <c r="DE126" s="170"/>
      <c r="DF126" s="170"/>
    </row>
    <row r="127" spans="1:110" s="171" customFormat="1">
      <c r="A127" s="170" t="s">
        <v>909</v>
      </c>
      <c r="B127" s="194" t="s">
        <v>919</v>
      </c>
      <c r="C127" s="195" t="s">
        <v>945</v>
      </c>
      <c r="D127" s="195" t="s">
        <v>1081</v>
      </c>
      <c r="E127" s="196">
        <v>2012</v>
      </c>
      <c r="F127" s="196">
        <v>8</v>
      </c>
      <c r="G127" s="196">
        <v>14</v>
      </c>
      <c r="H127" s="22" t="s">
        <v>800</v>
      </c>
      <c r="I127" s="195">
        <v>40</v>
      </c>
      <c r="J127" s="89">
        <v>50</v>
      </c>
      <c r="K127" s="22"/>
      <c r="L127" s="22" t="s">
        <v>800</v>
      </c>
      <c r="M127" s="170"/>
      <c r="N127" s="170"/>
      <c r="O127" s="170"/>
      <c r="P127" s="170"/>
      <c r="Q127" s="170"/>
      <c r="R127" s="197">
        <v>0.21</v>
      </c>
      <c r="S127" s="170"/>
      <c r="T127" s="170"/>
      <c r="U127" s="170"/>
      <c r="V127" s="170"/>
      <c r="W127" s="170"/>
      <c r="X127" s="170"/>
      <c r="Y127" s="170"/>
      <c r="Z127" s="170"/>
      <c r="AA127" s="170"/>
      <c r="AB127" s="197">
        <v>3.99</v>
      </c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>
        <v>53.83</v>
      </c>
      <c r="AQ127" s="170">
        <v>1.1304299999999998</v>
      </c>
      <c r="AR127" s="16"/>
      <c r="AS127" s="197">
        <v>2.4700000000000002</v>
      </c>
      <c r="AT127" s="170"/>
      <c r="AU127" s="198">
        <f t="shared" si="2"/>
        <v>21.793522267206477</v>
      </c>
      <c r="AV127" s="170"/>
      <c r="AW127" s="170"/>
      <c r="AX127" s="170"/>
      <c r="AY127" s="199">
        <v>-26.328499999999998</v>
      </c>
      <c r="AZ127" s="22" t="s">
        <v>967</v>
      </c>
      <c r="BA127" s="170">
        <v>161782</v>
      </c>
      <c r="BB127" s="171">
        <v>2013</v>
      </c>
      <c r="BC127" s="170">
        <v>-296.5</v>
      </c>
      <c r="BD127" s="170">
        <v>2.1</v>
      </c>
      <c r="BF127" s="170">
        <v>0.70889999999999997</v>
      </c>
      <c r="BG127" s="170">
        <v>2.0999999999999999E-3</v>
      </c>
      <c r="BH127" s="170"/>
      <c r="BI127" s="170"/>
      <c r="BJ127" s="170"/>
      <c r="BK127" s="170"/>
      <c r="BL127" s="170"/>
      <c r="BM127" s="170"/>
      <c r="BN127" s="170"/>
      <c r="BO127" s="171">
        <v>0.36619999999999997</v>
      </c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170"/>
      <c r="CH127" s="170"/>
      <c r="CI127" s="170"/>
      <c r="CJ127" s="170"/>
      <c r="CK127" s="170"/>
      <c r="CL127" s="170"/>
      <c r="CM127" s="170"/>
      <c r="CN127" s="170"/>
      <c r="CO127" s="170"/>
      <c r="CP127" s="170"/>
      <c r="CQ127" s="170"/>
      <c r="CR127" s="170"/>
      <c r="CS127" s="170"/>
      <c r="CT127" s="170"/>
      <c r="CU127" s="170"/>
      <c r="CV127" s="170"/>
      <c r="CW127" s="170"/>
      <c r="CX127" s="170"/>
      <c r="CY127" s="170"/>
      <c r="DB127" s="170"/>
      <c r="DC127" s="170"/>
      <c r="DD127" s="170"/>
      <c r="DE127" s="170"/>
      <c r="DF127" s="170"/>
    </row>
    <row r="128" spans="1:110" s="171" customFormat="1">
      <c r="A128" s="170" t="s">
        <v>909</v>
      </c>
      <c r="B128" s="194" t="s">
        <v>919</v>
      </c>
      <c r="C128" s="195" t="s">
        <v>945</v>
      </c>
      <c r="D128" s="195" t="s">
        <v>1082</v>
      </c>
      <c r="E128" s="196">
        <v>2012</v>
      </c>
      <c r="F128" s="196">
        <v>8</v>
      </c>
      <c r="G128" s="196">
        <v>14</v>
      </c>
      <c r="H128" s="22" t="s">
        <v>800</v>
      </c>
      <c r="I128" s="89">
        <v>50</v>
      </c>
      <c r="J128" s="89">
        <v>60</v>
      </c>
      <c r="K128" s="170"/>
      <c r="L128" s="22" t="s">
        <v>800</v>
      </c>
      <c r="M128" s="170"/>
      <c r="N128" s="170"/>
      <c r="O128" s="170"/>
      <c r="P128" s="170"/>
      <c r="Q128" s="170"/>
      <c r="R128" s="197">
        <v>0.18</v>
      </c>
      <c r="S128" s="170"/>
      <c r="T128" s="170"/>
      <c r="U128" s="170"/>
      <c r="V128" s="170"/>
      <c r="W128" s="170"/>
      <c r="X128" s="170"/>
      <c r="Y128" s="170"/>
      <c r="Z128" s="170"/>
      <c r="AA128" s="170"/>
      <c r="AB128" s="197">
        <v>3.88</v>
      </c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>
        <v>53.36</v>
      </c>
      <c r="AQ128" s="170">
        <v>0.96047999999999989</v>
      </c>
      <c r="AR128" s="16"/>
      <c r="AS128" s="197">
        <v>2.0699999999999998</v>
      </c>
      <c r="AT128" s="170"/>
      <c r="AU128" s="198">
        <f t="shared" si="2"/>
        <v>25.777777777777779</v>
      </c>
      <c r="AV128" s="170"/>
      <c r="AW128" s="170"/>
      <c r="AX128" s="170"/>
      <c r="AY128" s="199">
        <v>-26.45</v>
      </c>
      <c r="AZ128" s="22" t="s">
        <v>967</v>
      </c>
      <c r="BH128" s="170"/>
      <c r="BI128" s="170"/>
      <c r="BJ128" s="170"/>
      <c r="BK128" s="170"/>
      <c r="BL128" s="170"/>
      <c r="BM128" s="170"/>
      <c r="BN128" s="170"/>
      <c r="BO128" s="171">
        <v>0.4002</v>
      </c>
      <c r="BP128" s="170"/>
      <c r="BQ128" s="170"/>
      <c r="BR128" s="170"/>
      <c r="BS128" s="170"/>
      <c r="BT128" s="170"/>
      <c r="BU128" s="170"/>
      <c r="BV128" s="170"/>
      <c r="BW128" s="170"/>
      <c r="BX128" s="170"/>
      <c r="BY128" s="170"/>
      <c r="BZ128" s="170"/>
      <c r="CA128" s="170"/>
      <c r="CB128" s="170"/>
      <c r="CC128" s="170"/>
      <c r="CD128" s="170"/>
      <c r="CE128" s="170"/>
      <c r="CF128" s="170"/>
      <c r="CG128" s="170"/>
      <c r="CH128" s="170"/>
      <c r="CI128" s="170"/>
      <c r="CJ128" s="170"/>
      <c r="CK128" s="170"/>
      <c r="CL128" s="170"/>
      <c r="CM128" s="170"/>
      <c r="CN128" s="170"/>
      <c r="CO128" s="170"/>
      <c r="CP128" s="170"/>
      <c r="CQ128" s="170"/>
      <c r="CR128" s="170"/>
      <c r="CS128" s="170"/>
      <c r="CT128" s="170"/>
      <c r="CU128" s="170"/>
      <c r="CV128" s="170"/>
      <c r="CW128" s="170"/>
      <c r="CX128" s="170"/>
      <c r="CY128" s="170"/>
      <c r="DB128" s="170"/>
      <c r="DC128" s="170"/>
      <c r="DD128" s="170"/>
      <c r="DE128" s="170"/>
      <c r="DF128" s="170"/>
    </row>
    <row r="129" spans="1:110" s="171" customFormat="1">
      <c r="A129" s="170" t="s">
        <v>909</v>
      </c>
      <c r="B129" s="194" t="s">
        <v>919</v>
      </c>
      <c r="C129" s="195" t="s">
        <v>945</v>
      </c>
      <c r="D129" s="195" t="s">
        <v>1083</v>
      </c>
      <c r="E129" s="196">
        <v>2012</v>
      </c>
      <c r="F129" s="196">
        <v>8</v>
      </c>
      <c r="G129" s="196">
        <v>14</v>
      </c>
      <c r="H129" s="22" t="s">
        <v>800</v>
      </c>
      <c r="I129" s="89">
        <v>60</v>
      </c>
      <c r="J129" s="89">
        <v>70</v>
      </c>
      <c r="K129" s="170"/>
      <c r="L129" s="22" t="s">
        <v>800</v>
      </c>
      <c r="M129" s="170"/>
      <c r="N129" s="170"/>
      <c r="O129" s="170"/>
      <c r="P129" s="170"/>
      <c r="Q129" s="170"/>
      <c r="R129" s="197">
        <v>0.17</v>
      </c>
      <c r="S129" s="170"/>
      <c r="T129" s="170"/>
      <c r="U129" s="170"/>
      <c r="V129" s="170"/>
      <c r="W129" s="170"/>
      <c r="X129" s="170"/>
      <c r="Y129" s="170"/>
      <c r="Z129" s="170"/>
      <c r="AA129" s="170"/>
      <c r="AB129" s="197">
        <v>3.98</v>
      </c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>
        <v>52.45</v>
      </c>
      <c r="AQ129" s="170">
        <v>0.89165000000000039</v>
      </c>
      <c r="AR129" s="16"/>
      <c r="AS129" s="197">
        <v>2.67</v>
      </c>
      <c r="AT129" s="170"/>
      <c r="AU129" s="198">
        <f t="shared" si="2"/>
        <v>19.64419475655431</v>
      </c>
      <c r="AV129" s="170"/>
      <c r="AW129" s="170"/>
      <c r="AX129" s="170"/>
      <c r="AY129" s="199">
        <v>-26.06</v>
      </c>
      <c r="AZ129" s="22" t="s">
        <v>967</v>
      </c>
      <c r="BA129" s="170">
        <v>161783</v>
      </c>
      <c r="BB129" s="171">
        <v>2013</v>
      </c>
      <c r="BC129" s="170">
        <v>-328</v>
      </c>
      <c r="BD129" s="170">
        <v>1.7</v>
      </c>
      <c r="BF129" s="170">
        <v>0.67710000000000004</v>
      </c>
      <c r="BG129" s="170">
        <v>1.6999999999999999E-3</v>
      </c>
      <c r="BH129" s="170"/>
      <c r="BI129" s="170"/>
      <c r="BJ129" s="170"/>
      <c r="BK129" s="170"/>
      <c r="BL129" s="170"/>
      <c r="BM129" s="170"/>
      <c r="BN129" s="170"/>
      <c r="BO129" s="171">
        <v>0.38500000000000001</v>
      </c>
      <c r="BP129" s="170"/>
      <c r="BQ129" s="170"/>
      <c r="BR129" s="170"/>
      <c r="BS129" s="170"/>
      <c r="BT129" s="170"/>
      <c r="BU129" s="170"/>
      <c r="BV129" s="170"/>
      <c r="BW129" s="170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0"/>
      <c r="CH129" s="170"/>
      <c r="CI129" s="170"/>
      <c r="CJ129" s="170"/>
      <c r="CK129" s="170"/>
      <c r="CL129" s="170"/>
      <c r="CM129" s="170"/>
      <c r="CN129" s="170"/>
      <c r="CO129" s="170"/>
      <c r="CP129" s="170"/>
      <c r="CQ129" s="170"/>
      <c r="CR129" s="170"/>
      <c r="CS129" s="170"/>
      <c r="CT129" s="170"/>
      <c r="CU129" s="170"/>
      <c r="CV129" s="170"/>
      <c r="CW129" s="170"/>
      <c r="CX129" s="170"/>
      <c r="CY129" s="170"/>
      <c r="DB129" s="170"/>
      <c r="DC129" s="170"/>
      <c r="DD129" s="170"/>
      <c r="DE129" s="170"/>
      <c r="DF129" s="170"/>
    </row>
    <row r="130" spans="1:110" s="171" customFormat="1">
      <c r="A130" s="170" t="s">
        <v>909</v>
      </c>
      <c r="B130" s="194" t="s">
        <v>919</v>
      </c>
      <c r="C130" s="195" t="s">
        <v>945</v>
      </c>
      <c r="D130" s="195" t="s">
        <v>1084</v>
      </c>
      <c r="E130" s="196">
        <v>2012</v>
      </c>
      <c r="F130" s="196">
        <v>8</v>
      </c>
      <c r="G130" s="196">
        <v>14</v>
      </c>
      <c r="H130" s="22" t="s">
        <v>800</v>
      </c>
      <c r="I130" s="89">
        <v>70</v>
      </c>
      <c r="J130" s="89">
        <v>80</v>
      </c>
      <c r="K130" s="170"/>
      <c r="L130" s="22" t="s">
        <v>800</v>
      </c>
      <c r="M130" s="170"/>
      <c r="N130" s="170"/>
      <c r="O130" s="170"/>
      <c r="P130" s="170"/>
      <c r="Q130" s="170"/>
      <c r="R130" s="197">
        <v>0.17</v>
      </c>
      <c r="S130" s="170"/>
      <c r="T130" s="170"/>
      <c r="U130" s="170"/>
      <c r="V130" s="170"/>
      <c r="W130" s="170"/>
      <c r="X130" s="170"/>
      <c r="Y130" s="170"/>
      <c r="Z130" s="170"/>
      <c r="AA130" s="170"/>
      <c r="AB130" s="197">
        <v>4.01</v>
      </c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>
        <v>53.33</v>
      </c>
      <c r="AQ130" s="170">
        <v>0.90661000000000014</v>
      </c>
      <c r="AR130" s="16"/>
      <c r="AS130" s="197">
        <v>2.65</v>
      </c>
      <c r="AT130" s="170"/>
      <c r="AU130" s="198">
        <f t="shared" si="2"/>
        <v>20.124528301886791</v>
      </c>
      <c r="AV130" s="170"/>
      <c r="AW130" s="170"/>
      <c r="AX130" s="170"/>
      <c r="AY130" s="199"/>
      <c r="AZ130" s="22"/>
      <c r="BH130" s="170"/>
      <c r="BI130" s="170"/>
      <c r="BJ130" s="170"/>
      <c r="BK130" s="170"/>
      <c r="BL130" s="170"/>
      <c r="BM130" s="170"/>
      <c r="BN130" s="170"/>
      <c r="BO130" s="171">
        <v>0.32180000000000003</v>
      </c>
      <c r="BP130" s="170"/>
      <c r="BQ130" s="170"/>
      <c r="BR130" s="170"/>
      <c r="BS130" s="170"/>
      <c r="BT130" s="170"/>
      <c r="BU130" s="170"/>
      <c r="BV130" s="170"/>
      <c r="BW130" s="170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0"/>
      <c r="CH130" s="170"/>
      <c r="CI130" s="170"/>
      <c r="CJ130" s="170"/>
      <c r="CK130" s="170"/>
      <c r="CL130" s="170"/>
      <c r="CM130" s="170"/>
      <c r="CN130" s="170"/>
      <c r="CO130" s="170"/>
      <c r="CP130" s="170"/>
      <c r="CQ130" s="170"/>
      <c r="CR130" s="170"/>
      <c r="CS130" s="170"/>
      <c r="CT130" s="170"/>
      <c r="CU130" s="170"/>
      <c r="CV130" s="170"/>
      <c r="CW130" s="170"/>
      <c r="CX130" s="170"/>
      <c r="CY130" s="170"/>
      <c r="DB130" s="170"/>
      <c r="DC130" s="170"/>
      <c r="DD130" s="170"/>
      <c r="DE130" s="170"/>
      <c r="DF130" s="170"/>
    </row>
    <row r="131" spans="1:110" s="171" customFormat="1">
      <c r="A131" s="170" t="s">
        <v>909</v>
      </c>
      <c r="B131" s="194" t="s">
        <v>919</v>
      </c>
      <c r="C131" s="195" t="s">
        <v>945</v>
      </c>
      <c r="D131" s="195" t="s">
        <v>1085</v>
      </c>
      <c r="E131" s="196">
        <v>2012</v>
      </c>
      <c r="F131" s="196">
        <v>8</v>
      </c>
      <c r="G131" s="196">
        <v>14</v>
      </c>
      <c r="H131" s="22" t="s">
        <v>800</v>
      </c>
      <c r="I131" s="89">
        <v>80</v>
      </c>
      <c r="J131" s="89">
        <v>90</v>
      </c>
      <c r="K131" s="170"/>
      <c r="L131" s="22" t="s">
        <v>800</v>
      </c>
      <c r="M131" s="170"/>
      <c r="N131" s="170"/>
      <c r="O131" s="170"/>
      <c r="P131" s="170"/>
      <c r="Q131" s="170"/>
      <c r="R131" s="197">
        <v>0.16</v>
      </c>
      <c r="S131" s="170"/>
      <c r="T131" s="170"/>
      <c r="U131" s="170"/>
      <c r="V131" s="170"/>
      <c r="W131" s="170"/>
      <c r="X131" s="170"/>
      <c r="Y131" s="170"/>
      <c r="Z131" s="170"/>
      <c r="AA131" s="170"/>
      <c r="AB131" s="197">
        <v>4.1100000000000003</v>
      </c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>
        <v>55.18</v>
      </c>
      <c r="AQ131" s="170">
        <v>0.88288</v>
      </c>
      <c r="AR131" s="16"/>
      <c r="AS131" s="197">
        <v>2.5299999999999998</v>
      </c>
      <c r="AT131" s="170"/>
      <c r="AU131" s="198">
        <f t="shared" si="2"/>
        <v>21.810276679841898</v>
      </c>
      <c r="AV131" s="170"/>
      <c r="AW131" s="170"/>
      <c r="AX131" s="170"/>
      <c r="AY131" s="199">
        <v>-25.929400000000001</v>
      </c>
      <c r="AZ131" s="22" t="s">
        <v>967</v>
      </c>
      <c r="BA131" s="170">
        <v>161993</v>
      </c>
      <c r="BB131" s="171">
        <v>2013</v>
      </c>
      <c r="BC131" s="170">
        <v>-379.2</v>
      </c>
      <c r="BD131" s="170">
        <v>2</v>
      </c>
      <c r="BF131" s="170">
        <v>0.62549999999999994</v>
      </c>
      <c r="BG131" s="170">
        <v>2E-3</v>
      </c>
      <c r="BH131" s="170"/>
      <c r="BI131" s="170"/>
      <c r="BJ131" s="170"/>
      <c r="BK131" s="170"/>
      <c r="BL131" s="170"/>
      <c r="BM131" s="170"/>
      <c r="BN131" s="170"/>
      <c r="BO131" s="171">
        <v>0.30719999999999997</v>
      </c>
      <c r="BP131" s="170"/>
      <c r="BQ131" s="170"/>
      <c r="BR131" s="170"/>
      <c r="BS131" s="170"/>
      <c r="BT131" s="170"/>
      <c r="BU131" s="170"/>
      <c r="BV131" s="170"/>
      <c r="BW131" s="170"/>
      <c r="BX131" s="170"/>
      <c r="BY131" s="170"/>
      <c r="BZ131" s="170"/>
      <c r="CA131" s="170"/>
      <c r="CB131" s="170"/>
      <c r="CC131" s="170"/>
      <c r="CD131" s="170"/>
      <c r="CE131" s="170"/>
      <c r="CF131" s="170"/>
      <c r="CG131" s="170"/>
      <c r="CH131" s="170"/>
      <c r="CI131" s="170"/>
      <c r="CJ131" s="170"/>
      <c r="CK131" s="170"/>
      <c r="CL131" s="170"/>
      <c r="CM131" s="170"/>
      <c r="CN131" s="170"/>
      <c r="CO131" s="170"/>
      <c r="CP131" s="170"/>
      <c r="CQ131" s="170"/>
      <c r="CR131" s="170"/>
      <c r="CS131" s="170"/>
      <c r="CT131" s="170"/>
      <c r="CU131" s="170"/>
      <c r="CV131" s="170"/>
      <c r="CW131" s="170"/>
      <c r="CX131" s="170"/>
      <c r="CY131" s="170"/>
      <c r="DB131" s="170"/>
      <c r="DC131" s="170"/>
      <c r="DD131" s="170"/>
      <c r="DE131" s="170"/>
      <c r="DF131" s="170"/>
    </row>
    <row r="132" spans="1:110" s="171" customFormat="1">
      <c r="A132" s="170" t="s">
        <v>909</v>
      </c>
      <c r="B132" s="194" t="s">
        <v>919</v>
      </c>
      <c r="C132" s="195" t="s">
        <v>945</v>
      </c>
      <c r="D132" s="195" t="s">
        <v>1086</v>
      </c>
      <c r="E132" s="196">
        <v>2012</v>
      </c>
      <c r="F132" s="196">
        <v>8</v>
      </c>
      <c r="G132" s="196">
        <v>14</v>
      </c>
      <c r="H132" s="22" t="s">
        <v>800</v>
      </c>
      <c r="I132" s="89">
        <v>90</v>
      </c>
      <c r="J132" s="89">
        <v>100</v>
      </c>
      <c r="K132" s="170"/>
      <c r="L132" s="22" t="s">
        <v>800</v>
      </c>
      <c r="M132" s="170"/>
      <c r="N132" s="170"/>
      <c r="O132" s="170"/>
      <c r="P132" s="170"/>
      <c r="Q132" s="170"/>
      <c r="R132" s="197">
        <v>0.14000000000000001</v>
      </c>
      <c r="S132" s="170"/>
      <c r="T132" s="170"/>
      <c r="U132" s="170"/>
      <c r="V132" s="170"/>
      <c r="W132" s="170"/>
      <c r="X132" s="170"/>
      <c r="Y132" s="170"/>
      <c r="Z132" s="170"/>
      <c r="AA132" s="170"/>
      <c r="AB132" s="197">
        <v>4.0199999999999996</v>
      </c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>
        <v>54.74</v>
      </c>
      <c r="AQ132" s="170">
        <v>0.76636000000000015</v>
      </c>
      <c r="AR132" s="16"/>
      <c r="AS132" s="197">
        <v>2.52</v>
      </c>
      <c r="AT132" s="170"/>
      <c r="AU132" s="198">
        <f t="shared" si="2"/>
        <v>21.722222222222221</v>
      </c>
      <c r="AV132" s="170"/>
      <c r="AW132" s="170"/>
      <c r="AX132" s="170"/>
      <c r="AY132" s="199"/>
      <c r="AZ132" s="22"/>
      <c r="BH132" s="170"/>
      <c r="BI132" s="170"/>
      <c r="BJ132" s="170"/>
      <c r="BK132" s="170"/>
      <c r="BL132" s="170"/>
      <c r="BM132" s="170"/>
      <c r="BN132" s="170"/>
      <c r="BO132" s="171">
        <v>0.3896</v>
      </c>
      <c r="BP132" s="170"/>
      <c r="BQ132" s="170"/>
      <c r="BR132" s="170"/>
      <c r="BS132" s="170"/>
      <c r="BT132" s="170"/>
      <c r="BU132" s="170"/>
      <c r="BV132" s="170"/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DB132" s="170"/>
      <c r="DC132" s="170"/>
      <c r="DD132" s="170"/>
      <c r="DE132" s="170"/>
      <c r="DF132" s="170"/>
    </row>
    <row r="133" spans="1:110" s="171" customFormat="1">
      <c r="A133" s="170" t="s">
        <v>909</v>
      </c>
      <c r="B133" s="194" t="s">
        <v>919</v>
      </c>
      <c r="C133" s="195" t="s">
        <v>945</v>
      </c>
      <c r="D133" s="195" t="s">
        <v>1087</v>
      </c>
      <c r="E133" s="196">
        <v>2012</v>
      </c>
      <c r="F133" s="196">
        <v>8</v>
      </c>
      <c r="G133" s="196">
        <v>14</v>
      </c>
      <c r="H133" s="22" t="s">
        <v>800</v>
      </c>
      <c r="I133" s="89">
        <v>100</v>
      </c>
      <c r="J133" s="89">
        <v>125</v>
      </c>
      <c r="K133" s="170"/>
      <c r="L133" s="22" t="s">
        <v>800</v>
      </c>
      <c r="M133" s="170"/>
      <c r="N133" s="170"/>
      <c r="O133" s="170"/>
      <c r="P133" s="170"/>
      <c r="Q133" s="170"/>
      <c r="R133" s="197">
        <v>0.15</v>
      </c>
      <c r="S133" s="170"/>
      <c r="T133" s="170"/>
      <c r="U133" s="170"/>
      <c r="V133" s="170"/>
      <c r="W133" s="170"/>
      <c r="X133" s="170"/>
      <c r="Y133" s="170"/>
      <c r="Z133" s="170"/>
      <c r="AA133" s="170"/>
      <c r="AB133" s="197">
        <v>4.29</v>
      </c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>
        <v>52.97</v>
      </c>
      <c r="AQ133" s="170">
        <v>1.9863749999999996</v>
      </c>
      <c r="AR133" s="16"/>
      <c r="AS133" s="197">
        <v>2.4</v>
      </c>
      <c r="AT133" s="170"/>
      <c r="AU133" s="198">
        <f t="shared" ref="AU133:AU169" si="3">AP133/AS133</f>
        <v>22.070833333333333</v>
      </c>
      <c r="AV133" s="170"/>
      <c r="AW133" s="170"/>
      <c r="AX133" s="170"/>
      <c r="AY133" s="199">
        <v>-26.022200000000002</v>
      </c>
      <c r="AZ133" s="22" t="s">
        <v>967</v>
      </c>
      <c r="BA133" s="170">
        <v>161954</v>
      </c>
      <c r="BB133" s="171">
        <v>2013</v>
      </c>
      <c r="BC133" s="170">
        <v>-459.8</v>
      </c>
      <c r="BD133" s="170">
        <v>1.8</v>
      </c>
      <c r="BE133" s="5"/>
      <c r="BF133" s="170">
        <v>0.54430000000000001</v>
      </c>
      <c r="BG133" s="170">
        <v>1.8E-3</v>
      </c>
      <c r="BH133" s="170"/>
      <c r="BI133" s="170"/>
      <c r="BJ133" s="170"/>
      <c r="BK133" s="170"/>
      <c r="BL133" s="170"/>
      <c r="BM133" s="170"/>
      <c r="BN133" s="170"/>
      <c r="BO133" s="171">
        <v>0.48360000000000003</v>
      </c>
      <c r="BP133" s="170"/>
      <c r="BQ133" s="170"/>
      <c r="BR133" s="170"/>
      <c r="BS133" s="170"/>
      <c r="BT133" s="170"/>
      <c r="BU133" s="170"/>
      <c r="BV133" s="170"/>
      <c r="BW133" s="170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0"/>
      <c r="CH133" s="170"/>
      <c r="CI133" s="170"/>
      <c r="CJ133" s="170"/>
      <c r="CK133" s="170"/>
      <c r="CL133" s="170"/>
      <c r="CM133" s="170"/>
      <c r="CN133" s="170"/>
      <c r="CO133" s="170"/>
      <c r="CP133" s="170"/>
      <c r="CQ133" s="170"/>
      <c r="CR133" s="170"/>
      <c r="CS133" s="170"/>
      <c r="CT133" s="170"/>
      <c r="CU133" s="170"/>
      <c r="CV133" s="170"/>
      <c r="CW133" s="170"/>
      <c r="CX133" s="170"/>
      <c r="CY133" s="170"/>
      <c r="DB133" s="170"/>
      <c r="DC133" s="170"/>
      <c r="DD133" s="170"/>
      <c r="DE133" s="170"/>
      <c r="DF133" s="170"/>
    </row>
    <row r="134" spans="1:110" s="171" customFormat="1">
      <c r="A134" s="170" t="s">
        <v>909</v>
      </c>
      <c r="B134" s="194" t="s">
        <v>919</v>
      </c>
      <c r="C134" s="195" t="s">
        <v>945</v>
      </c>
      <c r="D134" s="195" t="s">
        <v>1088</v>
      </c>
      <c r="E134" s="196">
        <v>2012</v>
      </c>
      <c r="F134" s="196">
        <v>8</v>
      </c>
      <c r="G134" s="196">
        <v>14</v>
      </c>
      <c r="H134" s="22" t="s">
        <v>800</v>
      </c>
      <c r="I134" s="89">
        <v>125</v>
      </c>
      <c r="J134" s="89">
        <v>150</v>
      </c>
      <c r="K134" s="170"/>
      <c r="L134" s="22" t="s">
        <v>800</v>
      </c>
      <c r="M134" s="170"/>
      <c r="N134" s="170"/>
      <c r="O134" s="170"/>
      <c r="P134" s="170"/>
      <c r="Q134" s="170"/>
      <c r="R134" s="197">
        <v>0.15</v>
      </c>
      <c r="S134" s="170"/>
      <c r="T134" s="170"/>
      <c r="U134" s="170"/>
      <c r="V134" s="170"/>
      <c r="W134" s="170"/>
      <c r="X134" s="170"/>
      <c r="Y134" s="170"/>
      <c r="Z134" s="170"/>
      <c r="AA134" s="170"/>
      <c r="AB134" s="197">
        <v>4.2300000000000004</v>
      </c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>
        <v>52.4</v>
      </c>
      <c r="AQ134" s="170">
        <v>1.9650000000000001</v>
      </c>
      <c r="AR134" s="16"/>
      <c r="AS134" s="197">
        <v>2.38</v>
      </c>
      <c r="AT134" s="170"/>
      <c r="AU134" s="198">
        <f t="shared" si="3"/>
        <v>22.016806722689076</v>
      </c>
      <c r="AV134" s="170"/>
      <c r="AW134" s="170"/>
      <c r="AX134" s="170"/>
      <c r="AY134" s="199"/>
      <c r="AZ134" s="22"/>
      <c r="BE134" s="5"/>
      <c r="BH134" s="170"/>
      <c r="BI134" s="170"/>
      <c r="BJ134" s="170"/>
      <c r="BK134" s="170"/>
      <c r="BL134" s="170"/>
      <c r="BM134" s="170"/>
      <c r="BN134" s="170"/>
      <c r="BO134" s="171">
        <v>0.47899999999999998</v>
      </c>
      <c r="BP134" s="170"/>
      <c r="BQ134" s="170"/>
      <c r="BR134" s="170"/>
      <c r="BS134" s="170"/>
      <c r="BT134" s="170"/>
      <c r="BU134" s="170"/>
      <c r="BV134" s="170"/>
      <c r="BW134" s="170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0"/>
      <c r="CH134" s="170"/>
      <c r="CI134" s="170"/>
      <c r="CJ134" s="170"/>
      <c r="CK134" s="170"/>
      <c r="CL134" s="170"/>
      <c r="CM134" s="170"/>
      <c r="CN134" s="170"/>
      <c r="CO134" s="170"/>
      <c r="CP134" s="170"/>
      <c r="CQ134" s="170"/>
      <c r="CR134" s="170"/>
      <c r="CS134" s="170"/>
      <c r="CT134" s="170"/>
      <c r="CU134" s="170"/>
      <c r="CV134" s="170"/>
      <c r="CW134" s="170"/>
      <c r="CX134" s="170"/>
      <c r="CY134" s="170"/>
      <c r="DB134" s="170"/>
      <c r="DC134" s="170"/>
      <c r="DD134" s="170"/>
      <c r="DE134" s="170"/>
      <c r="DF134" s="170"/>
    </row>
    <row r="135" spans="1:110" s="171" customFormat="1">
      <c r="A135" s="170" t="s">
        <v>909</v>
      </c>
      <c r="B135" s="194" t="s">
        <v>919</v>
      </c>
      <c r="C135" s="195" t="s">
        <v>945</v>
      </c>
      <c r="D135" s="195" t="s">
        <v>1089</v>
      </c>
      <c r="E135" s="196">
        <v>2012</v>
      </c>
      <c r="F135" s="196">
        <v>8</v>
      </c>
      <c r="G135" s="196">
        <v>14</v>
      </c>
      <c r="H135" s="22" t="s">
        <v>800</v>
      </c>
      <c r="I135" s="89">
        <v>150</v>
      </c>
      <c r="J135" s="89">
        <v>175</v>
      </c>
      <c r="K135" s="170"/>
      <c r="L135" s="22" t="s">
        <v>800</v>
      </c>
      <c r="M135" s="170"/>
      <c r="N135" s="170"/>
      <c r="O135" s="170"/>
      <c r="P135" s="170"/>
      <c r="Q135" s="170"/>
      <c r="R135" s="197">
        <v>0.13</v>
      </c>
      <c r="S135" s="170"/>
      <c r="T135" s="170"/>
      <c r="U135" s="170"/>
      <c r="V135" s="170"/>
      <c r="W135" s="170"/>
      <c r="X135" s="170"/>
      <c r="Y135" s="170"/>
      <c r="Z135" s="170"/>
      <c r="AA135" s="170"/>
      <c r="AB135" s="197">
        <v>4.4400000000000004</v>
      </c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>
        <v>50.17</v>
      </c>
      <c r="AQ135" s="170">
        <v>1.630525</v>
      </c>
      <c r="AR135" s="16"/>
      <c r="AS135" s="197">
        <v>2.37</v>
      </c>
      <c r="AT135" s="170"/>
      <c r="AU135" s="198">
        <f t="shared" si="3"/>
        <v>21.168776371308017</v>
      </c>
      <c r="AV135" s="170"/>
      <c r="AW135" s="170"/>
      <c r="AX135" s="170"/>
      <c r="AY135" s="199">
        <v>-29.269300000000001</v>
      </c>
      <c r="AZ135" s="22" t="s">
        <v>967</v>
      </c>
      <c r="BA135" s="170">
        <v>162244</v>
      </c>
      <c r="BB135" s="171">
        <v>2013</v>
      </c>
      <c r="BC135" s="170">
        <v>-521.6</v>
      </c>
      <c r="BD135" s="170">
        <v>1.4</v>
      </c>
      <c r="BE135" s="5"/>
      <c r="BF135" s="170">
        <v>0.47839999999999999</v>
      </c>
      <c r="BG135" s="170">
        <v>1.4E-3</v>
      </c>
      <c r="BH135" s="170"/>
      <c r="BI135" s="170"/>
      <c r="BJ135" s="170"/>
      <c r="BK135" s="170"/>
      <c r="BL135" s="170"/>
      <c r="BM135" s="170"/>
      <c r="BN135" s="170"/>
      <c r="BO135" s="171">
        <v>0.54420000000000002</v>
      </c>
      <c r="BP135" s="170"/>
      <c r="BQ135" s="170"/>
      <c r="BR135" s="170"/>
      <c r="BS135" s="170"/>
      <c r="BT135" s="170"/>
      <c r="BU135" s="170"/>
      <c r="BV135" s="170"/>
      <c r="BW135" s="170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0"/>
      <c r="CH135" s="170"/>
      <c r="CI135" s="170"/>
      <c r="CJ135" s="170"/>
      <c r="CK135" s="170"/>
      <c r="CL135" s="170"/>
      <c r="CM135" s="170"/>
      <c r="CN135" s="170"/>
      <c r="CO135" s="170"/>
      <c r="CP135" s="170"/>
      <c r="CQ135" s="170"/>
      <c r="CR135" s="170"/>
      <c r="CS135" s="170"/>
      <c r="CT135" s="170"/>
      <c r="CU135" s="170"/>
      <c r="CV135" s="170"/>
      <c r="CW135" s="170"/>
      <c r="CX135" s="170"/>
      <c r="CY135" s="170"/>
      <c r="DB135" s="170"/>
      <c r="DC135" s="170"/>
      <c r="DD135" s="170"/>
      <c r="DE135" s="170"/>
      <c r="DF135" s="170"/>
    </row>
    <row r="136" spans="1:110" s="171" customFormat="1">
      <c r="A136" s="170" t="s">
        <v>909</v>
      </c>
      <c r="B136" s="194" t="s">
        <v>919</v>
      </c>
      <c r="C136" s="195" t="s">
        <v>945</v>
      </c>
      <c r="D136" s="195" t="s">
        <v>1090</v>
      </c>
      <c r="E136" s="196">
        <v>2012</v>
      </c>
      <c r="F136" s="196">
        <v>8</v>
      </c>
      <c r="G136" s="196">
        <v>14</v>
      </c>
      <c r="H136" s="22" t="s">
        <v>800</v>
      </c>
      <c r="I136" s="89">
        <v>175</v>
      </c>
      <c r="J136" s="89">
        <v>200</v>
      </c>
      <c r="K136" s="170"/>
      <c r="L136" s="22" t="s">
        <v>800</v>
      </c>
      <c r="M136" s="170"/>
      <c r="N136" s="170"/>
      <c r="O136" s="170"/>
      <c r="P136" s="170"/>
      <c r="Q136" s="170"/>
      <c r="R136" s="197">
        <v>0.16</v>
      </c>
      <c r="S136" s="170"/>
      <c r="T136" s="170"/>
      <c r="U136" s="170"/>
      <c r="V136" s="170"/>
      <c r="W136" s="170"/>
      <c r="X136" s="170"/>
      <c r="Y136" s="170"/>
      <c r="Z136" s="170"/>
      <c r="AA136" s="170"/>
      <c r="AB136" s="197">
        <v>4.6100000000000003</v>
      </c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>
        <v>51.16</v>
      </c>
      <c r="AQ136" s="170">
        <v>2.0463999999999998</v>
      </c>
      <c r="AR136" s="16"/>
      <c r="AS136" s="197">
        <v>2.44</v>
      </c>
      <c r="AT136" s="170"/>
      <c r="AU136" s="198">
        <f t="shared" si="3"/>
        <v>20.967213114754099</v>
      </c>
      <c r="AV136" s="170"/>
      <c r="AW136" s="170"/>
      <c r="AX136" s="170"/>
      <c r="AY136" s="199"/>
      <c r="AZ136" s="22"/>
      <c r="BA136" s="170"/>
      <c r="BC136" s="170"/>
      <c r="BD136" s="200"/>
      <c r="BE136" s="5"/>
      <c r="BF136" s="201"/>
      <c r="BG136" s="170"/>
      <c r="BH136" s="170"/>
      <c r="BI136" s="170"/>
      <c r="BJ136" s="170"/>
      <c r="BK136" s="170"/>
      <c r="BL136" s="170"/>
      <c r="BM136" s="170"/>
      <c r="BN136" s="170"/>
      <c r="BO136" s="171">
        <v>0.50760000000000005</v>
      </c>
      <c r="BP136" s="170"/>
      <c r="BQ136" s="170"/>
      <c r="BR136" s="170"/>
      <c r="BS136" s="170"/>
      <c r="BT136" s="170"/>
      <c r="BU136" s="170"/>
      <c r="BV136" s="170"/>
      <c r="BW136" s="170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0"/>
      <c r="CH136" s="170"/>
      <c r="CI136" s="170"/>
      <c r="CJ136" s="170"/>
      <c r="CK136" s="170"/>
      <c r="CL136" s="170"/>
      <c r="CM136" s="170"/>
      <c r="CN136" s="170"/>
      <c r="CO136" s="170"/>
      <c r="CP136" s="170"/>
      <c r="CQ136" s="170"/>
      <c r="CR136" s="170"/>
      <c r="CS136" s="170"/>
      <c r="CT136" s="170"/>
      <c r="CU136" s="170"/>
      <c r="CV136" s="170"/>
      <c r="CW136" s="170"/>
      <c r="CX136" s="170"/>
      <c r="CY136" s="170"/>
      <c r="DB136" s="170"/>
      <c r="DC136" s="170"/>
      <c r="DD136" s="170"/>
      <c r="DE136" s="170"/>
      <c r="DF136" s="170"/>
    </row>
    <row r="137" spans="1:110" s="171" customFormat="1">
      <c r="A137" s="170" t="s">
        <v>909</v>
      </c>
      <c r="B137" s="194" t="s">
        <v>919</v>
      </c>
      <c r="C137" s="195" t="s">
        <v>945</v>
      </c>
      <c r="D137" s="195" t="s">
        <v>1091</v>
      </c>
      <c r="E137" s="196">
        <v>2012</v>
      </c>
      <c r="F137" s="196">
        <v>8</v>
      </c>
      <c r="G137" s="196">
        <v>14</v>
      </c>
      <c r="H137" s="22" t="s">
        <v>800</v>
      </c>
      <c r="I137" s="89">
        <v>200</v>
      </c>
      <c r="J137" s="89">
        <v>225</v>
      </c>
      <c r="K137" s="170"/>
      <c r="L137" s="170"/>
      <c r="M137" s="170"/>
      <c r="N137" s="170"/>
      <c r="O137" s="170"/>
      <c r="P137" s="170"/>
      <c r="Q137" s="170"/>
      <c r="R137" s="197">
        <v>0.43</v>
      </c>
      <c r="S137" s="170"/>
      <c r="T137" s="170"/>
      <c r="U137" s="170"/>
      <c r="V137" s="170"/>
      <c r="W137" s="170"/>
      <c r="X137" s="170"/>
      <c r="Y137" s="170"/>
      <c r="Z137" s="170"/>
      <c r="AA137" s="170"/>
      <c r="AB137" s="197">
        <v>4.7</v>
      </c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>
        <v>48.83</v>
      </c>
      <c r="AQ137" s="170">
        <v>5.2492249999999991</v>
      </c>
      <c r="AR137" s="16"/>
      <c r="AS137" s="197">
        <v>2.41</v>
      </c>
      <c r="AT137" s="170"/>
      <c r="AU137" s="198">
        <f t="shared" si="3"/>
        <v>20.261410788381742</v>
      </c>
      <c r="AV137" s="170"/>
      <c r="AW137" s="170"/>
      <c r="AX137" s="170"/>
      <c r="AY137" s="199">
        <v>-26.592700000000001</v>
      </c>
      <c r="AZ137" s="22" t="s">
        <v>967</v>
      </c>
      <c r="BA137" s="170">
        <v>163962</v>
      </c>
      <c r="BB137" s="171">
        <v>2013</v>
      </c>
      <c r="BC137" s="170">
        <v>-645</v>
      </c>
      <c r="BD137" s="170">
        <v>1.3</v>
      </c>
      <c r="BE137" s="5"/>
      <c r="BF137" s="170">
        <v>0.35770000000000002</v>
      </c>
      <c r="BG137" s="170">
        <v>1.2999999999999999E-3</v>
      </c>
      <c r="BH137" s="170"/>
      <c r="BI137" s="170"/>
      <c r="BJ137" s="170"/>
      <c r="BK137" s="170"/>
      <c r="BL137" s="170"/>
      <c r="BM137" s="170"/>
      <c r="BN137" s="170"/>
      <c r="BO137" s="171">
        <v>0.65200000000000002</v>
      </c>
      <c r="BP137" s="170"/>
      <c r="BQ137" s="170"/>
      <c r="BR137" s="170"/>
      <c r="BS137" s="170"/>
      <c r="BT137" s="170"/>
      <c r="BU137" s="170"/>
      <c r="BV137" s="170"/>
      <c r="BW137" s="170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0"/>
      <c r="CH137" s="170"/>
      <c r="CI137" s="170"/>
      <c r="CJ137" s="170"/>
      <c r="CK137" s="170"/>
      <c r="CL137" s="170"/>
      <c r="CM137" s="170"/>
      <c r="CN137" s="170"/>
      <c r="CO137" s="170"/>
      <c r="CP137" s="170"/>
      <c r="CQ137" s="170"/>
      <c r="CR137" s="170"/>
      <c r="CS137" s="170"/>
      <c r="CT137" s="170"/>
      <c r="CU137" s="170"/>
      <c r="CV137" s="170"/>
      <c r="CW137" s="170"/>
      <c r="CX137" s="170"/>
      <c r="CY137" s="170"/>
      <c r="DB137" s="170"/>
      <c r="DC137" s="170"/>
      <c r="DD137" s="170"/>
      <c r="DE137" s="170"/>
      <c r="DF137" s="170"/>
    </row>
    <row r="138" spans="1:110" s="171" customFormat="1">
      <c r="A138" s="170" t="s">
        <v>909</v>
      </c>
      <c r="B138" s="194" t="s">
        <v>919</v>
      </c>
      <c r="C138" s="195" t="s">
        <v>945</v>
      </c>
      <c r="D138" s="195" t="s">
        <v>1092</v>
      </c>
      <c r="E138" s="196">
        <v>2012</v>
      </c>
      <c r="F138" s="196">
        <v>8</v>
      </c>
      <c r="G138" s="196">
        <v>14</v>
      </c>
      <c r="H138" s="22" t="s">
        <v>800</v>
      </c>
      <c r="I138" s="89">
        <v>225</v>
      </c>
      <c r="J138" s="89">
        <v>255</v>
      </c>
      <c r="K138" s="170"/>
      <c r="L138" s="170"/>
      <c r="M138" s="170"/>
      <c r="N138" s="170"/>
      <c r="O138" s="170"/>
      <c r="P138" s="170"/>
      <c r="Q138" s="170"/>
      <c r="R138" s="197">
        <v>0.21</v>
      </c>
      <c r="S138" s="170"/>
      <c r="T138" s="170"/>
      <c r="U138" s="170"/>
      <c r="V138" s="170"/>
      <c r="W138" s="170"/>
      <c r="X138" s="170"/>
      <c r="Y138" s="170"/>
      <c r="Z138" s="170"/>
      <c r="AA138" s="170"/>
      <c r="AB138" s="197">
        <v>4.6900000000000004</v>
      </c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>
        <v>44.92</v>
      </c>
      <c r="AQ138" s="170">
        <v>2.8299600000000003</v>
      </c>
      <c r="AR138" s="16"/>
      <c r="AS138" s="197">
        <v>2.2400000000000002</v>
      </c>
      <c r="AT138" s="170"/>
      <c r="AU138" s="198">
        <f t="shared" si="3"/>
        <v>20.053571428571427</v>
      </c>
      <c r="AV138" s="170"/>
      <c r="AW138" s="170"/>
      <c r="AX138" s="170"/>
      <c r="AY138" s="199">
        <v>-26.351199999999999</v>
      </c>
      <c r="AZ138" s="22" t="s">
        <v>967</v>
      </c>
      <c r="BA138" s="170">
        <v>161875</v>
      </c>
      <c r="BB138" s="171">
        <v>2013</v>
      </c>
      <c r="BC138" s="200">
        <v>-627.76591970000004</v>
      </c>
      <c r="BD138" s="200">
        <v>1.1569068790000001</v>
      </c>
      <c r="BE138" s="5"/>
      <c r="BF138" s="201">
        <v>0.37508158600000002</v>
      </c>
      <c r="BG138" s="201">
        <v>1.156907E-3</v>
      </c>
      <c r="BH138" s="170"/>
      <c r="BI138" s="170"/>
      <c r="BJ138" s="170"/>
      <c r="BK138" s="170"/>
      <c r="BL138" s="170"/>
      <c r="BM138" s="170"/>
      <c r="BN138" s="170"/>
      <c r="BO138" s="171">
        <v>0.64300000000000002</v>
      </c>
      <c r="BP138" s="170"/>
      <c r="BQ138" s="170"/>
      <c r="BR138" s="170"/>
      <c r="BS138" s="170"/>
      <c r="BT138" s="170"/>
      <c r="BU138" s="170"/>
      <c r="BV138" s="170"/>
      <c r="BW138" s="170"/>
      <c r="BX138" s="170"/>
      <c r="BY138" s="170"/>
      <c r="BZ138" s="170"/>
      <c r="CA138" s="170"/>
      <c r="CB138" s="170"/>
      <c r="CC138" s="170"/>
      <c r="CD138" s="170"/>
      <c r="CE138" s="170"/>
      <c r="CF138" s="170"/>
      <c r="CG138" s="170"/>
      <c r="CH138" s="170"/>
      <c r="CI138" s="170"/>
      <c r="CJ138" s="170"/>
      <c r="CK138" s="170"/>
      <c r="CL138" s="170"/>
      <c r="CM138" s="170"/>
      <c r="CN138" s="170"/>
      <c r="CO138" s="170"/>
      <c r="CP138" s="170"/>
      <c r="CQ138" s="170"/>
      <c r="CR138" s="170"/>
      <c r="CS138" s="170"/>
      <c r="CT138" s="170"/>
      <c r="CU138" s="170"/>
      <c r="CV138" s="170"/>
      <c r="CW138" s="170"/>
      <c r="CX138" s="170"/>
      <c r="CY138" s="170"/>
      <c r="DB138" s="170"/>
      <c r="DC138" s="170"/>
      <c r="DD138" s="170"/>
      <c r="DE138" s="170"/>
      <c r="DF138" s="170"/>
    </row>
    <row r="139" spans="1:110" s="171" customFormat="1">
      <c r="A139" s="170" t="s">
        <v>909</v>
      </c>
      <c r="B139" s="194" t="s">
        <v>919</v>
      </c>
      <c r="C139" s="195" t="s">
        <v>945</v>
      </c>
      <c r="D139" s="195" t="s">
        <v>1093</v>
      </c>
      <c r="E139" s="196">
        <v>2012</v>
      </c>
      <c r="F139" s="196">
        <v>8</v>
      </c>
      <c r="G139" s="196">
        <v>14</v>
      </c>
      <c r="H139" s="22" t="s">
        <v>800</v>
      </c>
      <c r="I139" s="89">
        <v>255</v>
      </c>
      <c r="J139" s="89">
        <v>274</v>
      </c>
      <c r="K139" s="170"/>
      <c r="L139" s="170"/>
      <c r="M139" s="170"/>
      <c r="N139" s="170"/>
      <c r="O139" s="170"/>
      <c r="P139" s="170"/>
      <c r="Q139" s="170"/>
      <c r="R139" s="197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6"/>
      <c r="AS139" s="170"/>
      <c r="AT139" s="170"/>
      <c r="AU139" s="198"/>
      <c r="AV139" s="170"/>
      <c r="AW139" s="170"/>
      <c r="AX139" s="170"/>
      <c r="AY139" s="199">
        <v>-23.035900000000002</v>
      </c>
      <c r="AZ139" s="22" t="s">
        <v>967</v>
      </c>
      <c r="BA139" s="170">
        <v>162507</v>
      </c>
      <c r="BB139" s="171">
        <v>2013</v>
      </c>
      <c r="BC139" s="200">
        <v>-709.4</v>
      </c>
      <c r="BD139" s="200">
        <v>0.9</v>
      </c>
      <c r="BE139" s="5"/>
      <c r="BF139" s="201">
        <v>0.2928</v>
      </c>
      <c r="BG139" s="201">
        <v>8.9999999999999998E-4</v>
      </c>
      <c r="BH139" s="170"/>
      <c r="BI139" s="170"/>
      <c r="BJ139" s="170"/>
      <c r="BK139" s="170"/>
      <c r="BL139" s="170"/>
      <c r="BM139" s="170"/>
      <c r="BN139" s="170"/>
      <c r="BO139" s="171">
        <v>0.501</v>
      </c>
      <c r="BP139" s="170"/>
      <c r="BQ139" s="170"/>
      <c r="BR139" s="170"/>
      <c r="BS139" s="170"/>
      <c r="BT139" s="170"/>
      <c r="BU139" s="170"/>
      <c r="BV139" s="170"/>
      <c r="BW139" s="170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0"/>
      <c r="CH139" s="170"/>
      <c r="CI139" s="170"/>
      <c r="CJ139" s="170"/>
      <c r="CK139" s="170"/>
      <c r="CL139" s="170"/>
      <c r="CM139" s="170"/>
      <c r="CN139" s="170"/>
      <c r="CO139" s="170"/>
      <c r="CP139" s="170"/>
      <c r="CQ139" s="170"/>
      <c r="CR139" s="170"/>
      <c r="CS139" s="170"/>
      <c r="CT139" s="170"/>
      <c r="CU139" s="170"/>
      <c r="CV139" s="170"/>
      <c r="CW139" s="170"/>
      <c r="CX139" s="170"/>
      <c r="CY139" s="170"/>
      <c r="DB139" s="170"/>
      <c r="DC139" s="170"/>
      <c r="DD139" s="170"/>
      <c r="DE139" s="170"/>
      <c r="DF139" s="170"/>
    </row>
    <row r="140" spans="1:110" s="171" customFormat="1">
      <c r="A140" s="170" t="s">
        <v>909</v>
      </c>
      <c r="B140" s="194" t="s">
        <v>919</v>
      </c>
      <c r="C140" s="195" t="s">
        <v>946</v>
      </c>
      <c r="D140" s="195" t="s">
        <v>1094</v>
      </c>
      <c r="E140" s="196">
        <v>2012</v>
      </c>
      <c r="F140" s="196">
        <v>8</v>
      </c>
      <c r="G140" s="196">
        <v>13</v>
      </c>
      <c r="H140" s="22" t="s">
        <v>800</v>
      </c>
      <c r="I140" s="195">
        <v>0</v>
      </c>
      <c r="J140" s="195">
        <v>10</v>
      </c>
      <c r="K140" s="22"/>
      <c r="L140" s="22" t="s">
        <v>800</v>
      </c>
      <c r="M140" s="170"/>
      <c r="N140" s="170"/>
      <c r="O140" s="170"/>
      <c r="P140" s="170"/>
      <c r="Q140" s="170"/>
      <c r="R140" s="197">
        <v>0.01</v>
      </c>
      <c r="S140" s="170"/>
      <c r="T140" s="170"/>
      <c r="U140" s="170"/>
      <c r="V140" s="170"/>
      <c r="W140" s="170"/>
      <c r="X140" s="170"/>
      <c r="Y140" s="170"/>
      <c r="Z140" s="170"/>
      <c r="AA140" s="170"/>
      <c r="AB140" s="197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97"/>
      <c r="AQ140" s="197"/>
      <c r="AR140" s="16"/>
      <c r="AS140" s="197"/>
      <c r="AT140" s="170"/>
      <c r="AU140" s="198"/>
      <c r="AV140" s="170"/>
      <c r="AW140" s="170"/>
      <c r="AX140" s="170"/>
      <c r="AY140" s="199">
        <v>-28.8687</v>
      </c>
      <c r="AZ140" s="22" t="s">
        <v>967</v>
      </c>
      <c r="BA140" s="170">
        <v>161876</v>
      </c>
      <c r="BB140" s="171">
        <v>2013</v>
      </c>
      <c r="BC140" s="170">
        <v>13.5</v>
      </c>
      <c r="BD140" s="170">
        <v>3.6</v>
      </c>
      <c r="BE140" s="5"/>
      <c r="BF140" s="170">
        <v>1.0212000000000001</v>
      </c>
      <c r="BG140" s="170">
        <v>3.5999999999999999E-3</v>
      </c>
      <c r="BH140" s="170"/>
      <c r="BI140" s="170"/>
      <c r="BJ140" s="170"/>
      <c r="BK140" s="170"/>
      <c r="BL140" s="170"/>
      <c r="BM140" s="170"/>
      <c r="BN140" s="170"/>
      <c r="BO140" s="197">
        <v>0.53379999999999994</v>
      </c>
      <c r="BP140" s="170"/>
      <c r="BQ140" s="170"/>
      <c r="BR140" s="170"/>
      <c r="BS140" s="170"/>
      <c r="BT140" s="170"/>
      <c r="BU140" s="170"/>
      <c r="BV140" s="170"/>
      <c r="BW140" s="170"/>
      <c r="BX140" s="170"/>
      <c r="BY140" s="170"/>
      <c r="BZ140" s="170"/>
      <c r="CA140" s="170"/>
      <c r="CB140" s="170"/>
      <c r="CC140" s="170"/>
      <c r="CD140" s="170"/>
      <c r="CE140" s="170"/>
      <c r="CF140" s="170"/>
      <c r="CG140" s="170"/>
      <c r="CH140" s="170"/>
      <c r="CI140" s="170"/>
      <c r="CJ140" s="170"/>
      <c r="CK140" s="170"/>
      <c r="CL140" s="170"/>
      <c r="CM140" s="170"/>
      <c r="CN140" s="170"/>
      <c r="CO140" s="170"/>
      <c r="CP140" s="170"/>
      <c r="CQ140" s="170"/>
      <c r="CR140" s="170"/>
      <c r="CS140" s="170"/>
      <c r="CT140" s="170"/>
      <c r="CU140" s="170"/>
      <c r="CV140" s="170"/>
      <c r="CW140" s="170"/>
      <c r="CX140" s="170"/>
      <c r="CY140" s="170"/>
      <c r="DB140" s="170"/>
      <c r="DC140" s="170"/>
      <c r="DD140" s="170"/>
      <c r="DE140" s="170"/>
      <c r="DF140" s="170"/>
    </row>
    <row r="141" spans="1:110" s="171" customFormat="1">
      <c r="A141" s="170" t="s">
        <v>909</v>
      </c>
      <c r="B141" s="194" t="s">
        <v>919</v>
      </c>
      <c r="C141" s="195" t="s">
        <v>946</v>
      </c>
      <c r="D141" s="195" t="s">
        <v>1095</v>
      </c>
      <c r="E141" s="196">
        <v>2012</v>
      </c>
      <c r="F141" s="196">
        <v>8</v>
      </c>
      <c r="G141" s="196">
        <v>13</v>
      </c>
      <c r="H141" s="22" t="s">
        <v>800</v>
      </c>
      <c r="I141" s="195">
        <v>10</v>
      </c>
      <c r="J141" s="195">
        <v>20</v>
      </c>
      <c r="K141" s="22"/>
      <c r="L141" s="22" t="s">
        <v>800</v>
      </c>
      <c r="M141" s="170"/>
      <c r="N141" s="170"/>
      <c r="O141" s="170"/>
      <c r="P141" s="170"/>
      <c r="Q141" s="170"/>
      <c r="R141" s="197">
        <v>0.03</v>
      </c>
      <c r="S141" s="170"/>
      <c r="T141" s="170"/>
      <c r="U141" s="170"/>
      <c r="V141" s="170"/>
      <c r="W141" s="170"/>
      <c r="X141" s="170"/>
      <c r="Y141" s="170"/>
      <c r="Z141" s="170"/>
      <c r="AA141" s="170"/>
      <c r="AB141" s="197">
        <v>3.84</v>
      </c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97">
        <v>48.92</v>
      </c>
      <c r="AQ141" s="197">
        <v>0.14676000000000003</v>
      </c>
      <c r="AR141" s="16"/>
      <c r="AS141" s="197">
        <v>0.89</v>
      </c>
      <c r="AT141" s="170"/>
      <c r="AU141" s="198">
        <f t="shared" si="3"/>
        <v>54.966292134831463</v>
      </c>
      <c r="AV141" s="170"/>
      <c r="AW141" s="170"/>
      <c r="AX141" s="170"/>
      <c r="AY141" s="199">
        <v>-28.614799999999999</v>
      </c>
      <c r="AZ141" s="22" t="s">
        <v>967</v>
      </c>
      <c r="BA141" s="170">
        <v>161877</v>
      </c>
      <c r="BB141" s="171">
        <v>2013</v>
      </c>
      <c r="BC141" s="170">
        <v>50.7</v>
      </c>
      <c r="BD141" s="170">
        <v>3.7</v>
      </c>
      <c r="BE141" s="5"/>
      <c r="BF141" s="170">
        <v>1.0587</v>
      </c>
      <c r="BG141" s="170">
        <v>3.7000000000000002E-3</v>
      </c>
      <c r="BH141" s="170"/>
      <c r="BI141" s="170"/>
      <c r="BJ141" s="170"/>
      <c r="BK141" s="170"/>
      <c r="BL141" s="170"/>
      <c r="BM141" s="170"/>
      <c r="BN141" s="170"/>
      <c r="BO141" s="197">
        <v>0.54100000000000004</v>
      </c>
      <c r="BP141" s="170"/>
      <c r="BQ141" s="170"/>
      <c r="BR141" s="170"/>
      <c r="BS141" s="170"/>
      <c r="BT141" s="170"/>
      <c r="BU141" s="170"/>
      <c r="BV141" s="170"/>
      <c r="BW141" s="170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0"/>
      <c r="CH141" s="170"/>
      <c r="CI141" s="170"/>
      <c r="CJ141" s="170"/>
      <c r="CK141" s="170"/>
      <c r="CL141" s="170"/>
      <c r="CM141" s="170"/>
      <c r="CN141" s="170"/>
      <c r="CO141" s="170"/>
      <c r="CP141" s="170"/>
      <c r="CQ141" s="170"/>
      <c r="CR141" s="170"/>
      <c r="CS141" s="170"/>
      <c r="CT141" s="170"/>
      <c r="CU141" s="170"/>
      <c r="CV141" s="170"/>
      <c r="CW141" s="170"/>
      <c r="CX141" s="170"/>
      <c r="CY141" s="170"/>
      <c r="DB141" s="170"/>
      <c r="DC141" s="170"/>
      <c r="DD141" s="170"/>
      <c r="DE141" s="170"/>
      <c r="DF141" s="170"/>
    </row>
    <row r="142" spans="1:110" s="171" customFormat="1">
      <c r="A142" s="170" t="s">
        <v>909</v>
      </c>
      <c r="B142" s="194" t="s">
        <v>919</v>
      </c>
      <c r="C142" s="195" t="s">
        <v>946</v>
      </c>
      <c r="D142" s="195" t="s">
        <v>1096</v>
      </c>
      <c r="E142" s="196">
        <v>2012</v>
      </c>
      <c r="F142" s="196">
        <v>8</v>
      </c>
      <c r="G142" s="196">
        <v>13</v>
      </c>
      <c r="H142" s="22" t="s">
        <v>800</v>
      </c>
      <c r="I142" s="195">
        <v>20</v>
      </c>
      <c r="J142" s="195">
        <v>30</v>
      </c>
      <c r="K142" s="22"/>
      <c r="L142" s="22" t="s">
        <v>800</v>
      </c>
      <c r="M142" s="170"/>
      <c r="N142" s="170"/>
      <c r="O142" s="170"/>
      <c r="P142" s="170"/>
      <c r="Q142" s="170"/>
      <c r="R142" s="197">
        <v>0.04</v>
      </c>
      <c r="S142" s="170"/>
      <c r="T142" s="170"/>
      <c r="U142" s="170"/>
      <c r="V142" s="170"/>
      <c r="W142" s="170"/>
      <c r="X142" s="170"/>
      <c r="Y142" s="170"/>
      <c r="Z142" s="170"/>
      <c r="AA142" s="170"/>
      <c r="AB142" s="197">
        <v>3.59</v>
      </c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97">
        <v>48.64</v>
      </c>
      <c r="AQ142" s="197">
        <v>0.19455999999999998</v>
      </c>
      <c r="AR142" s="16"/>
      <c r="AS142" s="197">
        <v>0.88</v>
      </c>
      <c r="AT142" s="170"/>
      <c r="AU142" s="198">
        <f t="shared" si="3"/>
        <v>55.272727272727273</v>
      </c>
      <c r="AV142" s="170"/>
      <c r="AW142" s="170"/>
      <c r="AX142" s="170"/>
      <c r="AY142" s="199">
        <v>-27.860600000000002</v>
      </c>
      <c r="AZ142" s="22" t="s">
        <v>967</v>
      </c>
      <c r="BA142" s="170">
        <v>161878</v>
      </c>
      <c r="BB142" s="171">
        <v>2013</v>
      </c>
      <c r="BC142" s="170">
        <v>134.6</v>
      </c>
      <c r="BD142" s="170">
        <v>4.0999999999999996</v>
      </c>
      <c r="BE142" s="5"/>
      <c r="BF142" s="170">
        <v>1.1432</v>
      </c>
      <c r="BG142" s="170">
        <v>4.1000000000000003E-3</v>
      </c>
      <c r="BH142" s="170"/>
      <c r="BI142" s="170"/>
      <c r="BJ142" s="170"/>
      <c r="BK142" s="170"/>
      <c r="BL142" s="170"/>
      <c r="BM142" s="170"/>
      <c r="BN142" s="170"/>
      <c r="BO142" s="197">
        <v>0.44239999999999996</v>
      </c>
      <c r="BP142" s="170"/>
      <c r="BQ142" s="170"/>
      <c r="BR142" s="170"/>
      <c r="BS142" s="170"/>
      <c r="BT142" s="170"/>
      <c r="BU142" s="170"/>
      <c r="BV142" s="170"/>
      <c r="BW142" s="170"/>
      <c r="BX142" s="170"/>
      <c r="BY142" s="170"/>
      <c r="BZ142" s="170"/>
      <c r="CA142" s="170"/>
      <c r="CB142" s="170"/>
      <c r="CC142" s="170"/>
      <c r="CD142" s="170"/>
      <c r="CE142" s="170"/>
      <c r="CF142" s="170"/>
      <c r="CG142" s="170"/>
      <c r="CH142" s="170"/>
      <c r="CI142" s="170"/>
      <c r="CJ142" s="170"/>
      <c r="CK142" s="170"/>
      <c r="CL142" s="170"/>
      <c r="CM142" s="170"/>
      <c r="CN142" s="170"/>
      <c r="CO142" s="170"/>
      <c r="CP142" s="170"/>
      <c r="CQ142" s="170"/>
      <c r="CR142" s="170"/>
      <c r="CS142" s="170"/>
      <c r="CT142" s="170"/>
      <c r="CU142" s="170"/>
      <c r="CV142" s="170"/>
      <c r="CW142" s="170"/>
      <c r="CX142" s="170"/>
      <c r="CY142" s="170"/>
      <c r="DB142" s="170"/>
      <c r="DC142" s="170"/>
      <c r="DD142" s="170"/>
      <c r="DE142" s="170"/>
      <c r="DF142" s="170"/>
    </row>
    <row r="143" spans="1:110" s="171" customFormat="1">
      <c r="A143" s="170" t="s">
        <v>909</v>
      </c>
      <c r="B143" s="194" t="s">
        <v>919</v>
      </c>
      <c r="C143" s="195" t="s">
        <v>946</v>
      </c>
      <c r="D143" s="195" t="s">
        <v>1097</v>
      </c>
      <c r="E143" s="196">
        <v>2012</v>
      </c>
      <c r="F143" s="196">
        <v>8</v>
      </c>
      <c r="G143" s="196">
        <v>13</v>
      </c>
      <c r="H143" s="22" t="s">
        <v>800</v>
      </c>
      <c r="I143" s="195">
        <v>30</v>
      </c>
      <c r="J143" s="195">
        <v>40</v>
      </c>
      <c r="K143" s="22"/>
      <c r="L143" s="22" t="s">
        <v>800</v>
      </c>
      <c r="M143" s="170"/>
      <c r="N143" s="170"/>
      <c r="O143" s="170"/>
      <c r="P143" s="170"/>
      <c r="Q143" s="170"/>
      <c r="R143" s="197">
        <v>0.05</v>
      </c>
      <c r="S143" s="170"/>
      <c r="T143" s="170"/>
      <c r="U143" s="170"/>
      <c r="V143" s="170"/>
      <c r="W143" s="170"/>
      <c r="X143" s="170"/>
      <c r="Y143" s="170"/>
      <c r="Z143" s="170"/>
      <c r="AA143" s="170"/>
      <c r="AB143" s="197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97"/>
      <c r="AQ143" s="197"/>
      <c r="AR143" s="16"/>
      <c r="AS143" s="197"/>
      <c r="AT143" s="170"/>
      <c r="AU143" s="198"/>
      <c r="AV143" s="170"/>
      <c r="AW143" s="170"/>
      <c r="AX143" s="170"/>
      <c r="AY143" s="199">
        <v>-27.424900000000001</v>
      </c>
      <c r="AZ143" s="22" t="s">
        <v>967</v>
      </c>
      <c r="BA143" s="170">
        <v>161879</v>
      </c>
      <c r="BB143" s="171">
        <v>2013</v>
      </c>
      <c r="BC143" s="170">
        <v>200.7</v>
      </c>
      <c r="BD143" s="170">
        <v>3.6</v>
      </c>
      <c r="BE143" s="5"/>
      <c r="BF143" s="170">
        <v>1.2098</v>
      </c>
      <c r="BG143" s="170">
        <v>3.5999999999999999E-3</v>
      </c>
      <c r="BH143" s="170"/>
      <c r="BI143" s="170"/>
      <c r="BJ143" s="170"/>
      <c r="BK143" s="170"/>
      <c r="BL143" s="170"/>
      <c r="BM143" s="170"/>
      <c r="BN143" s="170"/>
      <c r="BO143" s="197">
        <v>0.4864</v>
      </c>
      <c r="BP143" s="170"/>
      <c r="BQ143" s="170"/>
      <c r="BR143" s="170"/>
      <c r="BS143" s="170"/>
      <c r="BT143" s="170"/>
      <c r="BU143" s="170"/>
      <c r="BV143" s="170"/>
      <c r="BW143" s="170"/>
      <c r="BX143" s="170"/>
      <c r="BY143" s="170"/>
      <c r="BZ143" s="170"/>
      <c r="CA143" s="170"/>
      <c r="CB143" s="170"/>
      <c r="CC143" s="170"/>
      <c r="CD143" s="170"/>
      <c r="CE143" s="170"/>
      <c r="CF143" s="170"/>
      <c r="CG143" s="170"/>
      <c r="CH143" s="170"/>
      <c r="CI143" s="170"/>
      <c r="CJ143" s="170"/>
      <c r="CK143" s="170"/>
      <c r="CL143" s="170"/>
      <c r="CM143" s="170"/>
      <c r="CN143" s="170"/>
      <c r="CO143" s="170"/>
      <c r="CP143" s="170"/>
      <c r="CQ143" s="170"/>
      <c r="CR143" s="170"/>
      <c r="CS143" s="170"/>
      <c r="CT143" s="170"/>
      <c r="CU143" s="170"/>
      <c r="CV143" s="170"/>
      <c r="CW143" s="170"/>
      <c r="CX143" s="170"/>
      <c r="CY143" s="170"/>
      <c r="DB143" s="170"/>
      <c r="DC143" s="170"/>
      <c r="DD143" s="170"/>
      <c r="DE143" s="170"/>
      <c r="DF143" s="170"/>
    </row>
    <row r="144" spans="1:110" s="171" customFormat="1">
      <c r="A144" s="170" t="s">
        <v>909</v>
      </c>
      <c r="B144" s="194" t="s">
        <v>919</v>
      </c>
      <c r="C144" s="195" t="s">
        <v>946</v>
      </c>
      <c r="D144" s="195" t="s">
        <v>1098</v>
      </c>
      <c r="E144" s="196">
        <v>2012</v>
      </c>
      <c r="F144" s="196">
        <v>8</v>
      </c>
      <c r="G144" s="196">
        <v>13</v>
      </c>
      <c r="H144" s="22" t="s">
        <v>800</v>
      </c>
      <c r="I144" s="195">
        <v>40</v>
      </c>
      <c r="J144" s="89">
        <v>50</v>
      </c>
      <c r="K144" s="22"/>
      <c r="L144" s="22" t="s">
        <v>800</v>
      </c>
      <c r="M144" s="170"/>
      <c r="N144" s="170"/>
      <c r="O144" s="170"/>
      <c r="P144" s="170"/>
      <c r="Q144" s="170"/>
      <c r="R144" s="197">
        <v>0.14000000000000001</v>
      </c>
      <c r="S144" s="170"/>
      <c r="T144" s="170"/>
      <c r="U144" s="170"/>
      <c r="V144" s="170"/>
      <c r="W144" s="170"/>
      <c r="X144" s="170"/>
      <c r="Y144" s="170"/>
      <c r="Z144" s="170"/>
      <c r="AA144" s="170"/>
      <c r="AB144" s="197">
        <v>3.82</v>
      </c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97">
        <v>47.85</v>
      </c>
      <c r="AQ144" s="197">
        <v>0.66990000000000027</v>
      </c>
      <c r="AR144" s="16"/>
      <c r="AS144" s="197">
        <v>1.32</v>
      </c>
      <c r="AT144" s="170"/>
      <c r="AU144" s="198">
        <f t="shared" si="3"/>
        <v>36.25</v>
      </c>
      <c r="AV144" s="170"/>
      <c r="AW144" s="170"/>
      <c r="AX144" s="170"/>
      <c r="AY144" s="199">
        <v>-26.7883</v>
      </c>
      <c r="AZ144" s="22" t="s">
        <v>967</v>
      </c>
      <c r="BA144" s="170">
        <v>161880</v>
      </c>
      <c r="BB144" s="171">
        <v>2013</v>
      </c>
      <c r="BC144" s="170">
        <v>-14.5</v>
      </c>
      <c r="BD144" s="170">
        <v>3.2</v>
      </c>
      <c r="BE144" s="5"/>
      <c r="BF144" s="170">
        <v>0.99309999999999998</v>
      </c>
      <c r="BG144" s="170">
        <v>3.2000000000000002E-3</v>
      </c>
      <c r="BH144" s="170"/>
      <c r="BI144" s="170"/>
      <c r="BJ144" s="170"/>
      <c r="BK144" s="170"/>
      <c r="BL144" s="170"/>
      <c r="BM144" s="170"/>
      <c r="BN144" s="170"/>
      <c r="BO144" s="197">
        <v>0.48880000000000001</v>
      </c>
      <c r="BP144" s="170"/>
      <c r="BQ144" s="170"/>
      <c r="BR144" s="170"/>
      <c r="BS144" s="170"/>
      <c r="BT144" s="170"/>
      <c r="BU144" s="170"/>
      <c r="BV144" s="170"/>
      <c r="BW144" s="170"/>
      <c r="BX144" s="170"/>
      <c r="BY144" s="170"/>
      <c r="BZ144" s="170"/>
      <c r="CA144" s="170"/>
      <c r="CB144" s="170"/>
      <c r="CC144" s="170"/>
      <c r="CD144" s="170"/>
      <c r="CE144" s="170"/>
      <c r="CF144" s="170"/>
      <c r="CG144" s="170"/>
      <c r="CH144" s="170"/>
      <c r="CI144" s="170"/>
      <c r="CJ144" s="170"/>
      <c r="CK144" s="170"/>
      <c r="CL144" s="170"/>
      <c r="CM144" s="170"/>
      <c r="CN144" s="170"/>
      <c r="CO144" s="170"/>
      <c r="CP144" s="170"/>
      <c r="CQ144" s="170"/>
      <c r="CR144" s="170"/>
      <c r="CS144" s="170"/>
      <c r="CT144" s="170"/>
      <c r="CU144" s="170"/>
      <c r="CV144" s="170"/>
      <c r="CW144" s="170"/>
      <c r="CX144" s="170"/>
      <c r="CY144" s="170"/>
      <c r="DB144" s="170"/>
      <c r="DC144" s="170"/>
      <c r="DD144" s="170"/>
      <c r="DE144" s="170"/>
      <c r="DF144" s="170"/>
    </row>
    <row r="145" spans="1:110" s="171" customFormat="1">
      <c r="A145" s="170" t="s">
        <v>909</v>
      </c>
      <c r="B145" s="194" t="s">
        <v>919</v>
      </c>
      <c r="C145" s="195" t="s">
        <v>946</v>
      </c>
      <c r="D145" s="195" t="s">
        <v>1099</v>
      </c>
      <c r="E145" s="196">
        <v>2012</v>
      </c>
      <c r="F145" s="196">
        <v>8</v>
      </c>
      <c r="G145" s="196">
        <v>13</v>
      </c>
      <c r="H145" s="22" t="s">
        <v>800</v>
      </c>
      <c r="I145" s="89">
        <v>50</v>
      </c>
      <c r="J145" s="89">
        <v>60</v>
      </c>
      <c r="K145" s="170"/>
      <c r="L145" s="22" t="s">
        <v>800</v>
      </c>
      <c r="M145" s="170"/>
      <c r="N145" s="170"/>
      <c r="O145" s="170"/>
      <c r="P145" s="170"/>
      <c r="Q145" s="170"/>
      <c r="R145" s="197">
        <v>0.27</v>
      </c>
      <c r="S145" s="170"/>
      <c r="T145" s="170"/>
      <c r="U145" s="170"/>
      <c r="V145" s="170"/>
      <c r="W145" s="170"/>
      <c r="X145" s="170"/>
      <c r="Y145" s="170"/>
      <c r="Z145" s="170"/>
      <c r="AA145" s="170"/>
      <c r="AB145" s="197">
        <v>3.89</v>
      </c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97">
        <v>51.28</v>
      </c>
      <c r="AQ145" s="197">
        <v>1.3845600000000002</v>
      </c>
      <c r="AR145" s="16"/>
      <c r="AS145" s="197">
        <v>1.38</v>
      </c>
      <c r="AT145" s="170"/>
      <c r="AU145" s="198">
        <f t="shared" si="3"/>
        <v>37.159420289855078</v>
      </c>
      <c r="AV145" s="170"/>
      <c r="AW145" s="170"/>
      <c r="AX145" s="170"/>
      <c r="AY145" s="199">
        <v>-26.896899999999999</v>
      </c>
      <c r="AZ145" s="22"/>
      <c r="BA145" s="170"/>
      <c r="BC145" s="170"/>
      <c r="BD145" s="170"/>
      <c r="BE145" s="5"/>
      <c r="BF145" s="170"/>
      <c r="BG145" s="170"/>
      <c r="BH145" s="170"/>
      <c r="BI145" s="170"/>
      <c r="BJ145" s="170"/>
      <c r="BK145" s="170"/>
      <c r="BL145" s="170"/>
      <c r="BM145" s="170"/>
      <c r="BN145" s="170"/>
      <c r="BO145" s="197">
        <v>0.42</v>
      </c>
      <c r="BP145" s="170"/>
      <c r="BQ145" s="170"/>
      <c r="BR145" s="170"/>
      <c r="BS145" s="170"/>
      <c r="BT145" s="170"/>
      <c r="BU145" s="170"/>
      <c r="BV145" s="170"/>
      <c r="BW145" s="170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0"/>
      <c r="CH145" s="170"/>
      <c r="CI145" s="170"/>
      <c r="CJ145" s="170"/>
      <c r="CK145" s="170"/>
      <c r="CL145" s="170"/>
      <c r="CM145" s="170"/>
      <c r="CN145" s="170"/>
      <c r="CO145" s="170"/>
      <c r="CP145" s="170"/>
      <c r="CQ145" s="170"/>
      <c r="CR145" s="170"/>
      <c r="CS145" s="170"/>
      <c r="CT145" s="170"/>
      <c r="CU145" s="170"/>
      <c r="CV145" s="170"/>
      <c r="CW145" s="170"/>
      <c r="CX145" s="170"/>
      <c r="CY145" s="170"/>
      <c r="DB145" s="170"/>
      <c r="DC145" s="170"/>
      <c r="DD145" s="170"/>
      <c r="DE145" s="170"/>
      <c r="DF145" s="170"/>
    </row>
    <row r="146" spans="1:110" s="171" customFormat="1">
      <c r="A146" s="170" t="s">
        <v>909</v>
      </c>
      <c r="B146" s="194" t="s">
        <v>919</v>
      </c>
      <c r="C146" s="195" t="s">
        <v>946</v>
      </c>
      <c r="D146" s="195" t="s">
        <v>1100</v>
      </c>
      <c r="E146" s="196">
        <v>2012</v>
      </c>
      <c r="F146" s="196">
        <v>8</v>
      </c>
      <c r="G146" s="196">
        <v>13</v>
      </c>
      <c r="H146" s="22" t="s">
        <v>800</v>
      </c>
      <c r="I146" s="89">
        <v>60</v>
      </c>
      <c r="J146" s="89">
        <v>70</v>
      </c>
      <c r="K146" s="170"/>
      <c r="L146" s="22" t="s">
        <v>800</v>
      </c>
      <c r="M146" s="170"/>
      <c r="N146" s="170"/>
      <c r="O146" s="170"/>
      <c r="P146" s="170"/>
      <c r="Q146" s="170"/>
      <c r="R146" s="197">
        <v>0.24</v>
      </c>
      <c r="S146" s="170"/>
      <c r="T146" s="170"/>
      <c r="U146" s="170"/>
      <c r="V146" s="170"/>
      <c r="W146" s="170"/>
      <c r="X146" s="170"/>
      <c r="Y146" s="170"/>
      <c r="Z146" s="170"/>
      <c r="AA146" s="170"/>
      <c r="AB146" s="197">
        <v>3.86</v>
      </c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97">
        <v>53.12</v>
      </c>
      <c r="AQ146" s="197">
        <v>1.27488</v>
      </c>
      <c r="AR146" s="16"/>
      <c r="AS146" s="197">
        <v>1.89</v>
      </c>
      <c r="AT146" s="170"/>
      <c r="AU146" s="198">
        <f t="shared" si="3"/>
        <v>28.105820105820104</v>
      </c>
      <c r="AV146" s="170"/>
      <c r="AW146" s="170"/>
      <c r="AX146" s="170"/>
      <c r="AY146" s="199">
        <v>-26.506499999999999</v>
      </c>
      <c r="BD146" s="203"/>
      <c r="BE146" s="5"/>
      <c r="BF146" s="204"/>
      <c r="BH146" s="170"/>
      <c r="BI146" s="170"/>
      <c r="BJ146" s="170"/>
      <c r="BK146" s="170"/>
      <c r="BL146" s="170"/>
      <c r="BM146" s="170"/>
      <c r="BN146" s="170"/>
      <c r="BO146" s="197">
        <v>0.37860000000000005</v>
      </c>
      <c r="BP146" s="170"/>
      <c r="BQ146" s="170"/>
      <c r="BR146" s="170"/>
      <c r="BS146" s="170"/>
      <c r="BT146" s="170"/>
      <c r="BU146" s="170"/>
      <c r="BV146" s="170"/>
      <c r="BW146" s="170"/>
      <c r="BX146" s="170"/>
      <c r="BY146" s="170"/>
      <c r="BZ146" s="170"/>
      <c r="CA146" s="170"/>
      <c r="CB146" s="170"/>
      <c r="CC146" s="170"/>
      <c r="CD146" s="170"/>
      <c r="CE146" s="170"/>
      <c r="CF146" s="170"/>
      <c r="CG146" s="170"/>
      <c r="CH146" s="170"/>
      <c r="CI146" s="170"/>
      <c r="CJ146" s="170"/>
      <c r="CK146" s="170"/>
      <c r="CL146" s="170"/>
      <c r="CM146" s="170"/>
      <c r="CN146" s="170"/>
      <c r="CO146" s="170"/>
      <c r="CP146" s="170"/>
      <c r="CQ146" s="170"/>
      <c r="CR146" s="170"/>
      <c r="CS146" s="170"/>
      <c r="CT146" s="170"/>
      <c r="CU146" s="170"/>
      <c r="CV146" s="170"/>
      <c r="CW146" s="170"/>
      <c r="CX146" s="170"/>
      <c r="CY146" s="170"/>
      <c r="DB146" s="170"/>
      <c r="DC146" s="170"/>
      <c r="DD146" s="170"/>
      <c r="DE146" s="170"/>
      <c r="DF146" s="170"/>
    </row>
    <row r="147" spans="1:110" s="171" customFormat="1">
      <c r="A147" s="170" t="s">
        <v>909</v>
      </c>
      <c r="B147" s="194" t="s">
        <v>919</v>
      </c>
      <c r="C147" s="195" t="s">
        <v>946</v>
      </c>
      <c r="D147" s="195" t="s">
        <v>1101</v>
      </c>
      <c r="E147" s="196">
        <v>2012</v>
      </c>
      <c r="F147" s="196">
        <v>8</v>
      </c>
      <c r="G147" s="196">
        <v>13</v>
      </c>
      <c r="H147" s="22" t="s">
        <v>800</v>
      </c>
      <c r="I147" s="89">
        <v>70</v>
      </c>
      <c r="J147" s="89">
        <v>80</v>
      </c>
      <c r="K147" s="170"/>
      <c r="L147" s="22" t="s">
        <v>800</v>
      </c>
      <c r="M147" s="170"/>
      <c r="N147" s="170"/>
      <c r="O147" s="170"/>
      <c r="P147" s="170"/>
      <c r="Q147" s="170"/>
      <c r="R147" s="197">
        <v>0.2</v>
      </c>
      <c r="S147" s="170"/>
      <c r="T147" s="170"/>
      <c r="U147" s="170"/>
      <c r="V147" s="170"/>
      <c r="W147" s="170"/>
      <c r="X147" s="170"/>
      <c r="Y147" s="170"/>
      <c r="Z147" s="170"/>
      <c r="AA147" s="170"/>
      <c r="AB147" s="197">
        <v>3.89</v>
      </c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97">
        <v>54</v>
      </c>
      <c r="AQ147" s="197">
        <v>1.08</v>
      </c>
      <c r="AR147" s="16"/>
      <c r="AS147" s="197">
        <v>2.37</v>
      </c>
      <c r="AT147" s="170"/>
      <c r="AU147" s="198">
        <f t="shared" si="3"/>
        <v>22.784810126582279</v>
      </c>
      <c r="AV147" s="170"/>
      <c r="AW147" s="170"/>
      <c r="AX147" s="170"/>
      <c r="AY147" s="199"/>
      <c r="BC147" s="203"/>
      <c r="BE147" s="5"/>
      <c r="BF147" s="204"/>
      <c r="BH147" s="170"/>
      <c r="BI147" s="170"/>
      <c r="BJ147" s="170"/>
      <c r="BK147" s="170"/>
      <c r="BL147" s="170"/>
      <c r="BM147" s="170"/>
      <c r="BN147" s="170"/>
      <c r="BO147" s="197">
        <v>0.37560000000000004</v>
      </c>
      <c r="BP147" s="170"/>
      <c r="BQ147" s="170"/>
      <c r="BR147" s="170"/>
      <c r="BS147" s="170"/>
      <c r="BT147" s="170"/>
      <c r="BU147" s="170"/>
      <c r="BV147" s="170"/>
      <c r="BW147" s="170"/>
      <c r="BX147" s="170"/>
      <c r="BY147" s="170"/>
      <c r="BZ147" s="170"/>
      <c r="CA147" s="170"/>
      <c r="CB147" s="170"/>
      <c r="CC147" s="170"/>
      <c r="CD147" s="170"/>
      <c r="CE147" s="170"/>
      <c r="CF147" s="170"/>
      <c r="CG147" s="170"/>
      <c r="CH147" s="170"/>
      <c r="CI147" s="170"/>
      <c r="CJ147" s="170"/>
      <c r="CK147" s="170"/>
      <c r="CL147" s="170"/>
      <c r="CM147" s="170"/>
      <c r="CN147" s="170"/>
      <c r="CO147" s="170"/>
      <c r="CP147" s="170"/>
      <c r="CQ147" s="170"/>
      <c r="CR147" s="170"/>
      <c r="CS147" s="170"/>
      <c r="CT147" s="170"/>
      <c r="CU147" s="170"/>
      <c r="CV147" s="170"/>
      <c r="CW147" s="170"/>
      <c r="CX147" s="170"/>
      <c r="CY147" s="170"/>
      <c r="DB147" s="170"/>
      <c r="DC147" s="170"/>
      <c r="DD147" s="170"/>
      <c r="DE147" s="170"/>
      <c r="DF147" s="170"/>
    </row>
    <row r="148" spans="1:110" s="171" customFormat="1">
      <c r="A148" s="170" t="s">
        <v>909</v>
      </c>
      <c r="B148" s="194" t="s">
        <v>919</v>
      </c>
      <c r="C148" s="195" t="s">
        <v>946</v>
      </c>
      <c r="D148" s="195" t="s">
        <v>1102</v>
      </c>
      <c r="E148" s="196">
        <v>2012</v>
      </c>
      <c r="F148" s="196">
        <v>8</v>
      </c>
      <c r="G148" s="196">
        <v>13</v>
      </c>
      <c r="H148" s="22" t="s">
        <v>800</v>
      </c>
      <c r="I148" s="89">
        <v>80</v>
      </c>
      <c r="J148" s="89">
        <v>90</v>
      </c>
      <c r="K148" s="170"/>
      <c r="L148" s="22" t="s">
        <v>800</v>
      </c>
      <c r="M148" s="170"/>
      <c r="N148" s="170"/>
      <c r="O148" s="170"/>
      <c r="P148" s="170"/>
      <c r="Q148" s="170"/>
      <c r="R148" s="197">
        <v>0.2</v>
      </c>
      <c r="S148" s="170"/>
      <c r="T148" s="170"/>
      <c r="U148" s="170"/>
      <c r="V148" s="170"/>
      <c r="W148" s="170"/>
      <c r="X148" s="170"/>
      <c r="Y148" s="170"/>
      <c r="Z148" s="170"/>
      <c r="AA148" s="170"/>
      <c r="AB148" s="197">
        <v>3.97</v>
      </c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97">
        <v>52.46</v>
      </c>
      <c r="AQ148" s="197">
        <v>1.0491999999999999</v>
      </c>
      <c r="AR148" s="16"/>
      <c r="AS148" s="197">
        <v>2.61</v>
      </c>
      <c r="AT148" s="170"/>
      <c r="AU148" s="198">
        <f t="shared" si="3"/>
        <v>20.09961685823755</v>
      </c>
      <c r="AV148" s="170"/>
      <c r="AW148" s="170"/>
      <c r="AX148" s="170"/>
      <c r="AY148" s="199">
        <v>-26.318200000000001</v>
      </c>
      <c r="AZ148" s="22" t="s">
        <v>967</v>
      </c>
      <c r="BA148" s="170">
        <v>161882</v>
      </c>
      <c r="BB148" s="171">
        <v>2013</v>
      </c>
      <c r="BC148" s="170">
        <v>-338.9</v>
      </c>
      <c r="BD148" s="170">
        <v>2</v>
      </c>
      <c r="BE148" s="5"/>
      <c r="BF148" s="170">
        <v>0.66620000000000001</v>
      </c>
      <c r="BG148" s="170">
        <v>2E-3</v>
      </c>
      <c r="BH148" s="170"/>
      <c r="BI148" s="170"/>
      <c r="BJ148" s="170"/>
      <c r="BK148" s="170"/>
      <c r="BL148" s="170"/>
      <c r="BM148" s="170"/>
      <c r="BN148" s="170"/>
      <c r="BO148" s="197">
        <v>0.37739999999999996</v>
      </c>
      <c r="BP148" s="170"/>
      <c r="BQ148" s="170"/>
      <c r="BR148" s="170"/>
      <c r="BS148" s="170"/>
      <c r="BT148" s="170"/>
      <c r="BU148" s="170"/>
      <c r="BV148" s="170"/>
      <c r="BW148" s="170"/>
      <c r="BX148" s="170"/>
      <c r="BY148" s="170"/>
      <c r="BZ148" s="170"/>
      <c r="CA148" s="170"/>
      <c r="CB148" s="170"/>
      <c r="CC148" s="170"/>
      <c r="CD148" s="170"/>
      <c r="CE148" s="170"/>
      <c r="CF148" s="170"/>
      <c r="CG148" s="170"/>
      <c r="CH148" s="170"/>
      <c r="CI148" s="170"/>
      <c r="CJ148" s="170"/>
      <c r="CK148" s="170"/>
      <c r="CL148" s="170"/>
      <c r="CM148" s="170"/>
      <c r="CN148" s="170"/>
      <c r="CO148" s="170"/>
      <c r="CP148" s="170"/>
      <c r="CQ148" s="170"/>
      <c r="CR148" s="170"/>
      <c r="CS148" s="170"/>
      <c r="CT148" s="170"/>
      <c r="CU148" s="170"/>
      <c r="CV148" s="170"/>
      <c r="CW148" s="170"/>
      <c r="CX148" s="170"/>
      <c r="CY148" s="170"/>
      <c r="DB148" s="170"/>
      <c r="DC148" s="170"/>
      <c r="DD148" s="170"/>
      <c r="DE148" s="170"/>
      <c r="DF148" s="170"/>
    </row>
    <row r="149" spans="1:110" s="171" customFormat="1">
      <c r="A149" s="170" t="s">
        <v>909</v>
      </c>
      <c r="B149" s="194" t="s">
        <v>919</v>
      </c>
      <c r="C149" s="195" t="s">
        <v>946</v>
      </c>
      <c r="D149" s="195" t="s">
        <v>1103</v>
      </c>
      <c r="E149" s="196">
        <v>2012</v>
      </c>
      <c r="F149" s="196">
        <v>8</v>
      </c>
      <c r="G149" s="196">
        <v>13</v>
      </c>
      <c r="H149" s="22" t="s">
        <v>800</v>
      </c>
      <c r="I149" s="89">
        <v>90</v>
      </c>
      <c r="J149" s="89">
        <v>100</v>
      </c>
      <c r="K149" s="170"/>
      <c r="L149" s="22" t="s">
        <v>800</v>
      </c>
      <c r="M149" s="170"/>
      <c r="N149" s="170"/>
      <c r="O149" s="170"/>
      <c r="P149" s="170"/>
      <c r="Q149" s="170"/>
      <c r="R149" s="197">
        <v>0.16</v>
      </c>
      <c r="S149" s="170"/>
      <c r="T149" s="170"/>
      <c r="U149" s="170"/>
      <c r="V149" s="170"/>
      <c r="W149" s="170"/>
      <c r="X149" s="170"/>
      <c r="Y149" s="170"/>
      <c r="Z149" s="170"/>
      <c r="AA149" s="170"/>
      <c r="AB149" s="197">
        <v>3.89</v>
      </c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97">
        <v>54.88</v>
      </c>
      <c r="AQ149" s="197">
        <v>0.87808000000000008</v>
      </c>
      <c r="AR149" s="16"/>
      <c r="AS149" s="197">
        <v>2.17</v>
      </c>
      <c r="AT149" s="170"/>
      <c r="AU149" s="198">
        <f t="shared" si="3"/>
        <v>25.290322580645164</v>
      </c>
      <c r="AV149" s="170"/>
      <c r="AW149" s="170"/>
      <c r="AX149" s="170"/>
      <c r="AY149" s="199"/>
      <c r="AZ149" s="22"/>
      <c r="BD149" s="203"/>
      <c r="BE149" s="5"/>
      <c r="BF149" s="204"/>
      <c r="BH149" s="170"/>
      <c r="BI149" s="170"/>
      <c r="BJ149" s="170"/>
      <c r="BK149" s="170"/>
      <c r="BL149" s="170"/>
      <c r="BM149" s="170"/>
      <c r="BN149" s="170"/>
      <c r="BO149" s="197">
        <v>0.23799999999999999</v>
      </c>
      <c r="BP149" s="170"/>
      <c r="BQ149" s="170"/>
      <c r="BR149" s="170"/>
      <c r="BS149" s="170"/>
      <c r="BT149" s="170"/>
      <c r="BU149" s="170"/>
      <c r="BV149" s="170"/>
      <c r="BW149" s="170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0"/>
      <c r="CH149" s="170"/>
      <c r="CI149" s="170"/>
      <c r="CJ149" s="170"/>
      <c r="CK149" s="170"/>
      <c r="CL149" s="170"/>
      <c r="CM149" s="170"/>
      <c r="CN149" s="170"/>
      <c r="CO149" s="170"/>
      <c r="CP149" s="170"/>
      <c r="CQ149" s="170"/>
      <c r="CR149" s="170"/>
      <c r="CS149" s="170"/>
      <c r="CT149" s="170"/>
      <c r="CU149" s="170"/>
      <c r="CV149" s="170"/>
      <c r="CW149" s="170"/>
      <c r="CX149" s="170"/>
      <c r="CY149" s="170"/>
      <c r="DB149" s="170"/>
      <c r="DC149" s="170"/>
      <c r="DD149" s="170"/>
      <c r="DE149" s="170"/>
      <c r="DF149" s="170"/>
    </row>
    <row r="150" spans="1:110" s="171" customFormat="1">
      <c r="A150" s="170" t="s">
        <v>909</v>
      </c>
      <c r="B150" s="194" t="s">
        <v>919</v>
      </c>
      <c r="C150" s="195" t="s">
        <v>946</v>
      </c>
      <c r="D150" s="195" t="s">
        <v>1104</v>
      </c>
      <c r="E150" s="196">
        <v>2012</v>
      </c>
      <c r="F150" s="196">
        <v>8</v>
      </c>
      <c r="G150" s="196">
        <v>13</v>
      </c>
      <c r="H150" s="22" t="s">
        <v>800</v>
      </c>
      <c r="I150" s="89">
        <v>100</v>
      </c>
      <c r="J150" s="89">
        <v>125</v>
      </c>
      <c r="K150" s="170"/>
      <c r="L150" s="22" t="s">
        <v>800</v>
      </c>
      <c r="M150" s="170"/>
      <c r="N150" s="170"/>
      <c r="O150" s="170"/>
      <c r="P150" s="170"/>
      <c r="Q150" s="170"/>
      <c r="R150" s="197">
        <v>0.15</v>
      </c>
      <c r="S150" s="170"/>
      <c r="T150" s="170"/>
      <c r="U150" s="170"/>
      <c r="V150" s="170"/>
      <c r="W150" s="170"/>
      <c r="X150" s="170"/>
      <c r="Y150" s="170"/>
      <c r="Z150" s="170"/>
      <c r="AA150" s="170"/>
      <c r="AB150" s="197">
        <v>4.05</v>
      </c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97">
        <v>54.12</v>
      </c>
      <c r="AQ150" s="197">
        <v>2.0295000000000001</v>
      </c>
      <c r="AR150" s="16"/>
      <c r="AS150" s="197">
        <v>2.4900000000000002</v>
      </c>
      <c r="AT150" s="170"/>
      <c r="AU150" s="198">
        <f t="shared" si="3"/>
        <v>21.734939759036141</v>
      </c>
      <c r="AV150" s="170"/>
      <c r="AW150" s="170"/>
      <c r="AX150" s="170"/>
      <c r="AY150" s="199">
        <v>-25.731200000000001</v>
      </c>
      <c r="AZ150" s="22" t="s">
        <v>967</v>
      </c>
      <c r="BA150" s="170">
        <v>161955</v>
      </c>
      <c r="BB150" s="171">
        <v>2013</v>
      </c>
      <c r="BC150" s="170">
        <v>-368.9</v>
      </c>
      <c r="BD150" s="170">
        <v>1.9</v>
      </c>
      <c r="BE150" s="5"/>
      <c r="BF150" s="170">
        <v>0.63590000000000002</v>
      </c>
      <c r="BG150" s="170">
        <v>1.9E-3</v>
      </c>
      <c r="BH150" s="170"/>
      <c r="BI150" s="170"/>
      <c r="BJ150" s="170"/>
      <c r="BK150" s="170"/>
      <c r="BL150" s="170"/>
      <c r="BM150" s="170"/>
      <c r="BN150" s="170"/>
      <c r="BO150" s="197">
        <v>0.36099999999999999</v>
      </c>
      <c r="BP150" s="170"/>
      <c r="BQ150" s="170"/>
      <c r="BR150" s="170"/>
      <c r="BS150" s="170"/>
      <c r="BT150" s="170"/>
      <c r="BU150" s="170"/>
      <c r="BV150" s="170"/>
      <c r="BW150" s="170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0"/>
      <c r="CH150" s="170"/>
      <c r="CI150" s="170"/>
      <c r="CJ150" s="170"/>
      <c r="CK150" s="170"/>
      <c r="CL150" s="170"/>
      <c r="CM150" s="170"/>
      <c r="CN150" s="170"/>
      <c r="CO150" s="170"/>
      <c r="CP150" s="170"/>
      <c r="CQ150" s="170"/>
      <c r="CR150" s="170"/>
      <c r="CS150" s="170"/>
      <c r="CT150" s="170"/>
      <c r="CU150" s="170"/>
      <c r="CV150" s="170"/>
      <c r="CW150" s="170"/>
      <c r="CX150" s="170"/>
      <c r="CY150" s="170"/>
      <c r="DB150" s="170"/>
      <c r="DC150" s="170"/>
      <c r="DD150" s="170"/>
      <c r="DE150" s="170"/>
      <c r="DF150" s="170"/>
    </row>
    <row r="151" spans="1:110" s="171" customFormat="1">
      <c r="A151" s="170" t="s">
        <v>909</v>
      </c>
      <c r="B151" s="194" t="s">
        <v>919</v>
      </c>
      <c r="C151" s="195" t="s">
        <v>946</v>
      </c>
      <c r="D151" s="195" t="s">
        <v>1105</v>
      </c>
      <c r="E151" s="196">
        <v>2012</v>
      </c>
      <c r="F151" s="196">
        <v>8</v>
      </c>
      <c r="G151" s="196">
        <v>13</v>
      </c>
      <c r="H151" s="22" t="s">
        <v>800</v>
      </c>
      <c r="I151" s="89">
        <v>125</v>
      </c>
      <c r="J151" s="89">
        <v>150</v>
      </c>
      <c r="K151" s="170"/>
      <c r="L151" s="22" t="s">
        <v>800</v>
      </c>
      <c r="M151" s="170"/>
      <c r="N151" s="170"/>
      <c r="O151" s="170"/>
      <c r="P151" s="170"/>
      <c r="Q151" s="170"/>
      <c r="R151" s="197">
        <v>0.15</v>
      </c>
      <c r="S151" s="170"/>
      <c r="T151" s="170"/>
      <c r="U151" s="170"/>
      <c r="V151" s="170"/>
      <c r="W151" s="170"/>
      <c r="X151" s="170"/>
      <c r="Y151" s="170"/>
      <c r="Z151" s="170"/>
      <c r="AA151" s="170"/>
      <c r="AB151" s="197">
        <v>4.29</v>
      </c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97">
        <v>53.11</v>
      </c>
      <c r="AQ151" s="197">
        <v>1.991625</v>
      </c>
      <c r="AR151" s="16"/>
      <c r="AS151" s="197">
        <v>2.81</v>
      </c>
      <c r="AT151" s="170"/>
      <c r="AU151" s="198">
        <f t="shared" si="3"/>
        <v>18.90035587188612</v>
      </c>
      <c r="AV151" s="170"/>
      <c r="AW151" s="170"/>
      <c r="AX151" s="170"/>
      <c r="AY151" s="199"/>
      <c r="AZ151" s="22"/>
      <c r="BA151" s="170"/>
      <c r="BC151" s="170"/>
      <c r="BD151" s="200"/>
      <c r="BE151" s="5"/>
      <c r="BF151" s="201"/>
      <c r="BG151" s="170"/>
      <c r="BH151" s="170"/>
      <c r="BI151" s="170"/>
      <c r="BJ151" s="170"/>
      <c r="BK151" s="170"/>
      <c r="BL151" s="170"/>
      <c r="BM151" s="170"/>
      <c r="BN151" s="170"/>
      <c r="BO151" s="197">
        <v>0.38580000000000003</v>
      </c>
      <c r="BP151" s="170"/>
      <c r="BQ151" s="170"/>
      <c r="BR151" s="170"/>
      <c r="BS151" s="170"/>
      <c r="BT151" s="170"/>
      <c r="BU151" s="170"/>
      <c r="BV151" s="170"/>
      <c r="BW151" s="170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0"/>
      <c r="CH151" s="170"/>
      <c r="CI151" s="170"/>
      <c r="CJ151" s="170"/>
      <c r="CK151" s="170"/>
      <c r="CL151" s="170"/>
      <c r="CM151" s="170"/>
      <c r="CN151" s="170"/>
      <c r="CO151" s="170"/>
      <c r="CP151" s="170"/>
      <c r="CQ151" s="170"/>
      <c r="CR151" s="170"/>
      <c r="CS151" s="170"/>
      <c r="CT151" s="170"/>
      <c r="CU151" s="170"/>
      <c r="CV151" s="170"/>
      <c r="CW151" s="170"/>
      <c r="CX151" s="170"/>
      <c r="CY151" s="170"/>
      <c r="DB151" s="170"/>
      <c r="DC151" s="170"/>
      <c r="DD151" s="170"/>
      <c r="DE151" s="170"/>
      <c r="DF151" s="170"/>
    </row>
    <row r="152" spans="1:110" s="171" customFormat="1">
      <c r="A152" s="170" t="s">
        <v>909</v>
      </c>
      <c r="B152" s="194" t="s">
        <v>919</v>
      </c>
      <c r="C152" s="195" t="s">
        <v>946</v>
      </c>
      <c r="D152" s="195" t="s">
        <v>1106</v>
      </c>
      <c r="E152" s="196">
        <v>2012</v>
      </c>
      <c r="F152" s="196">
        <v>8</v>
      </c>
      <c r="G152" s="196">
        <v>13</v>
      </c>
      <c r="H152" s="22" t="s">
        <v>800</v>
      </c>
      <c r="I152" s="89">
        <v>150</v>
      </c>
      <c r="J152" s="89">
        <v>175</v>
      </c>
      <c r="K152" s="170"/>
      <c r="L152" s="22" t="s">
        <v>800</v>
      </c>
      <c r="M152" s="170"/>
      <c r="N152" s="170"/>
      <c r="O152" s="170"/>
      <c r="P152" s="170"/>
      <c r="Q152" s="170"/>
      <c r="R152" s="197">
        <v>0.15</v>
      </c>
      <c r="S152" s="170"/>
      <c r="T152" s="170"/>
      <c r="U152" s="170"/>
      <c r="V152" s="170"/>
      <c r="W152" s="170"/>
      <c r="X152" s="170"/>
      <c r="Y152" s="170"/>
      <c r="Z152" s="170"/>
      <c r="AA152" s="170"/>
      <c r="AB152" s="197">
        <v>4.33</v>
      </c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97">
        <v>53.26</v>
      </c>
      <c r="AQ152" s="197">
        <v>1.99725</v>
      </c>
      <c r="AR152" s="16"/>
      <c r="AS152" s="197">
        <v>2.5</v>
      </c>
      <c r="AT152" s="170"/>
      <c r="AU152" s="198">
        <f t="shared" si="3"/>
        <v>21.303999999999998</v>
      </c>
      <c r="AV152" s="170"/>
      <c r="AW152" s="170"/>
      <c r="AX152" s="170"/>
      <c r="AY152" s="199">
        <v>-26.095500000000001</v>
      </c>
      <c r="AZ152" s="22" t="s">
        <v>967</v>
      </c>
      <c r="BA152" s="170">
        <v>161883</v>
      </c>
      <c r="BB152" s="171">
        <v>2013</v>
      </c>
      <c r="BC152" s="170">
        <v>-460</v>
      </c>
      <c r="BD152" s="170">
        <v>1.7</v>
      </c>
      <c r="BE152" s="5"/>
      <c r="BF152" s="170">
        <v>0.54420000000000002</v>
      </c>
      <c r="BG152" s="170">
        <v>1.6999999999999999E-3</v>
      </c>
      <c r="BH152" s="170"/>
      <c r="BI152" s="170"/>
      <c r="BJ152" s="170"/>
      <c r="BK152" s="170"/>
      <c r="BL152" s="170"/>
      <c r="BM152" s="170"/>
      <c r="BN152" s="170"/>
      <c r="BO152" s="197">
        <v>0.43760000000000004</v>
      </c>
      <c r="BP152" s="170"/>
      <c r="BQ152" s="170"/>
      <c r="BR152" s="170"/>
      <c r="BS152" s="170"/>
      <c r="BT152" s="170"/>
      <c r="BU152" s="170"/>
      <c r="BV152" s="170"/>
      <c r="BW152" s="170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0"/>
      <c r="CH152" s="170"/>
      <c r="CI152" s="170"/>
      <c r="CJ152" s="170"/>
      <c r="CK152" s="170"/>
      <c r="CL152" s="170"/>
      <c r="CM152" s="170"/>
      <c r="CN152" s="170"/>
      <c r="CO152" s="170"/>
      <c r="CP152" s="170"/>
      <c r="CQ152" s="170"/>
      <c r="CR152" s="170"/>
      <c r="CS152" s="170"/>
      <c r="CT152" s="170"/>
      <c r="CU152" s="170"/>
      <c r="CV152" s="170"/>
      <c r="CW152" s="170"/>
      <c r="CX152" s="170"/>
      <c r="CY152" s="170"/>
      <c r="DB152" s="170"/>
      <c r="DC152" s="170"/>
      <c r="DD152" s="170"/>
      <c r="DE152" s="170"/>
      <c r="DF152" s="170"/>
    </row>
    <row r="153" spans="1:110" s="171" customFormat="1">
      <c r="A153" s="170" t="s">
        <v>909</v>
      </c>
      <c r="B153" s="194" t="s">
        <v>919</v>
      </c>
      <c r="C153" s="195" t="s">
        <v>946</v>
      </c>
      <c r="D153" s="195" t="s">
        <v>1107</v>
      </c>
      <c r="E153" s="196">
        <v>2012</v>
      </c>
      <c r="F153" s="196">
        <v>8</v>
      </c>
      <c r="G153" s="196">
        <v>13</v>
      </c>
      <c r="H153" s="22" t="s">
        <v>800</v>
      </c>
      <c r="I153" s="89">
        <v>175</v>
      </c>
      <c r="J153" s="89">
        <v>200</v>
      </c>
      <c r="K153" s="170"/>
      <c r="L153" s="22" t="s">
        <v>800</v>
      </c>
      <c r="M153" s="170"/>
      <c r="N153" s="170"/>
      <c r="O153" s="170"/>
      <c r="P153" s="170"/>
      <c r="Q153" s="170"/>
      <c r="R153" s="197">
        <v>0.14000000000000001</v>
      </c>
      <c r="S153" s="170"/>
      <c r="T153" s="170"/>
      <c r="U153" s="170"/>
      <c r="V153" s="170"/>
      <c r="W153" s="170"/>
      <c r="X153" s="170"/>
      <c r="Y153" s="170"/>
      <c r="Z153" s="170"/>
      <c r="AA153" s="170"/>
      <c r="AB153" s="197">
        <v>4.49</v>
      </c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97">
        <v>52.06</v>
      </c>
      <c r="AQ153" s="197">
        <v>1.8221000000000007</v>
      </c>
      <c r="AR153" s="16"/>
      <c r="AS153" s="197">
        <v>2.5499999999999998</v>
      </c>
      <c r="AT153" s="170"/>
      <c r="AU153" s="198">
        <f t="shared" si="3"/>
        <v>20.415686274509806</v>
      </c>
      <c r="AV153" s="170"/>
      <c r="AW153" s="170"/>
      <c r="AX153" s="170"/>
      <c r="AY153" s="199"/>
      <c r="AZ153" s="22"/>
      <c r="BA153" s="170"/>
      <c r="BC153" s="170"/>
      <c r="BD153" s="200"/>
      <c r="BE153" s="5"/>
      <c r="BF153" s="201"/>
      <c r="BG153" s="170"/>
      <c r="BH153" s="170"/>
      <c r="BI153" s="170"/>
      <c r="BJ153" s="170"/>
      <c r="BK153" s="170"/>
      <c r="BL153" s="170"/>
      <c r="BM153" s="170"/>
      <c r="BN153" s="170"/>
      <c r="BO153" s="197">
        <v>0.57220000000000004</v>
      </c>
      <c r="BP153" s="170"/>
      <c r="BQ153" s="170"/>
      <c r="BR153" s="170"/>
      <c r="BS153" s="170"/>
      <c r="BT153" s="170"/>
      <c r="BU153" s="170"/>
      <c r="BV153" s="170"/>
      <c r="BW153" s="170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0"/>
      <c r="CH153" s="170"/>
      <c r="CI153" s="170"/>
      <c r="CJ153" s="170"/>
      <c r="CK153" s="170"/>
      <c r="CL153" s="170"/>
      <c r="CM153" s="170"/>
      <c r="CN153" s="170"/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DB153" s="170"/>
      <c r="DC153" s="170"/>
      <c r="DD153" s="170"/>
      <c r="DE153" s="170"/>
      <c r="DF153" s="170"/>
    </row>
    <row r="154" spans="1:110" s="171" customFormat="1">
      <c r="A154" s="170" t="s">
        <v>909</v>
      </c>
      <c r="B154" s="194" t="s">
        <v>919</v>
      </c>
      <c r="C154" s="195" t="s">
        <v>946</v>
      </c>
      <c r="D154" s="195" t="s">
        <v>1108</v>
      </c>
      <c r="E154" s="196">
        <v>2012</v>
      </c>
      <c r="F154" s="196">
        <v>8</v>
      </c>
      <c r="G154" s="196">
        <v>13</v>
      </c>
      <c r="H154" s="22" t="s">
        <v>800</v>
      </c>
      <c r="I154" s="89">
        <v>200</v>
      </c>
      <c r="J154" s="89">
        <v>250</v>
      </c>
      <c r="K154" s="170"/>
      <c r="L154" s="170"/>
      <c r="M154" s="170"/>
      <c r="N154" s="170"/>
      <c r="O154" s="170"/>
      <c r="P154" s="170"/>
      <c r="Q154" s="170"/>
      <c r="R154" s="197">
        <v>0.18</v>
      </c>
      <c r="S154" s="170"/>
      <c r="T154" s="170"/>
      <c r="U154" s="170"/>
      <c r="V154" s="170"/>
      <c r="W154" s="170"/>
      <c r="X154" s="170"/>
      <c r="Y154" s="170"/>
      <c r="Z154" s="170"/>
      <c r="AA154" s="170"/>
      <c r="AB154" s="197">
        <v>4.6500000000000004</v>
      </c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97">
        <v>47.21</v>
      </c>
      <c r="AQ154" s="197">
        <v>4.2488999999999999</v>
      </c>
      <c r="AR154" s="16"/>
      <c r="AS154" s="197">
        <v>2.21</v>
      </c>
      <c r="AT154" s="170"/>
      <c r="AU154" s="198">
        <f t="shared" si="3"/>
        <v>21.361990950226247</v>
      </c>
      <c r="AV154" s="170"/>
      <c r="AW154" s="170"/>
      <c r="AX154" s="170"/>
      <c r="AY154" s="199">
        <v>-26.727499999999999</v>
      </c>
      <c r="AZ154" s="22" t="s">
        <v>967</v>
      </c>
      <c r="BA154" s="170">
        <v>161884</v>
      </c>
      <c r="BB154" s="171">
        <v>2013</v>
      </c>
      <c r="BC154" s="170">
        <v>-551.6</v>
      </c>
      <c r="BD154" s="170">
        <v>1.4</v>
      </c>
      <c r="BE154" s="5"/>
      <c r="BF154" s="170">
        <v>0.45190000000000002</v>
      </c>
      <c r="BG154" s="170">
        <v>1.4E-3</v>
      </c>
      <c r="BH154" s="170"/>
      <c r="BI154" s="170"/>
      <c r="BJ154" s="170"/>
      <c r="BK154" s="170"/>
      <c r="BL154" s="170"/>
      <c r="BM154" s="170"/>
      <c r="BN154" s="170"/>
      <c r="BO154" s="197">
        <v>0.63300000000000001</v>
      </c>
      <c r="BP154" s="170"/>
      <c r="BQ154" s="170"/>
      <c r="BR154" s="170"/>
      <c r="BS154" s="170"/>
      <c r="BT154" s="170"/>
      <c r="BU154" s="170"/>
      <c r="BV154" s="170"/>
      <c r="BW154" s="170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0"/>
      <c r="CH154" s="170"/>
      <c r="CI154" s="170"/>
      <c r="CJ154" s="170"/>
      <c r="CK154" s="170"/>
      <c r="CL154" s="170"/>
      <c r="CM154" s="170"/>
      <c r="CN154" s="170"/>
      <c r="CO154" s="170"/>
      <c r="CP154" s="170"/>
      <c r="CQ154" s="170"/>
      <c r="CR154" s="170"/>
      <c r="CS154" s="170"/>
      <c r="CT154" s="170"/>
      <c r="CU154" s="170"/>
      <c r="CV154" s="170"/>
      <c r="CW154" s="170"/>
      <c r="CX154" s="170"/>
      <c r="CY154" s="170"/>
      <c r="DB154" s="170"/>
      <c r="DC154" s="170"/>
      <c r="DD154" s="170"/>
      <c r="DE154" s="170"/>
      <c r="DF154" s="170"/>
    </row>
    <row r="155" spans="1:110" s="171" customFormat="1">
      <c r="A155" s="170" t="s">
        <v>909</v>
      </c>
      <c r="B155" s="194" t="s">
        <v>919</v>
      </c>
      <c r="C155" s="195" t="s">
        <v>947</v>
      </c>
      <c r="D155" s="195" t="s">
        <v>1110</v>
      </c>
      <c r="E155" s="196">
        <v>2012</v>
      </c>
      <c r="F155" s="196">
        <v>8</v>
      </c>
      <c r="G155" s="196">
        <v>13</v>
      </c>
      <c r="H155" s="22" t="s">
        <v>800</v>
      </c>
      <c r="I155" s="195">
        <v>0</v>
      </c>
      <c r="J155" s="195">
        <v>10</v>
      </c>
      <c r="K155" s="22"/>
      <c r="L155" s="22" t="s">
        <v>800</v>
      </c>
      <c r="M155" s="170"/>
      <c r="N155" s="170"/>
      <c r="O155" s="170"/>
      <c r="P155" s="170"/>
      <c r="Q155" s="170"/>
      <c r="R155" s="197">
        <v>0.04</v>
      </c>
      <c r="S155" s="170"/>
      <c r="T155" s="170"/>
      <c r="U155" s="170"/>
      <c r="V155" s="170"/>
      <c r="W155" s="170"/>
      <c r="X155" s="170"/>
      <c r="Y155" s="170"/>
      <c r="Z155" s="170"/>
      <c r="AA155" s="170"/>
      <c r="AB155" s="197">
        <v>3.66</v>
      </c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>
        <v>48.17</v>
      </c>
      <c r="AQ155" s="170">
        <v>0.19268000000000002</v>
      </c>
      <c r="AR155" s="16"/>
      <c r="AS155" s="197">
        <v>1.1399999999999999</v>
      </c>
      <c r="AT155" s="170"/>
      <c r="AU155" s="198">
        <f t="shared" si="3"/>
        <v>42.254385964912288</v>
      </c>
      <c r="AV155" s="170"/>
      <c r="AW155" s="170"/>
      <c r="AX155" s="170"/>
      <c r="AY155" s="199">
        <v>-28.7301</v>
      </c>
      <c r="AZ155" s="22" t="s">
        <v>967</v>
      </c>
      <c r="BA155" s="171">
        <v>161956</v>
      </c>
      <c r="BB155" s="171">
        <v>2013</v>
      </c>
      <c r="BC155" s="201">
        <v>100.1</v>
      </c>
      <c r="BD155" s="170">
        <v>4</v>
      </c>
      <c r="BF155" s="170">
        <v>1.1086</v>
      </c>
      <c r="BG155" s="170">
        <v>4.0000000000000001E-3</v>
      </c>
      <c r="BH155" s="170"/>
      <c r="BI155" s="170"/>
      <c r="BJ155" s="170"/>
      <c r="BK155" s="170"/>
      <c r="BL155" s="170"/>
      <c r="BM155" s="170"/>
      <c r="BN155" s="170"/>
      <c r="BO155" s="197">
        <v>0.65360000000000007</v>
      </c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DB155" s="170"/>
      <c r="DC155" s="170"/>
      <c r="DD155" s="170"/>
      <c r="DE155" s="170"/>
      <c r="DF155" s="170"/>
    </row>
    <row r="156" spans="1:110" s="171" customFormat="1">
      <c r="A156" s="170" t="s">
        <v>909</v>
      </c>
      <c r="B156" s="194" t="s">
        <v>919</v>
      </c>
      <c r="C156" s="195" t="s">
        <v>947</v>
      </c>
      <c r="D156" s="195" t="s">
        <v>1111</v>
      </c>
      <c r="E156" s="196">
        <v>2012</v>
      </c>
      <c r="F156" s="196">
        <v>8</v>
      </c>
      <c r="G156" s="196">
        <v>13</v>
      </c>
      <c r="H156" s="22" t="s">
        <v>800</v>
      </c>
      <c r="I156" s="195">
        <v>10</v>
      </c>
      <c r="J156" s="195">
        <v>20</v>
      </c>
      <c r="K156" s="22"/>
      <c r="L156" s="22" t="s">
        <v>800</v>
      </c>
      <c r="M156" s="170"/>
      <c r="N156" s="170"/>
      <c r="O156" s="170"/>
      <c r="P156" s="170"/>
      <c r="Q156" s="170"/>
      <c r="R156" s="197">
        <v>0.04</v>
      </c>
      <c r="S156" s="170"/>
      <c r="T156" s="170"/>
      <c r="U156" s="170"/>
      <c r="V156" s="170"/>
      <c r="W156" s="170"/>
      <c r="X156" s="170"/>
      <c r="Y156" s="170"/>
      <c r="Z156" s="170"/>
      <c r="AA156" s="170"/>
      <c r="AB156" s="197">
        <v>3.65</v>
      </c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>
        <v>46.85</v>
      </c>
      <c r="AQ156" s="170">
        <v>0.18739999999999998</v>
      </c>
      <c r="AR156" s="16"/>
      <c r="AS156" s="197">
        <v>1.17</v>
      </c>
      <c r="AT156" s="170"/>
      <c r="AU156" s="198">
        <f t="shared" si="3"/>
        <v>40.042735042735046</v>
      </c>
      <c r="AV156" s="170"/>
      <c r="AW156" s="170"/>
      <c r="AX156" s="170"/>
      <c r="AY156" s="199">
        <v>-27.4147</v>
      </c>
      <c r="AZ156" s="22" t="s">
        <v>967</v>
      </c>
      <c r="BA156" s="171">
        <v>162207</v>
      </c>
      <c r="BB156" s="171">
        <v>2013</v>
      </c>
      <c r="BC156" s="201">
        <v>236.9</v>
      </c>
      <c r="BD156" s="170">
        <v>3.2</v>
      </c>
      <c r="BF156" s="170">
        <v>1.2369000000000001</v>
      </c>
      <c r="BG156" s="170">
        <v>3.2000000000000002E-3</v>
      </c>
      <c r="BH156" s="170"/>
      <c r="BI156" s="170"/>
      <c r="BJ156" s="170"/>
      <c r="BK156" s="170"/>
      <c r="BL156" s="170"/>
      <c r="BM156" s="170"/>
      <c r="BN156" s="170"/>
      <c r="BO156" s="197">
        <v>0.4924</v>
      </c>
      <c r="BP156" s="170"/>
      <c r="BQ156" s="170"/>
      <c r="BR156" s="170"/>
      <c r="BS156" s="170"/>
      <c r="BT156" s="170"/>
      <c r="BU156" s="170"/>
      <c r="BV156" s="170"/>
      <c r="BW156" s="170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0"/>
      <c r="CH156" s="170"/>
      <c r="CI156" s="170"/>
      <c r="CJ156" s="170"/>
      <c r="CK156" s="170"/>
      <c r="CL156" s="170"/>
      <c r="CM156" s="170"/>
      <c r="CN156" s="170"/>
      <c r="CO156" s="170"/>
      <c r="CP156" s="170"/>
      <c r="CQ156" s="170"/>
      <c r="CR156" s="170"/>
      <c r="CS156" s="170"/>
      <c r="CT156" s="170"/>
      <c r="CU156" s="170"/>
      <c r="CV156" s="170"/>
      <c r="CW156" s="170"/>
      <c r="CX156" s="170"/>
      <c r="CY156" s="170"/>
      <c r="DB156" s="170"/>
      <c r="DC156" s="170"/>
      <c r="DD156" s="170"/>
      <c r="DE156" s="170"/>
      <c r="DF156" s="170"/>
    </row>
    <row r="157" spans="1:110" s="171" customFormat="1">
      <c r="A157" s="170" t="s">
        <v>909</v>
      </c>
      <c r="B157" s="194" t="s">
        <v>919</v>
      </c>
      <c r="C157" s="195" t="s">
        <v>947</v>
      </c>
      <c r="D157" s="195" t="s">
        <v>1112</v>
      </c>
      <c r="E157" s="196">
        <v>2012</v>
      </c>
      <c r="F157" s="196">
        <v>8</v>
      </c>
      <c r="G157" s="196">
        <v>13</v>
      </c>
      <c r="H157" s="22" t="s">
        <v>800</v>
      </c>
      <c r="I157" s="195">
        <v>20</v>
      </c>
      <c r="J157" s="195">
        <v>30</v>
      </c>
      <c r="K157" s="22"/>
      <c r="L157" s="22" t="s">
        <v>800</v>
      </c>
      <c r="M157" s="170"/>
      <c r="N157" s="170"/>
      <c r="O157" s="170"/>
      <c r="P157" s="170"/>
      <c r="Q157" s="170"/>
      <c r="R157" s="197">
        <v>0.06</v>
      </c>
      <c r="S157" s="170"/>
      <c r="T157" s="170"/>
      <c r="U157" s="170"/>
      <c r="V157" s="170"/>
      <c r="W157" s="170"/>
      <c r="X157" s="170"/>
      <c r="Y157" s="170"/>
      <c r="Z157" s="170"/>
      <c r="AA157" s="170"/>
      <c r="AB157" s="197">
        <v>3.7</v>
      </c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>
        <v>48.89</v>
      </c>
      <c r="AQ157" s="170">
        <v>0.29333999999999999</v>
      </c>
      <c r="AR157" s="16"/>
      <c r="AS157" s="197">
        <v>1.35</v>
      </c>
      <c r="AT157" s="170"/>
      <c r="AU157" s="198">
        <f t="shared" si="3"/>
        <v>36.214814814814815</v>
      </c>
      <c r="AV157" s="170"/>
      <c r="AW157" s="170"/>
      <c r="AX157" s="170"/>
      <c r="AY157" s="199">
        <v>-26.536999999999999</v>
      </c>
      <c r="AZ157" s="22" t="s">
        <v>967</v>
      </c>
      <c r="BA157" s="171">
        <v>161885</v>
      </c>
      <c r="BB157" s="171">
        <v>2013</v>
      </c>
      <c r="BC157" s="201">
        <v>25.9</v>
      </c>
      <c r="BD157" s="170">
        <v>3.5</v>
      </c>
      <c r="BF157" s="170">
        <v>1.0338000000000001</v>
      </c>
      <c r="BG157" s="170">
        <v>3.5000000000000001E-3</v>
      </c>
      <c r="BH157" s="170"/>
      <c r="BI157" s="170"/>
      <c r="BJ157" s="170"/>
      <c r="BK157" s="170"/>
      <c r="BL157" s="170"/>
      <c r="BM157" s="170"/>
      <c r="BN157" s="170"/>
      <c r="BO157" s="197">
        <v>0.47239999999999999</v>
      </c>
      <c r="BP157" s="170"/>
      <c r="BQ157" s="170"/>
      <c r="BR157" s="170"/>
      <c r="BS157" s="170"/>
      <c r="BT157" s="170"/>
      <c r="BU157" s="170"/>
      <c r="BV157" s="170"/>
      <c r="BW157" s="170"/>
      <c r="BX157" s="170"/>
      <c r="BY157" s="170"/>
      <c r="BZ157" s="170"/>
      <c r="CA157" s="170"/>
      <c r="CB157" s="170"/>
      <c r="CC157" s="170"/>
      <c r="CD157" s="170"/>
      <c r="CE157" s="170"/>
      <c r="CF157" s="170"/>
      <c r="CG157" s="170"/>
      <c r="CH157" s="170"/>
      <c r="CI157" s="170"/>
      <c r="CJ157" s="170"/>
      <c r="CK157" s="170"/>
      <c r="CL157" s="170"/>
      <c r="CM157" s="170"/>
      <c r="CN157" s="170"/>
      <c r="CO157" s="170"/>
      <c r="CP157" s="170"/>
      <c r="CQ157" s="170"/>
      <c r="CR157" s="170"/>
      <c r="CS157" s="170"/>
      <c r="CT157" s="170"/>
      <c r="CU157" s="170"/>
      <c r="CV157" s="170"/>
      <c r="CW157" s="170"/>
      <c r="CX157" s="170"/>
      <c r="CY157" s="170"/>
      <c r="DB157" s="170"/>
      <c r="DC157" s="170"/>
      <c r="DD157" s="170"/>
      <c r="DE157" s="170"/>
      <c r="DF157" s="170"/>
    </row>
    <row r="158" spans="1:110" s="171" customFormat="1">
      <c r="A158" s="170" t="s">
        <v>909</v>
      </c>
      <c r="B158" s="194" t="s">
        <v>919</v>
      </c>
      <c r="C158" s="195" t="s">
        <v>947</v>
      </c>
      <c r="D158" s="195" t="s">
        <v>1113</v>
      </c>
      <c r="E158" s="196">
        <v>2012</v>
      </c>
      <c r="F158" s="196">
        <v>8</v>
      </c>
      <c r="G158" s="196">
        <v>13</v>
      </c>
      <c r="H158" s="22" t="s">
        <v>800</v>
      </c>
      <c r="I158" s="195">
        <v>30</v>
      </c>
      <c r="J158" s="195">
        <v>40</v>
      </c>
      <c r="K158" s="22"/>
      <c r="L158" s="22" t="s">
        <v>800</v>
      </c>
      <c r="M158" s="170"/>
      <c r="N158" s="170"/>
      <c r="O158" s="170"/>
      <c r="P158" s="170"/>
      <c r="Q158" s="170"/>
      <c r="R158" s="197">
        <v>0.19</v>
      </c>
      <c r="S158" s="170"/>
      <c r="T158" s="170"/>
      <c r="U158" s="170"/>
      <c r="V158" s="170"/>
      <c r="W158" s="170"/>
      <c r="X158" s="170"/>
      <c r="Y158" s="170"/>
      <c r="Z158" s="170"/>
      <c r="AA158" s="170"/>
      <c r="AB158" s="197">
        <v>3.94</v>
      </c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>
        <v>54.22</v>
      </c>
      <c r="AQ158" s="170">
        <v>1.0301800000000001</v>
      </c>
      <c r="AR158" s="16"/>
      <c r="AS158" s="197">
        <v>2.4</v>
      </c>
      <c r="AT158" s="170"/>
      <c r="AU158" s="198">
        <f t="shared" si="3"/>
        <v>22.591666666666669</v>
      </c>
      <c r="AV158" s="170"/>
      <c r="AW158" s="170"/>
      <c r="AX158" s="170"/>
      <c r="AY158" s="199">
        <v>-26.1723</v>
      </c>
      <c r="AZ158" s="22" t="s">
        <v>967</v>
      </c>
      <c r="BA158" s="171">
        <v>161886</v>
      </c>
      <c r="BB158" s="171">
        <v>2013</v>
      </c>
      <c r="BC158" s="201">
        <v>-280.2</v>
      </c>
      <c r="BD158" s="170">
        <v>2.1</v>
      </c>
      <c r="BF158" s="170">
        <v>0.72529999999999994</v>
      </c>
      <c r="BG158" s="170">
        <v>2.0999999999999999E-3</v>
      </c>
      <c r="BH158" s="170"/>
      <c r="BI158" s="170"/>
      <c r="BJ158" s="170"/>
      <c r="BK158" s="170"/>
      <c r="BL158" s="170"/>
      <c r="BM158" s="170"/>
      <c r="BN158" s="170"/>
      <c r="BO158" s="197">
        <v>0.29039999999999999</v>
      </c>
      <c r="BP158" s="170"/>
      <c r="BQ158" s="170"/>
      <c r="BR158" s="170"/>
      <c r="BS158" s="170"/>
      <c r="BT158" s="170"/>
      <c r="BU158" s="170"/>
      <c r="BV158" s="170"/>
      <c r="BW158" s="170"/>
      <c r="BX158" s="170"/>
      <c r="BY158" s="170"/>
      <c r="BZ158" s="170"/>
      <c r="CA158" s="170"/>
      <c r="CB158" s="170"/>
      <c r="CC158" s="170"/>
      <c r="CD158" s="170"/>
      <c r="CE158" s="170"/>
      <c r="CF158" s="170"/>
      <c r="CG158" s="170"/>
      <c r="CH158" s="170"/>
      <c r="CI158" s="170"/>
      <c r="CJ158" s="170"/>
      <c r="CK158" s="170"/>
      <c r="CL158" s="170"/>
      <c r="CM158" s="170"/>
      <c r="CN158" s="170"/>
      <c r="CO158" s="170"/>
      <c r="CP158" s="170"/>
      <c r="CQ158" s="170"/>
      <c r="CR158" s="170"/>
      <c r="CS158" s="170"/>
      <c r="CT158" s="170"/>
      <c r="CU158" s="170"/>
      <c r="CV158" s="170"/>
      <c r="CW158" s="170"/>
      <c r="CX158" s="170"/>
      <c r="CY158" s="170"/>
      <c r="DB158" s="170"/>
      <c r="DC158" s="170"/>
      <c r="DD158" s="170"/>
      <c r="DE158" s="170"/>
      <c r="DF158" s="170"/>
    </row>
    <row r="159" spans="1:110" s="171" customFormat="1">
      <c r="A159" s="170" t="s">
        <v>909</v>
      </c>
      <c r="B159" s="194" t="s">
        <v>919</v>
      </c>
      <c r="C159" s="195" t="s">
        <v>947</v>
      </c>
      <c r="D159" s="195" t="s">
        <v>1114</v>
      </c>
      <c r="E159" s="196">
        <v>2012</v>
      </c>
      <c r="F159" s="196">
        <v>8</v>
      </c>
      <c r="G159" s="196">
        <v>13</v>
      </c>
      <c r="H159" s="22" t="s">
        <v>800</v>
      </c>
      <c r="I159" s="195">
        <v>40</v>
      </c>
      <c r="J159" s="89">
        <v>50</v>
      </c>
      <c r="K159" s="22"/>
      <c r="L159" s="22" t="s">
        <v>800</v>
      </c>
      <c r="M159" s="170"/>
      <c r="N159" s="170"/>
      <c r="O159" s="170"/>
      <c r="P159" s="170"/>
      <c r="Q159" s="170"/>
      <c r="R159" s="197">
        <v>0.17</v>
      </c>
      <c r="S159" s="170"/>
      <c r="T159" s="170"/>
      <c r="U159" s="170"/>
      <c r="V159" s="170"/>
      <c r="W159" s="170"/>
      <c r="X159" s="170"/>
      <c r="Y159" s="170"/>
      <c r="Z159" s="170"/>
      <c r="AA159" s="170"/>
      <c r="AB159" s="197">
        <v>4.04</v>
      </c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>
        <v>52.36</v>
      </c>
      <c r="AQ159" s="170">
        <v>0.89012000000000002</v>
      </c>
      <c r="AR159" s="16"/>
      <c r="AS159" s="197">
        <v>2.84</v>
      </c>
      <c r="AT159" s="170"/>
      <c r="AU159" s="198">
        <f t="shared" si="3"/>
        <v>18.43661971830986</v>
      </c>
      <c r="AV159" s="170"/>
      <c r="AW159" s="170"/>
      <c r="AX159" s="170"/>
      <c r="AY159" s="199">
        <v>-25.938099999999999</v>
      </c>
      <c r="AZ159" s="22" t="s">
        <v>967</v>
      </c>
      <c r="BA159" s="171">
        <v>161887</v>
      </c>
      <c r="BB159" s="171">
        <v>2013</v>
      </c>
      <c r="BC159" s="201">
        <v>-327.7</v>
      </c>
      <c r="BD159" s="170">
        <v>1.9</v>
      </c>
      <c r="BF159" s="170">
        <v>0.67749999999999999</v>
      </c>
      <c r="BG159" s="170">
        <v>1.9E-3</v>
      </c>
      <c r="BH159" s="170"/>
      <c r="BI159" s="170"/>
      <c r="BJ159" s="170"/>
      <c r="BK159" s="170"/>
      <c r="BL159" s="170"/>
      <c r="BM159" s="170"/>
      <c r="BN159" s="170"/>
      <c r="BO159" s="197">
        <v>0.30860000000000004</v>
      </c>
      <c r="BP159" s="170"/>
      <c r="BQ159" s="170"/>
      <c r="BR159" s="170"/>
      <c r="BS159" s="170"/>
      <c r="BT159" s="170"/>
      <c r="BU159" s="170"/>
      <c r="BV159" s="170"/>
      <c r="BW159" s="170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0"/>
      <c r="CH159" s="170"/>
      <c r="CI159" s="170"/>
      <c r="CJ159" s="170"/>
      <c r="CK159" s="170"/>
      <c r="CL159" s="170"/>
      <c r="CM159" s="170"/>
      <c r="CN159" s="170"/>
      <c r="CO159" s="170"/>
      <c r="CP159" s="170"/>
      <c r="CQ159" s="170"/>
      <c r="CR159" s="170"/>
      <c r="CS159" s="170"/>
      <c r="CT159" s="170"/>
      <c r="CU159" s="170"/>
      <c r="CV159" s="170"/>
      <c r="CW159" s="170"/>
      <c r="CX159" s="170"/>
      <c r="CY159" s="170"/>
      <c r="DB159" s="170"/>
      <c r="DC159" s="170"/>
      <c r="DD159" s="170"/>
      <c r="DE159" s="170"/>
      <c r="DF159" s="170"/>
    </row>
    <row r="160" spans="1:110" s="171" customFormat="1">
      <c r="A160" s="170" t="s">
        <v>909</v>
      </c>
      <c r="B160" s="194" t="s">
        <v>919</v>
      </c>
      <c r="C160" s="195" t="s">
        <v>947</v>
      </c>
      <c r="D160" s="195" t="s">
        <v>1115</v>
      </c>
      <c r="E160" s="196">
        <v>2012</v>
      </c>
      <c r="F160" s="196">
        <v>8</v>
      </c>
      <c r="G160" s="196">
        <v>13</v>
      </c>
      <c r="H160" s="22" t="s">
        <v>800</v>
      </c>
      <c r="I160" s="89">
        <v>50</v>
      </c>
      <c r="J160" s="89">
        <v>60</v>
      </c>
      <c r="K160" s="170"/>
      <c r="L160" s="22" t="s">
        <v>800</v>
      </c>
      <c r="M160" s="170"/>
      <c r="N160" s="170"/>
      <c r="O160" s="170"/>
      <c r="P160" s="170"/>
      <c r="Q160" s="170"/>
      <c r="R160" s="197">
        <v>0.17</v>
      </c>
      <c r="S160" s="170"/>
      <c r="T160" s="170"/>
      <c r="U160" s="170"/>
      <c r="V160" s="170"/>
      <c r="W160" s="170"/>
      <c r="X160" s="170"/>
      <c r="Y160" s="170"/>
      <c r="Z160" s="170"/>
      <c r="AA160" s="170"/>
      <c r="AB160" s="197">
        <v>3.96</v>
      </c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>
        <v>52.6</v>
      </c>
      <c r="AQ160" s="170">
        <v>0.89420000000000011</v>
      </c>
      <c r="AR160" s="16"/>
      <c r="AS160" s="197">
        <v>2.62</v>
      </c>
      <c r="AT160" s="170"/>
      <c r="AU160" s="198">
        <f t="shared" si="3"/>
        <v>20.076335877862594</v>
      </c>
      <c r="AV160" s="170"/>
      <c r="AW160" s="170"/>
      <c r="AX160" s="170"/>
      <c r="AY160" s="199">
        <v>-26.0032</v>
      </c>
      <c r="BC160" s="203"/>
      <c r="BF160" s="204"/>
      <c r="BH160" s="170"/>
      <c r="BI160" s="170"/>
      <c r="BJ160" s="170"/>
      <c r="BK160" s="170"/>
      <c r="BL160" s="170"/>
      <c r="BM160" s="170"/>
      <c r="BN160" s="170"/>
      <c r="BO160" s="197">
        <v>0.252</v>
      </c>
      <c r="BP160" s="170"/>
      <c r="BQ160" s="170"/>
      <c r="BR160" s="170"/>
      <c r="BS160" s="170"/>
      <c r="BT160" s="170"/>
      <c r="BU160" s="170"/>
      <c r="BV160" s="170"/>
      <c r="BW160" s="170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0"/>
      <c r="CH160" s="170"/>
      <c r="CI160" s="170"/>
      <c r="CJ160" s="170"/>
      <c r="CK160" s="170"/>
      <c r="CL160" s="170"/>
      <c r="CM160" s="170"/>
      <c r="CN160" s="170"/>
      <c r="CO160" s="170"/>
      <c r="CP160" s="170"/>
      <c r="CQ160" s="170"/>
      <c r="CR160" s="170"/>
      <c r="CS160" s="170"/>
      <c r="CT160" s="170"/>
      <c r="CU160" s="170"/>
      <c r="CV160" s="170"/>
      <c r="CW160" s="170"/>
      <c r="CX160" s="170"/>
      <c r="CY160" s="170"/>
      <c r="DB160" s="170"/>
      <c r="DC160" s="170"/>
      <c r="DD160" s="170"/>
      <c r="DE160" s="170"/>
      <c r="DF160" s="170"/>
    </row>
    <row r="161" spans="1:110" s="171" customFormat="1">
      <c r="A161" s="170" t="s">
        <v>909</v>
      </c>
      <c r="B161" s="194" t="s">
        <v>919</v>
      </c>
      <c r="C161" s="195" t="s">
        <v>947</v>
      </c>
      <c r="D161" s="195" t="s">
        <v>1116</v>
      </c>
      <c r="E161" s="196">
        <v>2012</v>
      </c>
      <c r="F161" s="196">
        <v>8</v>
      </c>
      <c r="G161" s="196">
        <v>13</v>
      </c>
      <c r="H161" s="22" t="s">
        <v>800</v>
      </c>
      <c r="I161" s="89">
        <v>60</v>
      </c>
      <c r="J161" s="89">
        <v>70</v>
      </c>
      <c r="K161" s="170"/>
      <c r="L161" s="22" t="s">
        <v>800</v>
      </c>
      <c r="M161" s="170"/>
      <c r="N161" s="170"/>
      <c r="O161" s="170"/>
      <c r="P161" s="170"/>
      <c r="Q161" s="170"/>
      <c r="R161" s="197">
        <v>0.17</v>
      </c>
      <c r="S161" s="170"/>
      <c r="T161" s="170"/>
      <c r="U161" s="170"/>
      <c r="V161" s="170"/>
      <c r="W161" s="170"/>
      <c r="X161" s="170"/>
      <c r="Y161" s="170"/>
      <c r="Z161" s="170"/>
      <c r="AA161" s="170"/>
      <c r="AB161" s="197">
        <v>4.05</v>
      </c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>
        <v>53.59</v>
      </c>
      <c r="AQ161" s="170">
        <v>0.91103000000000023</v>
      </c>
      <c r="AR161" s="16"/>
      <c r="AS161" s="197">
        <v>2.59</v>
      </c>
      <c r="AT161" s="170"/>
      <c r="AU161" s="198">
        <f t="shared" si="3"/>
        <v>20.691119691119695</v>
      </c>
      <c r="AV161" s="170"/>
      <c r="AW161" s="170"/>
      <c r="AX161" s="170"/>
      <c r="AY161" s="199">
        <v>-26.083100000000002</v>
      </c>
      <c r="AZ161" s="22" t="s">
        <v>967</v>
      </c>
      <c r="BA161" s="171">
        <v>161888</v>
      </c>
      <c r="BB161" s="171">
        <v>2013</v>
      </c>
      <c r="BC161" s="201">
        <v>-349.3</v>
      </c>
      <c r="BD161" s="170">
        <v>1.9</v>
      </c>
      <c r="BF161" s="170">
        <v>0.65559999999999996</v>
      </c>
      <c r="BG161" s="170">
        <v>1.9E-3</v>
      </c>
      <c r="BH161" s="170"/>
      <c r="BI161" s="170"/>
      <c r="BJ161" s="170"/>
      <c r="BK161" s="170"/>
      <c r="BL161" s="170"/>
      <c r="BM161" s="170"/>
      <c r="BN161" s="170"/>
      <c r="BO161" s="197">
        <v>0.29039999999999999</v>
      </c>
      <c r="BP161" s="170"/>
      <c r="BQ161" s="170"/>
      <c r="BR161" s="170"/>
      <c r="BS161" s="170"/>
      <c r="BT161" s="170"/>
      <c r="BU161" s="170"/>
      <c r="BV161" s="170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DB161" s="170"/>
      <c r="DC161" s="170"/>
      <c r="DD161" s="170"/>
      <c r="DE161" s="170"/>
      <c r="DF161" s="170"/>
    </row>
    <row r="162" spans="1:110" s="171" customFormat="1">
      <c r="A162" s="170" t="s">
        <v>909</v>
      </c>
      <c r="B162" s="194" t="s">
        <v>919</v>
      </c>
      <c r="C162" s="195" t="s">
        <v>947</v>
      </c>
      <c r="D162" s="195" t="s">
        <v>1117</v>
      </c>
      <c r="E162" s="196">
        <v>2012</v>
      </c>
      <c r="F162" s="196">
        <v>8</v>
      </c>
      <c r="G162" s="196">
        <v>13</v>
      </c>
      <c r="H162" s="22" t="s">
        <v>800</v>
      </c>
      <c r="I162" s="89">
        <v>70</v>
      </c>
      <c r="J162" s="89">
        <v>80</v>
      </c>
      <c r="K162" s="170"/>
      <c r="L162" s="22" t="s">
        <v>800</v>
      </c>
      <c r="M162" s="170"/>
      <c r="N162" s="170"/>
      <c r="O162" s="170"/>
      <c r="P162" s="170"/>
      <c r="Q162" s="170"/>
      <c r="R162" s="197">
        <v>0.15</v>
      </c>
      <c r="S162" s="170"/>
      <c r="T162" s="170"/>
      <c r="U162" s="170"/>
      <c r="V162" s="170"/>
      <c r="W162" s="170"/>
      <c r="X162" s="170"/>
      <c r="Y162" s="170"/>
      <c r="Z162" s="170"/>
      <c r="AA162" s="170"/>
      <c r="AB162" s="197">
        <v>4.08</v>
      </c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>
        <v>54.74</v>
      </c>
      <c r="AQ162" s="170">
        <v>0.82109999999999994</v>
      </c>
      <c r="AR162" s="16"/>
      <c r="AS162" s="197">
        <v>2.46</v>
      </c>
      <c r="AT162" s="170"/>
      <c r="AU162" s="198">
        <f t="shared" si="3"/>
        <v>22.252032520325205</v>
      </c>
      <c r="AV162" s="170"/>
      <c r="AW162" s="170"/>
      <c r="AX162" s="170"/>
      <c r="AY162" s="199"/>
      <c r="BC162" s="203"/>
      <c r="BF162" s="204"/>
      <c r="BH162" s="170"/>
      <c r="BI162" s="170"/>
      <c r="BJ162" s="170"/>
      <c r="BK162" s="170"/>
      <c r="BL162" s="170"/>
      <c r="BM162" s="170"/>
      <c r="BN162" s="170"/>
      <c r="BO162" s="197">
        <v>0.2094</v>
      </c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DB162" s="170"/>
      <c r="DC162" s="170"/>
      <c r="DD162" s="170"/>
      <c r="DE162" s="170"/>
      <c r="DF162" s="170"/>
    </row>
    <row r="163" spans="1:110" s="171" customFormat="1">
      <c r="A163" s="170" t="s">
        <v>909</v>
      </c>
      <c r="B163" s="194" t="s">
        <v>919</v>
      </c>
      <c r="C163" s="195" t="s">
        <v>947</v>
      </c>
      <c r="D163" s="195" t="s">
        <v>1118</v>
      </c>
      <c r="E163" s="196">
        <v>2012</v>
      </c>
      <c r="F163" s="196">
        <v>8</v>
      </c>
      <c r="G163" s="196">
        <v>13</v>
      </c>
      <c r="H163" s="22" t="s">
        <v>800</v>
      </c>
      <c r="I163" s="89">
        <v>80</v>
      </c>
      <c r="J163" s="89">
        <v>90</v>
      </c>
      <c r="K163" s="170"/>
      <c r="L163" s="22" t="s">
        <v>800</v>
      </c>
      <c r="M163" s="170"/>
      <c r="N163" s="170"/>
      <c r="O163" s="170"/>
      <c r="P163" s="170"/>
      <c r="Q163" s="170"/>
      <c r="R163" s="197">
        <v>0.14000000000000001</v>
      </c>
      <c r="S163" s="170"/>
      <c r="T163" s="170"/>
      <c r="U163" s="170"/>
      <c r="V163" s="170"/>
      <c r="W163" s="170"/>
      <c r="X163" s="170"/>
      <c r="Y163" s="170"/>
      <c r="Z163" s="170"/>
      <c r="AA163" s="170"/>
      <c r="AB163" s="197">
        <v>4.0999999999999996</v>
      </c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>
        <v>54.7</v>
      </c>
      <c r="AQ163" s="170">
        <v>0.76580000000000015</v>
      </c>
      <c r="AR163" s="16"/>
      <c r="AS163" s="197">
        <v>2.35</v>
      </c>
      <c r="AT163" s="170"/>
      <c r="AU163" s="198">
        <f t="shared" si="3"/>
        <v>23.276595744680851</v>
      </c>
      <c r="AV163" s="170"/>
      <c r="AW163" s="170"/>
      <c r="AX163" s="170"/>
      <c r="AY163" s="199">
        <v>-25.8505</v>
      </c>
      <c r="AZ163" s="22" t="s">
        <v>967</v>
      </c>
      <c r="BA163" s="171">
        <v>161889</v>
      </c>
      <c r="BB163" s="171">
        <v>2013</v>
      </c>
      <c r="BC163" s="201">
        <v>-388.2</v>
      </c>
      <c r="BD163" s="170">
        <v>1.9</v>
      </c>
      <c r="BF163" s="170">
        <v>0.61650000000000005</v>
      </c>
      <c r="BG163" s="170">
        <v>1.9E-3</v>
      </c>
      <c r="BH163" s="170"/>
      <c r="BI163" s="170"/>
      <c r="BJ163" s="170"/>
      <c r="BK163" s="170"/>
      <c r="BL163" s="170"/>
      <c r="BM163" s="170"/>
      <c r="BN163" s="170"/>
      <c r="BO163" s="197">
        <v>0.31039999999999995</v>
      </c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DB163" s="170"/>
      <c r="DC163" s="170"/>
      <c r="DD163" s="170"/>
      <c r="DE163" s="170"/>
      <c r="DF163" s="170"/>
    </row>
    <row r="164" spans="1:110" s="171" customFormat="1">
      <c r="A164" s="170" t="s">
        <v>909</v>
      </c>
      <c r="B164" s="194" t="s">
        <v>919</v>
      </c>
      <c r="C164" s="195" t="s">
        <v>947</v>
      </c>
      <c r="D164" s="195" t="s">
        <v>1119</v>
      </c>
      <c r="E164" s="196">
        <v>2012</v>
      </c>
      <c r="F164" s="196">
        <v>8</v>
      </c>
      <c r="G164" s="196">
        <v>13</v>
      </c>
      <c r="H164" s="22" t="s">
        <v>800</v>
      </c>
      <c r="I164" s="89">
        <v>90</v>
      </c>
      <c r="J164" s="89">
        <v>100</v>
      </c>
      <c r="K164" s="170"/>
      <c r="L164" s="22" t="s">
        <v>800</v>
      </c>
      <c r="M164" s="170"/>
      <c r="N164" s="170"/>
      <c r="O164" s="170"/>
      <c r="P164" s="170"/>
      <c r="Q164" s="170"/>
      <c r="R164" s="197">
        <v>0.14000000000000001</v>
      </c>
      <c r="S164" s="170"/>
      <c r="T164" s="170"/>
      <c r="U164" s="170"/>
      <c r="V164" s="170"/>
      <c r="W164" s="170"/>
      <c r="X164" s="170"/>
      <c r="Y164" s="170"/>
      <c r="Z164" s="170"/>
      <c r="AA164" s="170"/>
      <c r="AB164" s="197">
        <v>4.17</v>
      </c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>
        <v>53.98</v>
      </c>
      <c r="AQ164" s="170">
        <v>0.75572000000000006</v>
      </c>
      <c r="AR164" s="16"/>
      <c r="AS164" s="197">
        <v>2.52</v>
      </c>
      <c r="AT164" s="170"/>
      <c r="AU164" s="198">
        <f t="shared" si="3"/>
        <v>21.420634920634921</v>
      </c>
      <c r="AV164" s="170"/>
      <c r="AW164" s="170"/>
      <c r="AX164" s="170"/>
      <c r="AY164" s="199"/>
      <c r="BC164" s="203"/>
      <c r="BF164" s="204"/>
      <c r="BH164" s="170"/>
      <c r="BI164" s="170"/>
      <c r="BJ164" s="170"/>
      <c r="BK164" s="170"/>
      <c r="BL164" s="170"/>
      <c r="BM164" s="170"/>
      <c r="BN164" s="170"/>
      <c r="BO164" s="197">
        <v>0.32739999999999997</v>
      </c>
      <c r="BP164" s="170"/>
      <c r="BQ164" s="170"/>
      <c r="BR164" s="170"/>
      <c r="BS164" s="170"/>
      <c r="BT164" s="170"/>
      <c r="BU164" s="170"/>
      <c r="BV164" s="17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DB164" s="170"/>
      <c r="DC164" s="170"/>
      <c r="DD164" s="170"/>
      <c r="DE164" s="170"/>
      <c r="DF164" s="170"/>
    </row>
    <row r="165" spans="1:110" s="171" customFormat="1">
      <c r="A165" s="170" t="s">
        <v>909</v>
      </c>
      <c r="B165" s="194" t="s">
        <v>919</v>
      </c>
      <c r="C165" s="195" t="s">
        <v>947</v>
      </c>
      <c r="D165" s="195" t="s">
        <v>1120</v>
      </c>
      <c r="E165" s="196">
        <v>2012</v>
      </c>
      <c r="F165" s="196">
        <v>8</v>
      </c>
      <c r="G165" s="196">
        <v>13</v>
      </c>
      <c r="H165" s="22" t="s">
        <v>800</v>
      </c>
      <c r="I165" s="89">
        <v>100</v>
      </c>
      <c r="J165" s="89">
        <v>125</v>
      </c>
      <c r="K165" s="170"/>
      <c r="L165" s="22" t="s">
        <v>800</v>
      </c>
      <c r="M165" s="170"/>
      <c r="N165" s="170"/>
      <c r="O165" s="170"/>
      <c r="P165" s="170"/>
      <c r="Q165" s="170"/>
      <c r="R165" s="197">
        <v>0.14000000000000001</v>
      </c>
      <c r="S165" s="170"/>
      <c r="T165" s="170"/>
      <c r="U165" s="170"/>
      <c r="V165" s="170"/>
      <c r="W165" s="170"/>
      <c r="X165" s="170"/>
      <c r="Y165" s="170"/>
      <c r="Z165" s="170"/>
      <c r="AA165" s="170"/>
      <c r="AB165" s="197">
        <v>4.2300000000000004</v>
      </c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>
        <v>53.57</v>
      </c>
      <c r="AQ165" s="170">
        <v>1.8749500000000003</v>
      </c>
      <c r="AR165" s="16"/>
      <c r="AS165" s="197">
        <v>2.54</v>
      </c>
      <c r="AT165" s="170"/>
      <c r="AU165" s="198">
        <f t="shared" si="3"/>
        <v>21.090551181102363</v>
      </c>
      <c r="AV165" s="170"/>
      <c r="AW165" s="170"/>
      <c r="AX165" s="170"/>
      <c r="AY165" s="199">
        <v>-25.939699999999998</v>
      </c>
      <c r="AZ165" s="22" t="s">
        <v>967</v>
      </c>
      <c r="BA165" s="171">
        <v>162007</v>
      </c>
      <c r="BB165" s="171">
        <v>2013</v>
      </c>
      <c r="BC165" s="201">
        <v>-405.1</v>
      </c>
      <c r="BD165" s="170">
        <v>1.7</v>
      </c>
      <c r="BF165" s="170">
        <v>0.59940000000000004</v>
      </c>
      <c r="BG165" s="170">
        <v>1.6999999999999999E-3</v>
      </c>
      <c r="BH165" s="170"/>
      <c r="BI165" s="170"/>
      <c r="BJ165" s="170"/>
      <c r="BK165" s="170"/>
      <c r="BL165" s="170"/>
      <c r="BM165" s="170"/>
      <c r="BN165" s="170"/>
      <c r="BO165" s="197">
        <v>0.37919999999999998</v>
      </c>
      <c r="BP165" s="170"/>
      <c r="BQ165" s="170"/>
      <c r="BR165" s="170"/>
      <c r="BS165" s="170"/>
      <c r="BT165" s="170"/>
      <c r="BU165" s="170"/>
      <c r="BV165" s="170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DB165" s="170"/>
      <c r="DC165" s="170"/>
      <c r="DD165" s="170"/>
      <c r="DE165" s="170"/>
      <c r="DF165" s="170"/>
    </row>
    <row r="166" spans="1:110" s="171" customFormat="1">
      <c r="A166" s="170" t="s">
        <v>909</v>
      </c>
      <c r="B166" s="194" t="s">
        <v>919</v>
      </c>
      <c r="C166" s="195" t="s">
        <v>947</v>
      </c>
      <c r="D166" s="195" t="s">
        <v>1121</v>
      </c>
      <c r="E166" s="196">
        <v>2012</v>
      </c>
      <c r="F166" s="196">
        <v>8</v>
      </c>
      <c r="G166" s="196">
        <v>13</v>
      </c>
      <c r="H166" s="22" t="s">
        <v>800</v>
      </c>
      <c r="I166" s="89">
        <v>125</v>
      </c>
      <c r="J166" s="89">
        <v>150</v>
      </c>
      <c r="K166" s="170"/>
      <c r="L166" s="22" t="s">
        <v>800</v>
      </c>
      <c r="M166" s="170"/>
      <c r="N166" s="170"/>
      <c r="O166" s="170"/>
      <c r="P166" s="170"/>
      <c r="Q166" s="170"/>
      <c r="R166" s="197">
        <v>0.15</v>
      </c>
      <c r="S166" s="170"/>
      <c r="T166" s="170"/>
      <c r="U166" s="170"/>
      <c r="V166" s="170"/>
      <c r="W166" s="170"/>
      <c r="X166" s="170"/>
      <c r="Y166" s="170"/>
      <c r="Z166" s="170"/>
      <c r="AA166" s="170"/>
      <c r="AB166" s="197">
        <v>4.3899999999999997</v>
      </c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>
        <v>51.71</v>
      </c>
      <c r="AQ166" s="170">
        <v>1.939125</v>
      </c>
      <c r="AR166" s="16"/>
      <c r="AS166" s="197">
        <v>2.34</v>
      </c>
      <c r="AT166" s="170"/>
      <c r="AU166" s="198">
        <f t="shared" si="3"/>
        <v>22.0982905982906</v>
      </c>
      <c r="AV166" s="170"/>
      <c r="AW166" s="170"/>
      <c r="AX166" s="170"/>
      <c r="AY166" s="199"/>
      <c r="BC166" s="203"/>
      <c r="BF166" s="204"/>
      <c r="BH166" s="170"/>
      <c r="BI166" s="170"/>
      <c r="BJ166" s="170"/>
      <c r="BK166" s="170"/>
      <c r="BL166" s="170"/>
      <c r="BM166" s="170"/>
      <c r="BN166" s="170"/>
      <c r="BO166" s="197">
        <v>0.29160000000000003</v>
      </c>
      <c r="BP166" s="170"/>
      <c r="BQ166" s="170"/>
      <c r="BR166" s="170"/>
      <c r="BS166" s="170"/>
      <c r="BT166" s="170"/>
      <c r="BU166" s="170"/>
      <c r="BV166" s="17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DB166" s="170"/>
      <c r="DC166" s="170"/>
      <c r="DD166" s="170"/>
      <c r="DE166" s="170"/>
      <c r="DF166" s="170"/>
    </row>
    <row r="167" spans="1:110" s="171" customFormat="1">
      <c r="A167" s="170" t="s">
        <v>909</v>
      </c>
      <c r="B167" s="194" t="s">
        <v>919</v>
      </c>
      <c r="C167" s="195" t="s">
        <v>947</v>
      </c>
      <c r="D167" s="195" t="s">
        <v>1122</v>
      </c>
      <c r="E167" s="196">
        <v>2012</v>
      </c>
      <c r="F167" s="196">
        <v>8</v>
      </c>
      <c r="G167" s="196">
        <v>13</v>
      </c>
      <c r="H167" s="22" t="s">
        <v>800</v>
      </c>
      <c r="I167" s="89">
        <v>150</v>
      </c>
      <c r="J167" s="89">
        <v>175</v>
      </c>
      <c r="K167" s="170"/>
      <c r="L167" s="22" t="s">
        <v>800</v>
      </c>
      <c r="M167" s="170"/>
      <c r="N167" s="170"/>
      <c r="O167" s="170"/>
      <c r="P167" s="170"/>
      <c r="Q167" s="170"/>
      <c r="R167" s="197">
        <v>0.14000000000000001</v>
      </c>
      <c r="S167" s="170"/>
      <c r="T167" s="170"/>
      <c r="U167" s="170"/>
      <c r="V167" s="170"/>
      <c r="W167" s="170"/>
      <c r="X167" s="170"/>
      <c r="Y167" s="170"/>
      <c r="Z167" s="170"/>
      <c r="AA167" s="170"/>
      <c r="AB167" s="197">
        <v>4.4400000000000004</v>
      </c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>
        <v>53.08</v>
      </c>
      <c r="AQ167" s="170">
        <v>1.8578000000000001</v>
      </c>
      <c r="AR167" s="16"/>
      <c r="AS167" s="197">
        <v>2.46</v>
      </c>
      <c r="AT167" s="170"/>
      <c r="AU167" s="198">
        <f t="shared" si="3"/>
        <v>21.577235772357724</v>
      </c>
      <c r="AV167" s="170"/>
      <c r="AW167" s="170"/>
      <c r="AX167" s="170"/>
      <c r="AY167" s="199">
        <v>-26.206199999999999</v>
      </c>
      <c r="AZ167" s="22" t="s">
        <v>967</v>
      </c>
      <c r="BA167" s="171">
        <v>161933</v>
      </c>
      <c r="BB167" s="171">
        <v>2013</v>
      </c>
      <c r="BC167" s="201">
        <v>-496.5</v>
      </c>
      <c r="BD167" s="170">
        <v>1.6</v>
      </c>
      <c r="BF167" s="170">
        <v>0.50729999999999997</v>
      </c>
      <c r="BG167" s="170">
        <v>1.6000000000000001E-3</v>
      </c>
      <c r="BH167" s="170"/>
      <c r="BI167" s="170"/>
      <c r="BJ167" s="170"/>
      <c r="BK167" s="170"/>
      <c r="BL167" s="170"/>
      <c r="BM167" s="170"/>
      <c r="BN167" s="170"/>
      <c r="BO167" s="197">
        <v>0.50639999999999996</v>
      </c>
      <c r="BP167" s="170"/>
      <c r="BQ167" s="170"/>
      <c r="BR167" s="170"/>
      <c r="BS167" s="170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DB167" s="170"/>
      <c r="DC167" s="170"/>
      <c r="DD167" s="170"/>
      <c r="DE167" s="170"/>
      <c r="DF167" s="170"/>
    </row>
    <row r="168" spans="1:110" s="171" customFormat="1">
      <c r="A168" s="170" t="s">
        <v>909</v>
      </c>
      <c r="B168" s="194" t="s">
        <v>919</v>
      </c>
      <c r="C168" s="195" t="s">
        <v>947</v>
      </c>
      <c r="D168" s="195" t="s">
        <v>1123</v>
      </c>
      <c r="E168" s="196">
        <v>2012</v>
      </c>
      <c r="F168" s="196">
        <v>8</v>
      </c>
      <c r="G168" s="196">
        <v>13</v>
      </c>
      <c r="H168" s="22" t="s">
        <v>800</v>
      </c>
      <c r="I168" s="89">
        <v>175</v>
      </c>
      <c r="J168" s="89">
        <v>200</v>
      </c>
      <c r="K168" s="170"/>
      <c r="L168" s="22" t="s">
        <v>800</v>
      </c>
      <c r="M168" s="170"/>
      <c r="N168" s="170"/>
      <c r="O168" s="170"/>
      <c r="P168" s="170"/>
      <c r="Q168" s="170"/>
      <c r="R168" s="197">
        <v>0.12</v>
      </c>
      <c r="S168" s="170"/>
      <c r="T168" s="170"/>
      <c r="U168" s="170"/>
      <c r="V168" s="170"/>
      <c r="W168" s="170"/>
      <c r="X168" s="170"/>
      <c r="Y168" s="170"/>
      <c r="Z168" s="170"/>
      <c r="AA168" s="170"/>
      <c r="AB168" s="197">
        <v>4.5999999999999996</v>
      </c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>
        <v>52.03</v>
      </c>
      <c r="AQ168" s="170">
        <v>1.5609</v>
      </c>
      <c r="AR168" s="16"/>
      <c r="AS168" s="197">
        <v>2.42</v>
      </c>
      <c r="AT168" s="170"/>
      <c r="AU168" s="198">
        <f t="shared" si="3"/>
        <v>21.5</v>
      </c>
      <c r="AV168" s="170"/>
      <c r="AW168" s="170"/>
      <c r="AX168" s="170"/>
      <c r="AY168" s="199"/>
      <c r="BA168" s="170"/>
      <c r="BB168" s="170"/>
      <c r="BC168" s="203"/>
      <c r="BD168" s="170"/>
      <c r="BF168" s="201"/>
      <c r="BG168" s="170"/>
      <c r="BH168" s="170"/>
      <c r="BI168" s="170"/>
      <c r="BJ168" s="170"/>
      <c r="BK168" s="170"/>
      <c r="BL168" s="170"/>
      <c r="BM168" s="170"/>
      <c r="BN168" s="170"/>
      <c r="BO168" s="197">
        <v>0.51560000000000006</v>
      </c>
      <c r="BP168" s="170"/>
      <c r="BQ168" s="170"/>
      <c r="BR168" s="170"/>
      <c r="BS168" s="170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DB168" s="170"/>
      <c r="DC168" s="170"/>
      <c r="DD168" s="170"/>
      <c r="DE168" s="170"/>
      <c r="DF168" s="170"/>
    </row>
    <row r="169" spans="1:110" s="171" customFormat="1">
      <c r="A169" s="170" t="s">
        <v>909</v>
      </c>
      <c r="B169" s="194" t="s">
        <v>919</v>
      </c>
      <c r="C169" s="195" t="s">
        <v>947</v>
      </c>
      <c r="D169" s="195" t="s">
        <v>1124</v>
      </c>
      <c r="E169" s="196">
        <v>2012</v>
      </c>
      <c r="F169" s="196">
        <v>8</v>
      </c>
      <c r="G169" s="196">
        <v>13</v>
      </c>
      <c r="H169" s="22" t="s">
        <v>800</v>
      </c>
      <c r="I169" s="89">
        <v>200</v>
      </c>
      <c r="J169" s="89">
        <v>250</v>
      </c>
      <c r="K169" s="170"/>
      <c r="L169" s="170"/>
      <c r="M169" s="170"/>
      <c r="N169" s="170"/>
      <c r="O169" s="170"/>
      <c r="P169" s="170"/>
      <c r="Q169" s="170"/>
      <c r="R169" s="197">
        <v>0.21</v>
      </c>
      <c r="S169" s="170"/>
      <c r="T169" s="170"/>
      <c r="U169" s="170"/>
      <c r="V169" s="170"/>
      <c r="W169" s="170"/>
      <c r="X169" s="170"/>
      <c r="Y169" s="170"/>
      <c r="Z169" s="170"/>
      <c r="AA169" s="170"/>
      <c r="AB169" s="197">
        <v>4.8899999999999997</v>
      </c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>
        <v>50.68</v>
      </c>
      <c r="AQ169" s="170">
        <v>5.3213999999999997</v>
      </c>
      <c r="AR169" s="16"/>
      <c r="AS169" s="197">
        <v>2.44</v>
      </c>
      <c r="AT169" s="170"/>
      <c r="AU169" s="198">
        <f t="shared" si="3"/>
        <v>20.770491803278688</v>
      </c>
      <c r="AV169" s="170"/>
      <c r="AW169" s="170"/>
      <c r="AX169" s="170"/>
      <c r="AY169" s="199">
        <v>-26.7453</v>
      </c>
      <c r="AZ169" s="22" t="s">
        <v>967</v>
      </c>
      <c r="BA169" s="171">
        <v>161934</v>
      </c>
      <c r="BB169" s="171">
        <v>2013</v>
      </c>
      <c r="BC169" s="201">
        <v>-631.20000000000005</v>
      </c>
      <c r="BD169" s="170">
        <v>1.2</v>
      </c>
      <c r="BF169" s="170">
        <v>0.37169999999999997</v>
      </c>
      <c r="BG169" s="170">
        <v>1.1999999999999999E-3</v>
      </c>
      <c r="BH169" s="170"/>
      <c r="BI169" s="170"/>
      <c r="BJ169" s="170"/>
      <c r="BK169" s="170"/>
      <c r="BL169" s="170"/>
      <c r="BM169" s="170"/>
      <c r="BN169" s="170"/>
      <c r="BO169" s="197">
        <v>0.6512</v>
      </c>
      <c r="BP169" s="170"/>
      <c r="BQ169" s="170"/>
      <c r="BR169" s="170"/>
      <c r="BS169" s="170"/>
      <c r="BT169" s="170"/>
      <c r="BU169" s="170"/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DB169" s="170"/>
      <c r="DC169" s="170"/>
      <c r="DD169" s="170"/>
      <c r="DE169" s="170"/>
      <c r="DF169" s="170"/>
    </row>
    <row r="170" spans="1:110" s="171" customFormat="1">
      <c r="A170" s="170" t="s">
        <v>909</v>
      </c>
      <c r="B170" s="194" t="s">
        <v>919</v>
      </c>
      <c r="C170" s="195" t="s">
        <v>947</v>
      </c>
      <c r="D170" s="195" t="s">
        <v>1125</v>
      </c>
      <c r="E170" s="196">
        <v>2012</v>
      </c>
      <c r="F170" s="196">
        <v>8</v>
      </c>
      <c r="G170" s="196">
        <v>13</v>
      </c>
      <c r="H170" s="22" t="s">
        <v>800</v>
      </c>
      <c r="I170" s="89">
        <v>250</v>
      </c>
      <c r="J170" s="89">
        <v>270</v>
      </c>
      <c r="K170" s="170"/>
      <c r="L170" s="170"/>
      <c r="M170" s="170"/>
      <c r="N170" s="170"/>
      <c r="O170" s="170"/>
      <c r="P170" s="170"/>
      <c r="Q170" s="170"/>
      <c r="R170" s="197">
        <v>0.15</v>
      </c>
      <c r="S170" s="170"/>
      <c r="T170" s="170"/>
      <c r="U170" s="170"/>
      <c r="V170" s="170"/>
      <c r="W170" s="170"/>
      <c r="X170" s="170"/>
      <c r="Y170" s="170"/>
      <c r="Z170" s="170"/>
      <c r="AA170" s="170"/>
      <c r="AB170" s="197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6"/>
      <c r="AS170" s="170"/>
      <c r="AT170" s="170"/>
      <c r="AU170" s="170"/>
      <c r="AV170" s="170"/>
      <c r="AW170" s="170"/>
      <c r="AX170" s="170"/>
      <c r="AY170" s="199">
        <v>-25.7531</v>
      </c>
      <c r="AZ170" s="22" t="s">
        <v>967</v>
      </c>
      <c r="BA170" s="171">
        <v>161935</v>
      </c>
      <c r="BB170" s="171">
        <v>2013</v>
      </c>
      <c r="BC170" s="201">
        <v>-698.1</v>
      </c>
      <c r="BD170" s="170">
        <v>1</v>
      </c>
      <c r="BF170" s="170">
        <v>0.30420000000000003</v>
      </c>
      <c r="BG170" s="170">
        <v>1E-3</v>
      </c>
      <c r="BH170" s="170"/>
      <c r="BI170" s="170"/>
      <c r="BJ170" s="170"/>
      <c r="BK170" s="170"/>
      <c r="BL170" s="170"/>
      <c r="BM170" s="170"/>
      <c r="BN170" s="170"/>
      <c r="BO170" s="197">
        <v>0.38700000000000001</v>
      </c>
      <c r="BP170" s="170"/>
      <c r="BQ170" s="170"/>
      <c r="BR170" s="170"/>
      <c r="BS170" s="170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DB170" s="170"/>
      <c r="DC170" s="170"/>
      <c r="DD170" s="170"/>
      <c r="DE170" s="170"/>
      <c r="DF170" s="170"/>
    </row>
    <row r="171" spans="1:110" s="171" customFormat="1">
      <c r="A171" s="170" t="s">
        <v>909</v>
      </c>
      <c r="B171" s="194" t="s">
        <v>919</v>
      </c>
      <c r="C171" s="195" t="s">
        <v>947</v>
      </c>
      <c r="D171" s="195" t="s">
        <v>1126</v>
      </c>
      <c r="E171" s="196">
        <v>2012</v>
      </c>
      <c r="F171" s="196">
        <v>8</v>
      </c>
      <c r="G171" s="196">
        <v>13</v>
      </c>
      <c r="H171" s="22" t="s">
        <v>800</v>
      </c>
      <c r="I171" s="89">
        <v>270</v>
      </c>
      <c r="J171" s="89">
        <v>300</v>
      </c>
      <c r="K171" s="170"/>
      <c r="L171" s="170"/>
      <c r="M171" s="170"/>
      <c r="N171" s="170"/>
      <c r="O171" s="170"/>
      <c r="P171" s="170"/>
      <c r="Q171" s="170"/>
      <c r="R171" s="197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97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6"/>
      <c r="AS171" s="170"/>
      <c r="AT171" s="170"/>
      <c r="AU171" s="170"/>
      <c r="AV171" s="170"/>
      <c r="AW171" s="170"/>
      <c r="AX171" s="170"/>
      <c r="AY171" s="199">
        <v>-27.63</v>
      </c>
      <c r="AZ171" s="22" t="s">
        <v>967</v>
      </c>
      <c r="BA171" s="171">
        <v>162510</v>
      </c>
      <c r="BB171" s="171">
        <v>2013</v>
      </c>
      <c r="BC171" s="201">
        <v>-734.7</v>
      </c>
      <c r="BD171" s="170">
        <v>1.7</v>
      </c>
      <c r="BF171" s="170">
        <v>0.26729999999999998</v>
      </c>
      <c r="BG171" s="170">
        <v>1.6999999999999999E-3</v>
      </c>
      <c r="BH171" s="170"/>
      <c r="BI171" s="170"/>
      <c r="BJ171" s="170"/>
      <c r="BK171" s="170"/>
      <c r="BL171" s="170"/>
      <c r="BM171" s="170"/>
      <c r="BN171" s="170"/>
      <c r="BO171" s="197">
        <v>0.38800000000000001</v>
      </c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0"/>
      <c r="CH171" s="170"/>
      <c r="CI171" s="170"/>
      <c r="CJ171" s="170"/>
      <c r="CK171" s="170"/>
      <c r="CL171" s="170"/>
      <c r="CM171" s="170"/>
      <c r="CN171" s="170"/>
      <c r="CO171" s="170"/>
      <c r="CP171" s="170"/>
      <c r="CQ171" s="170"/>
      <c r="CR171" s="170"/>
      <c r="CS171" s="170"/>
      <c r="CT171" s="170"/>
      <c r="CU171" s="170"/>
      <c r="CV171" s="170"/>
      <c r="CW171" s="170"/>
      <c r="CX171" s="170"/>
      <c r="CY171" s="170"/>
      <c r="DB171" s="170"/>
      <c r="DC171" s="170"/>
      <c r="DD171" s="170"/>
      <c r="DE171" s="170"/>
      <c r="DF171" s="170"/>
    </row>
    <row r="172" spans="1:110" s="171" customFormat="1">
      <c r="A172" s="170" t="s">
        <v>909</v>
      </c>
      <c r="B172" s="194" t="s">
        <v>919</v>
      </c>
      <c r="C172" s="195" t="s">
        <v>948</v>
      </c>
      <c r="D172" s="195" t="s">
        <v>1127</v>
      </c>
      <c r="E172" s="196">
        <v>2012</v>
      </c>
      <c r="F172" s="196">
        <v>8</v>
      </c>
      <c r="G172" s="196">
        <v>13</v>
      </c>
      <c r="H172" s="22" t="s">
        <v>800</v>
      </c>
      <c r="I172" s="195">
        <v>0</v>
      </c>
      <c r="J172" s="195">
        <v>10</v>
      </c>
      <c r="K172" s="22"/>
      <c r="L172" s="22" t="s">
        <v>800</v>
      </c>
      <c r="M172" s="170"/>
      <c r="N172" s="170"/>
      <c r="O172" s="170"/>
      <c r="P172" s="170"/>
      <c r="Q172" s="170"/>
      <c r="R172" s="197">
        <v>0.03</v>
      </c>
      <c r="S172" s="170"/>
      <c r="T172" s="170"/>
      <c r="U172" s="170"/>
      <c r="V172" s="170"/>
      <c r="W172" s="170"/>
      <c r="X172" s="170"/>
      <c r="Y172" s="170"/>
      <c r="Z172" s="170"/>
      <c r="AA172" s="197">
        <v>3.27</v>
      </c>
      <c r="AB172" s="197">
        <v>3.99</v>
      </c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>
        <v>49.09</v>
      </c>
      <c r="AQ172" s="170">
        <v>0.14727000000000001</v>
      </c>
      <c r="AR172" s="16"/>
      <c r="AS172" s="197">
        <v>1.4</v>
      </c>
      <c r="AT172" s="170"/>
      <c r="AU172" s="170">
        <f>AP172/AS172</f>
        <v>35.064285714285717</v>
      </c>
      <c r="AV172" s="170"/>
      <c r="AW172" s="170"/>
      <c r="AX172" s="170"/>
      <c r="AY172" s="199">
        <v>-28.5671</v>
      </c>
      <c r="AZ172" s="22" t="s">
        <v>967</v>
      </c>
      <c r="BA172" s="170">
        <v>161936</v>
      </c>
      <c r="BB172" s="171">
        <v>2013</v>
      </c>
      <c r="BC172" s="197">
        <v>70.900000000000006</v>
      </c>
      <c r="BD172" s="197">
        <v>3.1</v>
      </c>
      <c r="BF172" s="197">
        <v>1.0790999999999999</v>
      </c>
      <c r="BG172" s="197">
        <v>3.0999999999999999E-3</v>
      </c>
      <c r="BH172" s="170"/>
      <c r="BI172" s="170"/>
      <c r="BJ172" s="170"/>
      <c r="BK172" s="170"/>
      <c r="BL172" s="170"/>
      <c r="BM172" s="170"/>
      <c r="BN172" s="170"/>
      <c r="BO172" s="172">
        <v>868</v>
      </c>
      <c r="BP172" s="170"/>
      <c r="BQ172" s="170"/>
      <c r="BR172" s="170"/>
      <c r="BS172" s="170"/>
      <c r="BT172" s="170"/>
      <c r="BU172" s="170"/>
      <c r="BV172" s="170"/>
      <c r="BW172" s="170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0"/>
      <c r="CH172" s="170"/>
      <c r="CI172" s="170"/>
      <c r="CJ172" s="170"/>
      <c r="CK172" s="170"/>
      <c r="CL172" s="170"/>
      <c r="CM172" s="170"/>
      <c r="CN172" s="170"/>
      <c r="CO172" s="170"/>
      <c r="CP172" s="170"/>
      <c r="CQ172" s="170"/>
      <c r="CR172" s="170"/>
      <c r="CS172" s="170"/>
      <c r="CT172" s="170"/>
      <c r="CU172" s="170"/>
      <c r="CV172" s="170"/>
      <c r="CW172" s="170"/>
      <c r="CX172" s="170"/>
      <c r="CY172" s="170"/>
      <c r="DB172" s="170"/>
      <c r="DC172" s="170"/>
      <c r="DD172" s="170"/>
      <c r="DE172" s="170"/>
      <c r="DF172" s="170"/>
    </row>
    <row r="173" spans="1:110" s="171" customFormat="1">
      <c r="A173" s="170" t="s">
        <v>909</v>
      </c>
      <c r="B173" s="194" t="s">
        <v>919</v>
      </c>
      <c r="C173" s="195" t="s">
        <v>948</v>
      </c>
      <c r="D173" s="195" t="s">
        <v>1128</v>
      </c>
      <c r="E173" s="196">
        <v>2012</v>
      </c>
      <c r="F173" s="196">
        <v>8</v>
      </c>
      <c r="G173" s="196">
        <v>13</v>
      </c>
      <c r="H173" s="22" t="s">
        <v>800</v>
      </c>
      <c r="I173" s="195">
        <v>10</v>
      </c>
      <c r="J173" s="195">
        <v>20</v>
      </c>
      <c r="K173" s="22"/>
      <c r="L173" s="22" t="s">
        <v>800</v>
      </c>
      <c r="M173" s="170"/>
      <c r="N173" s="170"/>
      <c r="O173" s="170"/>
      <c r="P173" s="170"/>
      <c r="Q173" s="170"/>
      <c r="R173" s="197">
        <v>0.04</v>
      </c>
      <c r="S173" s="170"/>
      <c r="T173" s="170"/>
      <c r="U173" s="170"/>
      <c r="V173" s="170"/>
      <c r="W173" s="170"/>
      <c r="X173" s="170"/>
      <c r="Y173" s="170"/>
      <c r="Z173" s="170"/>
      <c r="AA173" s="197">
        <v>3.24</v>
      </c>
      <c r="AB173" s="197">
        <v>3.8</v>
      </c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>
        <v>48.87</v>
      </c>
      <c r="AQ173" s="170">
        <v>0.19547999999999999</v>
      </c>
      <c r="AR173" s="16"/>
      <c r="AS173" s="197">
        <v>1.1299999999999999</v>
      </c>
      <c r="AT173" s="170"/>
      <c r="AU173" s="170">
        <f t="shared" ref="AU173:AU236" si="4">AP173/AS173</f>
        <v>43.247787610619469</v>
      </c>
      <c r="AV173" s="170"/>
      <c r="AW173" s="170"/>
      <c r="AX173" s="170"/>
      <c r="AY173" s="199">
        <v>-28.102499999999999</v>
      </c>
      <c r="AZ173" s="22" t="s">
        <v>967</v>
      </c>
      <c r="BA173" s="170">
        <v>161937</v>
      </c>
      <c r="BB173" s="171">
        <v>2013</v>
      </c>
      <c r="BC173" s="197">
        <v>148.30000000000001</v>
      </c>
      <c r="BD173" s="197">
        <v>4</v>
      </c>
      <c r="BF173" s="197">
        <v>1.157</v>
      </c>
      <c r="BG173" s="197">
        <v>4.0000000000000001E-3</v>
      </c>
      <c r="BH173" s="170"/>
      <c r="BI173" s="170"/>
      <c r="BJ173" s="170"/>
      <c r="BK173" s="170"/>
      <c r="BL173" s="170"/>
      <c r="BM173" s="170"/>
      <c r="BN173" s="170"/>
      <c r="BO173" s="172">
        <v>794.8</v>
      </c>
      <c r="BP173" s="170"/>
      <c r="BQ173" s="170"/>
      <c r="BR173" s="170"/>
      <c r="BS173" s="170"/>
      <c r="BT173" s="170"/>
      <c r="BU173" s="170"/>
      <c r="BV173" s="170"/>
      <c r="BW173" s="170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0"/>
      <c r="CH173" s="170"/>
      <c r="CI173" s="170"/>
      <c r="CJ173" s="170"/>
      <c r="CK173" s="170"/>
      <c r="CL173" s="170"/>
      <c r="CM173" s="170"/>
      <c r="CN173" s="170"/>
      <c r="CO173" s="170"/>
      <c r="CP173" s="170"/>
      <c r="CQ173" s="170"/>
      <c r="CR173" s="170"/>
      <c r="CS173" s="170"/>
      <c r="CT173" s="170"/>
      <c r="CU173" s="170"/>
      <c r="CV173" s="170"/>
      <c r="CW173" s="170"/>
      <c r="CX173" s="170"/>
      <c r="CY173" s="170"/>
      <c r="DB173" s="170"/>
      <c r="DC173" s="170"/>
      <c r="DD173" s="170"/>
      <c r="DE173" s="170"/>
      <c r="DF173" s="170"/>
    </row>
    <row r="174" spans="1:110" s="171" customFormat="1">
      <c r="A174" s="170" t="s">
        <v>909</v>
      </c>
      <c r="B174" s="194" t="s">
        <v>919</v>
      </c>
      <c r="C174" s="195" t="s">
        <v>948</v>
      </c>
      <c r="D174" s="195" t="s">
        <v>1129</v>
      </c>
      <c r="E174" s="196">
        <v>2012</v>
      </c>
      <c r="F174" s="196">
        <v>8</v>
      </c>
      <c r="G174" s="196">
        <v>13</v>
      </c>
      <c r="H174" s="22" t="s">
        <v>800</v>
      </c>
      <c r="I174" s="195">
        <v>20</v>
      </c>
      <c r="J174" s="195">
        <v>30</v>
      </c>
      <c r="K174" s="22"/>
      <c r="L174" s="22" t="s">
        <v>800</v>
      </c>
      <c r="M174" s="170"/>
      <c r="N174" s="170"/>
      <c r="O174" s="170"/>
      <c r="P174" s="170"/>
      <c r="Q174" s="170"/>
      <c r="R174" s="197">
        <v>0.05</v>
      </c>
      <c r="S174" s="170"/>
      <c r="T174" s="170"/>
      <c r="U174" s="170"/>
      <c r="V174" s="170"/>
      <c r="W174" s="170"/>
      <c r="X174" s="170"/>
      <c r="Y174" s="170"/>
      <c r="Z174" s="170"/>
      <c r="AA174" s="197">
        <v>3.19</v>
      </c>
      <c r="AB174" s="197">
        <v>3.84</v>
      </c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>
        <v>49.1</v>
      </c>
      <c r="AQ174" s="170">
        <v>0.2455</v>
      </c>
      <c r="AR174" s="16"/>
      <c r="AS174" s="197">
        <v>0.69</v>
      </c>
      <c r="AT174" s="170"/>
      <c r="AU174" s="170">
        <f t="shared" si="4"/>
        <v>71.159420289855078</v>
      </c>
      <c r="AV174" s="170"/>
      <c r="AW174" s="170"/>
      <c r="AX174" s="170"/>
      <c r="AY174" s="199">
        <v>-26.8855</v>
      </c>
      <c r="AZ174" s="22" t="s">
        <v>967</v>
      </c>
      <c r="BA174" s="170">
        <v>161938</v>
      </c>
      <c r="BB174" s="171">
        <v>2013</v>
      </c>
      <c r="BC174" s="197">
        <v>174.1</v>
      </c>
      <c r="BD174" s="197">
        <v>3.4</v>
      </c>
      <c r="BE174" s="170"/>
      <c r="BF174" s="197">
        <v>1.1831</v>
      </c>
      <c r="BG174" s="197">
        <v>3.3999999999999998E-3</v>
      </c>
      <c r="BH174" s="170"/>
      <c r="BI174" s="170"/>
      <c r="BJ174" s="170"/>
      <c r="BK174" s="170"/>
      <c r="BL174" s="170"/>
      <c r="BM174" s="170"/>
      <c r="BN174" s="170"/>
      <c r="BO174" s="172">
        <v>427.2</v>
      </c>
      <c r="BP174" s="170"/>
      <c r="BQ174" s="170"/>
      <c r="BR174" s="170"/>
      <c r="BS174" s="170"/>
      <c r="BT174" s="170"/>
      <c r="BU174" s="170"/>
      <c r="BV174" s="170"/>
      <c r="BW174" s="170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0"/>
      <c r="CH174" s="170"/>
      <c r="CI174" s="170"/>
      <c r="CJ174" s="170"/>
      <c r="CK174" s="170"/>
      <c r="CL174" s="170"/>
      <c r="CM174" s="170"/>
      <c r="CN174" s="170"/>
      <c r="CO174" s="170"/>
      <c r="CP174" s="170"/>
      <c r="CQ174" s="170"/>
      <c r="CR174" s="170"/>
      <c r="CS174" s="170"/>
      <c r="CT174" s="170"/>
      <c r="CU174" s="170"/>
      <c r="CV174" s="170"/>
      <c r="CW174" s="170"/>
      <c r="CX174" s="170"/>
      <c r="CY174" s="170"/>
      <c r="DB174" s="170"/>
      <c r="DC174" s="170"/>
      <c r="DD174" s="170"/>
      <c r="DE174" s="170"/>
      <c r="DF174" s="170"/>
    </row>
    <row r="175" spans="1:110" s="171" customFormat="1">
      <c r="A175" s="170" t="s">
        <v>909</v>
      </c>
      <c r="B175" s="194" t="s">
        <v>919</v>
      </c>
      <c r="C175" s="195" t="s">
        <v>948</v>
      </c>
      <c r="D175" s="195" t="s">
        <v>1130</v>
      </c>
      <c r="E175" s="196">
        <v>2012</v>
      </c>
      <c r="F175" s="196">
        <v>8</v>
      </c>
      <c r="G175" s="196">
        <v>13</v>
      </c>
      <c r="H175" s="22" t="s">
        <v>800</v>
      </c>
      <c r="I175" s="195">
        <v>30</v>
      </c>
      <c r="J175" s="195">
        <v>40</v>
      </c>
      <c r="K175" s="22"/>
      <c r="L175" s="22" t="s">
        <v>800</v>
      </c>
      <c r="M175" s="170"/>
      <c r="N175" s="170"/>
      <c r="O175" s="170"/>
      <c r="P175" s="170"/>
      <c r="Q175" s="170"/>
      <c r="R175" s="197">
        <v>0.06</v>
      </c>
      <c r="S175" s="170"/>
      <c r="T175" s="170"/>
      <c r="U175" s="170"/>
      <c r="V175" s="170"/>
      <c r="W175" s="170"/>
      <c r="X175" s="170"/>
      <c r="Y175" s="170"/>
      <c r="Z175" s="170"/>
      <c r="AA175" s="197"/>
      <c r="AB175" s="197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6"/>
      <c r="AS175" s="197"/>
      <c r="AT175" s="170"/>
      <c r="AU175" s="170"/>
      <c r="AV175" s="170"/>
      <c r="AW175" s="170"/>
      <c r="AX175" s="170"/>
      <c r="AY175" s="199">
        <v>-26.929099999999998</v>
      </c>
      <c r="AZ175" s="22" t="s">
        <v>967</v>
      </c>
      <c r="BA175" s="170">
        <v>161939</v>
      </c>
      <c r="BB175" s="171">
        <v>2013</v>
      </c>
      <c r="BC175" s="197">
        <v>85.1</v>
      </c>
      <c r="BD175" s="197">
        <v>3.1</v>
      </c>
      <c r="BE175" s="170"/>
      <c r="BF175" s="197">
        <v>1.0933999999999999</v>
      </c>
      <c r="BG175" s="197">
        <v>3.0999999999999999E-3</v>
      </c>
      <c r="BH175" s="170"/>
      <c r="BI175" s="170"/>
      <c r="BJ175" s="170"/>
      <c r="BK175" s="170"/>
      <c r="BL175" s="170"/>
      <c r="BM175" s="170"/>
      <c r="BN175" s="170"/>
      <c r="BO175" s="172">
        <v>742</v>
      </c>
      <c r="BP175" s="170"/>
      <c r="BQ175" s="170"/>
      <c r="BR175" s="170"/>
      <c r="BS175" s="170"/>
      <c r="BT175" s="170"/>
      <c r="BU175" s="170"/>
      <c r="BV175" s="170"/>
      <c r="BW175" s="170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0"/>
      <c r="CH175" s="170"/>
      <c r="CI175" s="170"/>
      <c r="CJ175" s="170"/>
      <c r="CK175" s="170"/>
      <c r="CL175" s="170"/>
      <c r="CM175" s="170"/>
      <c r="CN175" s="170"/>
      <c r="CO175" s="170"/>
      <c r="CP175" s="170"/>
      <c r="CQ175" s="170"/>
      <c r="CR175" s="170"/>
      <c r="CS175" s="170"/>
      <c r="CT175" s="170"/>
      <c r="CU175" s="170"/>
      <c r="CV175" s="170"/>
      <c r="CW175" s="170"/>
      <c r="CX175" s="170"/>
      <c r="CY175" s="170"/>
      <c r="DB175" s="170"/>
      <c r="DC175" s="170"/>
      <c r="DD175" s="170"/>
      <c r="DE175" s="170"/>
      <c r="DF175" s="170"/>
    </row>
    <row r="176" spans="1:110" s="171" customFormat="1">
      <c r="A176" s="170" t="s">
        <v>909</v>
      </c>
      <c r="B176" s="194" t="s">
        <v>919</v>
      </c>
      <c r="C176" s="195" t="s">
        <v>948</v>
      </c>
      <c r="D176" s="195" t="s">
        <v>1131</v>
      </c>
      <c r="E176" s="196">
        <v>2012</v>
      </c>
      <c r="F176" s="196">
        <v>8</v>
      </c>
      <c r="G176" s="196">
        <v>13</v>
      </c>
      <c r="H176" s="22" t="s">
        <v>800</v>
      </c>
      <c r="I176" s="195">
        <v>40</v>
      </c>
      <c r="J176" s="89">
        <v>50</v>
      </c>
      <c r="K176" s="22"/>
      <c r="L176" s="22" t="s">
        <v>800</v>
      </c>
      <c r="M176" s="170"/>
      <c r="N176" s="170"/>
      <c r="O176" s="170"/>
      <c r="P176" s="170"/>
      <c r="Q176" s="170"/>
      <c r="R176" s="197">
        <v>7.0000000000000007E-2</v>
      </c>
      <c r="S176" s="170"/>
      <c r="T176" s="170"/>
      <c r="U176" s="170"/>
      <c r="V176" s="170"/>
      <c r="W176" s="170"/>
      <c r="X176" s="170"/>
      <c r="Y176" s="170"/>
      <c r="Z176" s="170"/>
      <c r="AA176" s="197"/>
      <c r="AB176" s="197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6"/>
      <c r="AS176" s="197"/>
      <c r="AT176" s="170"/>
      <c r="AU176" s="170"/>
      <c r="AV176" s="170"/>
      <c r="AW176" s="170"/>
      <c r="AX176" s="170"/>
      <c r="AY176" s="199">
        <v>-26.742599999999999</v>
      </c>
      <c r="AZ176" s="22" t="s">
        <v>967</v>
      </c>
      <c r="BA176" s="170">
        <v>161940</v>
      </c>
      <c r="BB176" s="171">
        <v>2013</v>
      </c>
      <c r="BC176" s="197">
        <v>-7.2</v>
      </c>
      <c r="BD176" s="197">
        <v>3.1</v>
      </c>
      <c r="BE176" s="170"/>
      <c r="BF176" s="197">
        <v>1.0004</v>
      </c>
      <c r="BG176" s="197">
        <v>3.0999999999999999E-3</v>
      </c>
      <c r="BH176" s="170"/>
      <c r="BI176" s="170"/>
      <c r="BJ176" s="170"/>
      <c r="BK176" s="170"/>
      <c r="BL176" s="170"/>
      <c r="BM176" s="170"/>
      <c r="BN176" s="170"/>
      <c r="BO176" s="172">
        <v>728.6</v>
      </c>
      <c r="BP176" s="170"/>
      <c r="BQ176" s="170"/>
      <c r="BR176" s="170"/>
      <c r="BS176" s="170"/>
      <c r="BT176" s="170"/>
      <c r="BU176" s="170"/>
      <c r="BV176" s="170"/>
      <c r="BW176" s="170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0"/>
      <c r="CH176" s="170"/>
      <c r="CI176" s="170"/>
      <c r="CJ176" s="170"/>
      <c r="CK176" s="170"/>
      <c r="CL176" s="170"/>
      <c r="CM176" s="170"/>
      <c r="CN176" s="170"/>
      <c r="CO176" s="170"/>
      <c r="CP176" s="170"/>
      <c r="CQ176" s="170"/>
      <c r="CR176" s="170"/>
      <c r="CS176" s="170"/>
      <c r="CT176" s="170"/>
      <c r="CU176" s="170"/>
      <c r="CV176" s="170"/>
      <c r="CW176" s="170"/>
      <c r="CX176" s="170"/>
      <c r="CY176" s="170"/>
      <c r="DB176" s="170"/>
      <c r="DC176" s="170"/>
      <c r="DD176" s="170"/>
      <c r="DE176" s="170"/>
      <c r="DF176" s="170"/>
    </row>
    <row r="177" spans="1:110" s="171" customFormat="1">
      <c r="A177" s="170" t="s">
        <v>909</v>
      </c>
      <c r="B177" s="194" t="s">
        <v>919</v>
      </c>
      <c r="C177" s="195" t="s">
        <v>948</v>
      </c>
      <c r="D177" s="195" t="s">
        <v>1132</v>
      </c>
      <c r="E177" s="196">
        <v>2012</v>
      </c>
      <c r="F177" s="196">
        <v>8</v>
      </c>
      <c r="G177" s="196">
        <v>13</v>
      </c>
      <c r="H177" s="22" t="s">
        <v>800</v>
      </c>
      <c r="I177" s="89">
        <v>50</v>
      </c>
      <c r="J177" s="89">
        <v>60</v>
      </c>
      <c r="K177" s="170"/>
      <c r="L177" s="22" t="s">
        <v>800</v>
      </c>
      <c r="M177" s="170"/>
      <c r="N177" s="170"/>
      <c r="O177" s="170"/>
      <c r="P177" s="170"/>
      <c r="Q177" s="170"/>
      <c r="R177" s="197">
        <v>0.17</v>
      </c>
      <c r="S177" s="170"/>
      <c r="T177" s="170"/>
      <c r="U177" s="170"/>
      <c r="V177" s="170"/>
      <c r="W177" s="170"/>
      <c r="X177" s="170"/>
      <c r="Y177" s="170"/>
      <c r="Z177" s="170"/>
      <c r="AA177" s="197">
        <v>3.2</v>
      </c>
      <c r="AB177" s="197">
        <v>3.94</v>
      </c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>
        <v>49.58</v>
      </c>
      <c r="AQ177" s="170">
        <v>0.84286000000000005</v>
      </c>
      <c r="AR177" s="16"/>
      <c r="AS177" s="197">
        <v>1.52</v>
      </c>
      <c r="AT177" s="170"/>
      <c r="AU177" s="170">
        <f t="shared" si="4"/>
        <v>32.618421052631575</v>
      </c>
      <c r="AV177" s="170"/>
      <c r="AW177" s="170"/>
      <c r="AX177" s="170"/>
      <c r="AY177" s="199">
        <v>-26.895700000000001</v>
      </c>
      <c r="BC177" s="203"/>
      <c r="BF177" s="204"/>
      <c r="BH177" s="170"/>
      <c r="BI177" s="170"/>
      <c r="BJ177" s="170"/>
      <c r="BK177" s="170"/>
      <c r="BL177" s="170"/>
      <c r="BM177" s="170"/>
      <c r="BN177" s="170"/>
      <c r="BO177" s="172">
        <v>627</v>
      </c>
      <c r="BP177" s="170"/>
      <c r="BQ177" s="170"/>
      <c r="BR177" s="170"/>
      <c r="BS177" s="170"/>
      <c r="BT177" s="170"/>
      <c r="BU177" s="170"/>
      <c r="BV177" s="170"/>
      <c r="BW177" s="170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0"/>
      <c r="CH177" s="170"/>
      <c r="CI177" s="170"/>
      <c r="CJ177" s="170"/>
      <c r="CK177" s="170"/>
      <c r="CL177" s="170"/>
      <c r="CM177" s="170"/>
      <c r="CN177" s="170"/>
      <c r="CO177" s="170"/>
      <c r="CP177" s="170"/>
      <c r="CQ177" s="170"/>
      <c r="CR177" s="170"/>
      <c r="CS177" s="170"/>
      <c r="CT177" s="170"/>
      <c r="CU177" s="170"/>
      <c r="CV177" s="170"/>
      <c r="CW177" s="170"/>
      <c r="CX177" s="170"/>
      <c r="CY177" s="170"/>
      <c r="DB177" s="170"/>
      <c r="DC177" s="170"/>
      <c r="DD177" s="170"/>
      <c r="DE177" s="170"/>
      <c r="DF177" s="170"/>
    </row>
    <row r="178" spans="1:110" s="171" customFormat="1">
      <c r="A178" s="170" t="s">
        <v>909</v>
      </c>
      <c r="B178" s="194" t="s">
        <v>919</v>
      </c>
      <c r="C178" s="195" t="s">
        <v>948</v>
      </c>
      <c r="D178" s="195" t="s">
        <v>1133</v>
      </c>
      <c r="E178" s="196">
        <v>2012</v>
      </c>
      <c r="F178" s="196">
        <v>8</v>
      </c>
      <c r="G178" s="196">
        <v>13</v>
      </c>
      <c r="H178" s="22" t="s">
        <v>800</v>
      </c>
      <c r="I178" s="89">
        <v>60</v>
      </c>
      <c r="J178" s="89">
        <v>70</v>
      </c>
      <c r="K178" s="170"/>
      <c r="L178" s="22" t="s">
        <v>800</v>
      </c>
      <c r="M178" s="170"/>
      <c r="N178" s="170"/>
      <c r="O178" s="170"/>
      <c r="P178" s="170"/>
      <c r="Q178" s="170"/>
      <c r="R178" s="197">
        <v>0.26</v>
      </c>
      <c r="S178" s="170"/>
      <c r="T178" s="170"/>
      <c r="U178" s="170"/>
      <c r="V178" s="170"/>
      <c r="W178" s="170"/>
      <c r="X178" s="170"/>
      <c r="Y178" s="170"/>
      <c r="Z178" s="170"/>
      <c r="AA178" s="197">
        <v>3.53</v>
      </c>
      <c r="AB178" s="197">
        <v>4</v>
      </c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>
        <v>51.41</v>
      </c>
      <c r="AQ178" s="170">
        <v>1.33666</v>
      </c>
      <c r="AR178" s="16"/>
      <c r="AS178" s="197">
        <v>1.35</v>
      </c>
      <c r="AT178" s="170"/>
      <c r="AU178" s="170">
        <f t="shared" si="4"/>
        <v>38.081481481481475</v>
      </c>
      <c r="AV178" s="170"/>
      <c r="AW178" s="170"/>
      <c r="AX178" s="170"/>
      <c r="AY178" s="199">
        <v>-26.866900000000001</v>
      </c>
      <c r="AZ178" s="22" t="s">
        <v>967</v>
      </c>
      <c r="BA178" s="170">
        <v>161941</v>
      </c>
      <c r="BB178" s="171">
        <v>2013</v>
      </c>
      <c r="BC178" s="197">
        <v>-164.4</v>
      </c>
      <c r="BD178" s="197">
        <v>3</v>
      </c>
      <c r="BE178" s="170"/>
      <c r="BF178" s="197">
        <v>0.84199999999999997</v>
      </c>
      <c r="BG178" s="197">
        <v>3.0000000000000001E-3</v>
      </c>
      <c r="BH178" s="170"/>
      <c r="BI178" s="170"/>
      <c r="BJ178" s="170"/>
      <c r="BK178" s="170"/>
      <c r="BL178" s="170"/>
      <c r="BM178" s="170"/>
      <c r="BN178" s="170"/>
      <c r="BO178" s="172">
        <v>436.4</v>
      </c>
      <c r="BP178" s="170"/>
      <c r="BQ178" s="170"/>
      <c r="BR178" s="170"/>
      <c r="BS178" s="170"/>
      <c r="BT178" s="170"/>
      <c r="BU178" s="170"/>
      <c r="BV178" s="170"/>
      <c r="BW178" s="170"/>
      <c r="BX178" s="170"/>
      <c r="BY178" s="170"/>
      <c r="BZ178" s="170"/>
      <c r="CA178" s="170"/>
      <c r="CB178" s="170"/>
      <c r="CC178" s="170"/>
      <c r="CD178" s="170"/>
      <c r="CE178" s="170"/>
      <c r="CF178" s="170"/>
      <c r="CG178" s="170"/>
      <c r="CH178" s="170"/>
      <c r="CI178" s="170"/>
      <c r="CJ178" s="170"/>
      <c r="CK178" s="170"/>
      <c r="CL178" s="170"/>
      <c r="CM178" s="170"/>
      <c r="CN178" s="170"/>
      <c r="CO178" s="170"/>
      <c r="CP178" s="170"/>
      <c r="CQ178" s="170"/>
      <c r="CR178" s="170"/>
      <c r="CS178" s="170"/>
      <c r="CT178" s="170"/>
      <c r="CU178" s="170"/>
      <c r="CV178" s="170"/>
      <c r="CW178" s="170"/>
      <c r="CX178" s="170"/>
      <c r="CY178" s="170"/>
      <c r="DB178" s="170"/>
      <c r="DC178" s="170"/>
      <c r="DD178" s="170"/>
      <c r="DE178" s="170"/>
      <c r="DF178" s="170"/>
    </row>
    <row r="179" spans="1:110" s="171" customFormat="1">
      <c r="A179" s="170" t="s">
        <v>909</v>
      </c>
      <c r="B179" s="194" t="s">
        <v>919</v>
      </c>
      <c r="C179" s="195" t="s">
        <v>948</v>
      </c>
      <c r="D179" s="195" t="s">
        <v>1134</v>
      </c>
      <c r="E179" s="196">
        <v>2012</v>
      </c>
      <c r="F179" s="196">
        <v>8</v>
      </c>
      <c r="G179" s="196">
        <v>13</v>
      </c>
      <c r="H179" s="22" t="s">
        <v>800</v>
      </c>
      <c r="I179" s="89">
        <v>70</v>
      </c>
      <c r="J179" s="89">
        <v>80</v>
      </c>
      <c r="K179" s="170"/>
      <c r="L179" s="22" t="s">
        <v>800</v>
      </c>
      <c r="M179" s="170"/>
      <c r="N179" s="170"/>
      <c r="O179" s="170"/>
      <c r="P179" s="170"/>
      <c r="Q179" s="170"/>
      <c r="R179" s="197">
        <v>0.26</v>
      </c>
      <c r="S179" s="170"/>
      <c r="T179" s="170"/>
      <c r="U179" s="170"/>
      <c r="V179" s="170"/>
      <c r="W179" s="170"/>
      <c r="X179" s="170"/>
      <c r="Y179" s="170"/>
      <c r="Z179" s="170"/>
      <c r="AA179" s="197">
        <v>3.34</v>
      </c>
      <c r="AB179" s="197">
        <v>3.98</v>
      </c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>
        <v>53.46</v>
      </c>
      <c r="AQ179" s="170">
        <v>1.3899599999999999</v>
      </c>
      <c r="AR179" s="16"/>
      <c r="AS179" s="197">
        <v>2</v>
      </c>
      <c r="AT179" s="170"/>
      <c r="AU179" s="170">
        <f t="shared" si="4"/>
        <v>26.73</v>
      </c>
      <c r="AV179" s="170"/>
      <c r="AW179" s="170"/>
      <c r="AX179" s="170"/>
      <c r="AY179" s="199"/>
      <c r="BC179" s="203"/>
      <c r="BF179" s="204"/>
      <c r="BH179" s="170"/>
      <c r="BI179" s="170"/>
      <c r="BJ179" s="170"/>
      <c r="BK179" s="170"/>
      <c r="BL179" s="170"/>
      <c r="BM179" s="170"/>
      <c r="BN179" s="170"/>
      <c r="BO179" s="172">
        <v>477</v>
      </c>
      <c r="BP179" s="170"/>
      <c r="BQ179" s="170"/>
      <c r="BR179" s="170"/>
      <c r="BS179" s="170"/>
      <c r="BT179" s="170"/>
      <c r="BU179" s="170"/>
      <c r="BV179" s="170"/>
      <c r="BW179" s="170"/>
      <c r="BX179" s="170"/>
      <c r="BY179" s="170"/>
      <c r="BZ179" s="170"/>
      <c r="CA179" s="170"/>
      <c r="CB179" s="170"/>
      <c r="CC179" s="170"/>
      <c r="CD179" s="170"/>
      <c r="CE179" s="170"/>
      <c r="CF179" s="170"/>
      <c r="CG179" s="170"/>
      <c r="CH179" s="170"/>
      <c r="CI179" s="170"/>
      <c r="CJ179" s="170"/>
      <c r="CK179" s="170"/>
      <c r="CL179" s="170"/>
      <c r="CM179" s="170"/>
      <c r="CN179" s="170"/>
      <c r="CO179" s="170"/>
      <c r="CP179" s="170"/>
      <c r="CQ179" s="170"/>
      <c r="CR179" s="170"/>
      <c r="CS179" s="170"/>
      <c r="CT179" s="170"/>
      <c r="CU179" s="170"/>
      <c r="CV179" s="170"/>
      <c r="CW179" s="170"/>
      <c r="CX179" s="170"/>
      <c r="CY179" s="170"/>
      <c r="DB179" s="170"/>
      <c r="DC179" s="170"/>
      <c r="DD179" s="170"/>
      <c r="DE179" s="170"/>
      <c r="DF179" s="170"/>
    </row>
    <row r="180" spans="1:110" s="171" customFormat="1">
      <c r="A180" s="170" t="s">
        <v>909</v>
      </c>
      <c r="B180" s="194" t="s">
        <v>919</v>
      </c>
      <c r="C180" s="195" t="s">
        <v>948</v>
      </c>
      <c r="D180" s="195" t="s">
        <v>1135</v>
      </c>
      <c r="E180" s="196">
        <v>2012</v>
      </c>
      <c r="F180" s="196">
        <v>8</v>
      </c>
      <c r="G180" s="196">
        <v>13</v>
      </c>
      <c r="H180" s="22" t="s">
        <v>800</v>
      </c>
      <c r="I180" s="89">
        <v>80</v>
      </c>
      <c r="J180" s="89">
        <v>90</v>
      </c>
      <c r="K180" s="170"/>
      <c r="L180" s="22" t="s">
        <v>800</v>
      </c>
      <c r="M180" s="170"/>
      <c r="N180" s="170"/>
      <c r="O180" s="170"/>
      <c r="P180" s="170"/>
      <c r="Q180" s="170"/>
      <c r="R180" s="197">
        <v>0.22</v>
      </c>
      <c r="S180" s="170"/>
      <c r="T180" s="170"/>
      <c r="U180" s="170"/>
      <c r="V180" s="170"/>
      <c r="W180" s="170"/>
      <c r="X180" s="170"/>
      <c r="Y180" s="170"/>
      <c r="Z180" s="170"/>
      <c r="AA180" s="197">
        <v>3.26</v>
      </c>
      <c r="AB180" s="197">
        <v>4.13</v>
      </c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>
        <v>52.6</v>
      </c>
      <c r="AQ180" s="170">
        <v>1.1572</v>
      </c>
      <c r="AR180" s="16"/>
      <c r="AS180" s="197">
        <v>2.52</v>
      </c>
      <c r="AT180" s="170"/>
      <c r="AU180" s="170">
        <f t="shared" si="4"/>
        <v>20.873015873015873</v>
      </c>
      <c r="AV180" s="170"/>
      <c r="AW180" s="170"/>
      <c r="AX180" s="170"/>
      <c r="AY180" s="199">
        <v>-26.328700000000001</v>
      </c>
      <c r="AZ180" s="22" t="s">
        <v>967</v>
      </c>
      <c r="BA180" s="170">
        <v>161942</v>
      </c>
      <c r="BB180" s="171">
        <v>2013</v>
      </c>
      <c r="BC180" s="197">
        <v>-306.10000000000002</v>
      </c>
      <c r="BD180" s="197">
        <v>2</v>
      </c>
      <c r="BE180" s="170"/>
      <c r="BF180" s="197">
        <v>0.69920000000000004</v>
      </c>
      <c r="BG180" s="197">
        <v>2E-3</v>
      </c>
      <c r="BH180" s="170"/>
      <c r="BI180" s="170"/>
      <c r="BJ180" s="170"/>
      <c r="BK180" s="170"/>
      <c r="BL180" s="170"/>
      <c r="BM180" s="170"/>
      <c r="BN180" s="170"/>
      <c r="BO180" s="172">
        <v>414</v>
      </c>
      <c r="BP180" s="170"/>
      <c r="BQ180" s="170"/>
      <c r="BR180" s="170"/>
      <c r="BS180" s="170"/>
      <c r="BT180" s="170"/>
      <c r="BU180" s="170"/>
      <c r="BV180" s="170"/>
      <c r="BW180" s="170"/>
      <c r="BX180" s="170"/>
      <c r="BY180" s="170"/>
      <c r="BZ180" s="170"/>
      <c r="CA180" s="170"/>
      <c r="CB180" s="170"/>
      <c r="CC180" s="170"/>
      <c r="CD180" s="170"/>
      <c r="CE180" s="170"/>
      <c r="CF180" s="170"/>
      <c r="CG180" s="170"/>
      <c r="CH180" s="170"/>
      <c r="CI180" s="170"/>
      <c r="CJ180" s="170"/>
      <c r="CK180" s="170"/>
      <c r="CL180" s="170"/>
      <c r="CM180" s="170"/>
      <c r="CN180" s="170"/>
      <c r="CO180" s="170"/>
      <c r="CP180" s="170"/>
      <c r="CQ180" s="170"/>
      <c r="CR180" s="170"/>
      <c r="CS180" s="170"/>
      <c r="CT180" s="170"/>
      <c r="CU180" s="170"/>
      <c r="CV180" s="170"/>
      <c r="CW180" s="170"/>
      <c r="CX180" s="170"/>
      <c r="CY180" s="170"/>
      <c r="DB180" s="170"/>
      <c r="DC180" s="170"/>
      <c r="DD180" s="170"/>
      <c r="DE180" s="170"/>
      <c r="DF180" s="170"/>
    </row>
    <row r="181" spans="1:110" s="171" customFormat="1">
      <c r="A181" s="170" t="s">
        <v>909</v>
      </c>
      <c r="B181" s="194" t="s">
        <v>919</v>
      </c>
      <c r="C181" s="195" t="s">
        <v>948</v>
      </c>
      <c r="D181" s="195" t="s">
        <v>1136</v>
      </c>
      <c r="E181" s="196">
        <v>2012</v>
      </c>
      <c r="F181" s="196">
        <v>8</v>
      </c>
      <c r="G181" s="196">
        <v>13</v>
      </c>
      <c r="H181" s="22" t="s">
        <v>800</v>
      </c>
      <c r="I181" s="89">
        <v>90</v>
      </c>
      <c r="J181" s="89">
        <v>100</v>
      </c>
      <c r="K181" s="170"/>
      <c r="L181" s="22" t="s">
        <v>800</v>
      </c>
      <c r="M181" s="170"/>
      <c r="N181" s="170"/>
      <c r="O181" s="170"/>
      <c r="P181" s="170"/>
      <c r="Q181" s="170"/>
      <c r="R181" s="197">
        <v>0.17</v>
      </c>
      <c r="S181" s="170"/>
      <c r="T181" s="170"/>
      <c r="U181" s="170"/>
      <c r="V181" s="170"/>
      <c r="W181" s="170"/>
      <c r="X181" s="170"/>
      <c r="Y181" s="170"/>
      <c r="Z181" s="170"/>
      <c r="AA181" s="197">
        <v>3.43</v>
      </c>
      <c r="AB181" s="197">
        <v>4.09</v>
      </c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>
        <v>52.09</v>
      </c>
      <c r="AQ181" s="170">
        <v>0.88553000000000026</v>
      </c>
      <c r="AR181" s="16"/>
      <c r="AS181" s="197">
        <v>2.86</v>
      </c>
      <c r="AT181" s="170"/>
      <c r="AU181" s="170">
        <f t="shared" si="4"/>
        <v>18.213286713286717</v>
      </c>
      <c r="AV181" s="170"/>
      <c r="AW181" s="170"/>
      <c r="AX181" s="170"/>
      <c r="AY181" s="199"/>
      <c r="BC181" s="203"/>
      <c r="BF181" s="204"/>
      <c r="BH181" s="170"/>
      <c r="BI181" s="170"/>
      <c r="BJ181" s="170"/>
      <c r="BK181" s="170"/>
      <c r="BL181" s="170"/>
      <c r="BM181" s="170"/>
      <c r="BN181" s="170"/>
      <c r="BO181" s="172">
        <v>376.8</v>
      </c>
      <c r="BP181" s="170"/>
      <c r="BQ181" s="170"/>
      <c r="BR181" s="170"/>
      <c r="BS181" s="170"/>
      <c r="BT181" s="170"/>
      <c r="BU181" s="170"/>
      <c r="BV181" s="170"/>
      <c r="BW181" s="170"/>
      <c r="BX181" s="170"/>
      <c r="BY181" s="170"/>
      <c r="BZ181" s="170"/>
      <c r="CA181" s="170"/>
      <c r="CB181" s="170"/>
      <c r="CC181" s="170"/>
      <c r="CD181" s="170"/>
      <c r="CE181" s="170"/>
      <c r="CF181" s="170"/>
      <c r="CG181" s="170"/>
      <c r="CH181" s="170"/>
      <c r="CI181" s="170"/>
      <c r="CJ181" s="170"/>
      <c r="CK181" s="170"/>
      <c r="CL181" s="170"/>
      <c r="CM181" s="170"/>
      <c r="CN181" s="170"/>
      <c r="CO181" s="170"/>
      <c r="CP181" s="170"/>
      <c r="CQ181" s="170"/>
      <c r="CR181" s="170"/>
      <c r="CS181" s="170"/>
      <c r="CT181" s="170"/>
      <c r="CU181" s="170"/>
      <c r="CV181" s="170"/>
      <c r="CW181" s="170"/>
      <c r="CX181" s="170"/>
      <c r="CY181" s="170"/>
      <c r="DB181" s="170"/>
      <c r="DC181" s="170"/>
      <c r="DD181" s="170"/>
      <c r="DE181" s="170"/>
      <c r="DF181" s="170"/>
    </row>
    <row r="182" spans="1:110" s="171" customFormat="1">
      <c r="A182" s="170" t="s">
        <v>909</v>
      </c>
      <c r="B182" s="194" t="s">
        <v>919</v>
      </c>
      <c r="C182" s="195" t="s">
        <v>948</v>
      </c>
      <c r="D182" s="195" t="s">
        <v>1137</v>
      </c>
      <c r="E182" s="196">
        <v>2012</v>
      </c>
      <c r="F182" s="196">
        <v>8</v>
      </c>
      <c r="G182" s="196">
        <v>13</v>
      </c>
      <c r="H182" s="22" t="s">
        <v>800</v>
      </c>
      <c r="I182" s="89">
        <v>100</v>
      </c>
      <c r="J182" s="89">
        <v>125</v>
      </c>
      <c r="K182" s="170"/>
      <c r="L182" s="22" t="s">
        <v>800</v>
      </c>
      <c r="M182" s="170"/>
      <c r="N182" s="170"/>
      <c r="O182" s="170"/>
      <c r="P182" s="170"/>
      <c r="Q182" s="170"/>
      <c r="R182" s="197">
        <v>0.16</v>
      </c>
      <c r="S182" s="170"/>
      <c r="T182" s="170"/>
      <c r="U182" s="170"/>
      <c r="V182" s="170"/>
      <c r="W182" s="170"/>
      <c r="X182" s="170"/>
      <c r="Y182" s="170"/>
      <c r="Z182" s="170"/>
      <c r="AA182" s="197">
        <v>3.42</v>
      </c>
      <c r="AB182" s="197">
        <v>4.12</v>
      </c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>
        <v>53.98</v>
      </c>
      <c r="AQ182" s="170">
        <v>2.1591999999999998</v>
      </c>
      <c r="AR182" s="16"/>
      <c r="AS182" s="197">
        <v>2.66</v>
      </c>
      <c r="AT182" s="170"/>
      <c r="AU182" s="170">
        <f t="shared" si="4"/>
        <v>20.293233082706763</v>
      </c>
      <c r="AV182" s="170"/>
      <c r="AW182" s="170"/>
      <c r="AX182" s="170"/>
      <c r="AY182" s="199">
        <v>-25.800899999999999</v>
      </c>
      <c r="AZ182" s="22" t="s">
        <v>967</v>
      </c>
      <c r="BA182" s="170">
        <v>161943</v>
      </c>
      <c r="BB182" s="171">
        <v>2013</v>
      </c>
      <c r="BC182" s="197">
        <v>-370.5</v>
      </c>
      <c r="BD182" s="197">
        <v>2.2000000000000002</v>
      </c>
      <c r="BE182" s="170"/>
      <c r="BF182" s="197">
        <v>0.63429999999999997</v>
      </c>
      <c r="BG182" s="197">
        <v>2.2000000000000001E-3</v>
      </c>
      <c r="BH182" s="170"/>
      <c r="BI182" s="170"/>
      <c r="BJ182" s="170"/>
      <c r="BK182" s="170"/>
      <c r="BL182" s="170"/>
      <c r="BM182" s="170"/>
      <c r="BN182" s="170"/>
      <c r="BO182" s="172">
        <v>449.2</v>
      </c>
      <c r="BP182" s="170"/>
      <c r="BQ182" s="170"/>
      <c r="BR182" s="170"/>
      <c r="BS182" s="170"/>
      <c r="BT182" s="170"/>
      <c r="BU182" s="170"/>
      <c r="BV182" s="170"/>
      <c r="BW182" s="170"/>
      <c r="BX182" s="170"/>
      <c r="BY182" s="170"/>
      <c r="BZ182" s="170"/>
      <c r="CA182" s="170"/>
      <c r="CB182" s="170"/>
      <c r="CC182" s="170"/>
      <c r="CD182" s="170"/>
      <c r="CE182" s="170"/>
      <c r="CF182" s="170"/>
      <c r="CG182" s="170"/>
      <c r="CH182" s="170"/>
      <c r="CI182" s="170"/>
      <c r="CJ182" s="170"/>
      <c r="CK182" s="170"/>
      <c r="CL182" s="170"/>
      <c r="CM182" s="170"/>
      <c r="CN182" s="170"/>
      <c r="CO182" s="170"/>
      <c r="CP182" s="170"/>
      <c r="CQ182" s="170"/>
      <c r="CR182" s="170"/>
      <c r="CS182" s="170"/>
      <c r="CT182" s="170"/>
      <c r="CU182" s="170"/>
      <c r="CV182" s="170"/>
      <c r="CW182" s="170"/>
      <c r="CX182" s="170"/>
      <c r="CY182" s="170"/>
      <c r="DB182" s="170"/>
      <c r="DC182" s="170"/>
      <c r="DD182" s="170"/>
      <c r="DE182" s="170"/>
      <c r="DF182" s="170"/>
    </row>
    <row r="183" spans="1:110" s="171" customFormat="1">
      <c r="A183" s="170" t="s">
        <v>909</v>
      </c>
      <c r="B183" s="194" t="s">
        <v>919</v>
      </c>
      <c r="C183" s="195" t="s">
        <v>948</v>
      </c>
      <c r="D183" s="195" t="s">
        <v>1138</v>
      </c>
      <c r="E183" s="196">
        <v>2012</v>
      </c>
      <c r="F183" s="196">
        <v>8</v>
      </c>
      <c r="G183" s="196">
        <v>13</v>
      </c>
      <c r="H183" s="22" t="s">
        <v>800</v>
      </c>
      <c r="I183" s="89">
        <v>125</v>
      </c>
      <c r="J183" s="89">
        <v>150</v>
      </c>
      <c r="K183" s="170"/>
      <c r="L183" s="22" t="s">
        <v>800</v>
      </c>
      <c r="M183" s="170"/>
      <c r="N183" s="170"/>
      <c r="O183" s="170"/>
      <c r="P183" s="170"/>
      <c r="Q183" s="170"/>
      <c r="R183" s="197">
        <v>0.16</v>
      </c>
      <c r="S183" s="170"/>
      <c r="T183" s="170"/>
      <c r="U183" s="170"/>
      <c r="V183" s="170"/>
      <c r="W183" s="170"/>
      <c r="X183" s="170"/>
      <c r="Y183" s="170"/>
      <c r="Z183" s="170"/>
      <c r="AA183" s="197">
        <v>3.47</v>
      </c>
      <c r="AB183" s="197">
        <v>4.28</v>
      </c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>
        <v>52.08</v>
      </c>
      <c r="AQ183" s="170">
        <v>2.0831999999999997</v>
      </c>
      <c r="AR183" s="16"/>
      <c r="AS183" s="197">
        <v>2.84</v>
      </c>
      <c r="AT183" s="170"/>
      <c r="AU183" s="170">
        <f t="shared" si="4"/>
        <v>18.338028169014084</v>
      </c>
      <c r="AV183" s="170"/>
      <c r="AW183" s="170"/>
      <c r="AX183" s="170"/>
      <c r="AY183" s="199"/>
      <c r="AZ183" s="170"/>
      <c r="BA183" s="170"/>
      <c r="BB183" s="170"/>
      <c r="BC183" s="200"/>
      <c r="BD183" s="170"/>
      <c r="BE183" s="170"/>
      <c r="BF183" s="201"/>
      <c r="BG183" s="170"/>
      <c r="BH183" s="170"/>
      <c r="BI183" s="170"/>
      <c r="BJ183" s="170"/>
      <c r="BK183" s="170"/>
      <c r="BL183" s="170"/>
      <c r="BM183" s="170"/>
      <c r="BN183" s="170"/>
      <c r="BO183" s="172">
        <v>503</v>
      </c>
      <c r="BP183" s="170"/>
      <c r="BQ183" s="170"/>
      <c r="BR183" s="170"/>
      <c r="BS183" s="170"/>
      <c r="BT183" s="170"/>
      <c r="BU183" s="170"/>
      <c r="BV183" s="170"/>
      <c r="BW183" s="170"/>
      <c r="BX183" s="170"/>
      <c r="BY183" s="170"/>
      <c r="BZ183" s="170"/>
      <c r="CA183" s="170"/>
      <c r="CB183" s="170"/>
      <c r="CC183" s="170"/>
      <c r="CD183" s="170"/>
      <c r="CE183" s="170"/>
      <c r="CF183" s="170"/>
      <c r="CG183" s="170"/>
      <c r="CH183" s="170"/>
      <c r="CI183" s="170"/>
      <c r="CJ183" s="170"/>
      <c r="CK183" s="170"/>
      <c r="CL183" s="170"/>
      <c r="CM183" s="170"/>
      <c r="CN183" s="170"/>
      <c r="CO183" s="170"/>
      <c r="CP183" s="170"/>
      <c r="CQ183" s="170"/>
      <c r="CR183" s="170"/>
      <c r="CS183" s="170"/>
      <c r="CT183" s="170"/>
      <c r="CU183" s="170"/>
      <c r="CV183" s="170"/>
      <c r="CW183" s="170"/>
      <c r="CX183" s="170"/>
      <c r="CY183" s="170"/>
      <c r="DB183" s="170"/>
      <c r="DC183" s="170"/>
      <c r="DD183" s="170"/>
      <c r="DE183" s="170"/>
      <c r="DF183" s="170"/>
    </row>
    <row r="184" spans="1:110" s="171" customFormat="1">
      <c r="A184" s="170" t="s">
        <v>909</v>
      </c>
      <c r="B184" s="194" t="s">
        <v>919</v>
      </c>
      <c r="C184" s="195" t="s">
        <v>948</v>
      </c>
      <c r="D184" s="195" t="s">
        <v>1139</v>
      </c>
      <c r="E184" s="196">
        <v>2012</v>
      </c>
      <c r="F184" s="196">
        <v>8</v>
      </c>
      <c r="G184" s="196">
        <v>13</v>
      </c>
      <c r="H184" s="22" t="s">
        <v>800</v>
      </c>
      <c r="I184" s="89">
        <v>150</v>
      </c>
      <c r="J184" s="89">
        <v>175</v>
      </c>
      <c r="K184" s="170"/>
      <c r="L184" s="22" t="s">
        <v>800</v>
      </c>
      <c r="M184" s="170"/>
      <c r="N184" s="170"/>
      <c r="O184" s="170"/>
      <c r="P184" s="170"/>
      <c r="Q184" s="170"/>
      <c r="R184" s="197">
        <v>0.16</v>
      </c>
      <c r="S184" s="170"/>
      <c r="T184" s="170"/>
      <c r="U184" s="170"/>
      <c r="V184" s="170"/>
      <c r="W184" s="170"/>
      <c r="X184" s="170"/>
      <c r="Y184" s="170"/>
      <c r="Z184" s="170"/>
      <c r="AA184" s="197">
        <v>4.1399999999999997</v>
      </c>
      <c r="AB184" s="197">
        <v>4.53</v>
      </c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>
        <v>52.67</v>
      </c>
      <c r="AQ184" s="170">
        <v>2.1068000000000002</v>
      </c>
      <c r="AR184" s="16"/>
      <c r="AS184" s="197">
        <v>2.69</v>
      </c>
      <c r="AT184" s="170"/>
      <c r="AU184" s="170">
        <f t="shared" si="4"/>
        <v>19.579925650557623</v>
      </c>
      <c r="AV184" s="170"/>
      <c r="AW184" s="170"/>
      <c r="AX184" s="170"/>
      <c r="AY184" s="199">
        <v>-25.886900000000001</v>
      </c>
      <c r="AZ184" s="22" t="s">
        <v>967</v>
      </c>
      <c r="BA184" s="170">
        <v>161944</v>
      </c>
      <c r="BB184" s="171">
        <v>2013</v>
      </c>
      <c r="BC184" s="197">
        <v>-476</v>
      </c>
      <c r="BD184" s="197">
        <v>1.5</v>
      </c>
      <c r="BE184" s="170"/>
      <c r="BF184" s="197">
        <v>0.52800000000000002</v>
      </c>
      <c r="BG184" s="197">
        <v>1.5E-3</v>
      </c>
      <c r="BH184" s="170"/>
      <c r="BI184" s="170"/>
      <c r="BJ184" s="170"/>
      <c r="BK184" s="170"/>
      <c r="BL184" s="170"/>
      <c r="BM184" s="170"/>
      <c r="BN184" s="170"/>
      <c r="BO184" s="172">
        <v>821.8</v>
      </c>
      <c r="BP184" s="170"/>
      <c r="BQ184" s="170"/>
      <c r="BR184" s="170"/>
      <c r="BS184" s="170"/>
      <c r="BT184" s="170"/>
      <c r="BU184" s="170"/>
      <c r="BV184" s="170"/>
      <c r="BW184" s="170"/>
      <c r="BX184" s="170"/>
      <c r="BY184" s="170"/>
      <c r="BZ184" s="170"/>
      <c r="CA184" s="170"/>
      <c r="CB184" s="170"/>
      <c r="CC184" s="170"/>
      <c r="CD184" s="170"/>
      <c r="CE184" s="170"/>
      <c r="CF184" s="170"/>
      <c r="CG184" s="170"/>
      <c r="CH184" s="170"/>
      <c r="CI184" s="170"/>
      <c r="CJ184" s="170"/>
      <c r="CK184" s="170"/>
      <c r="CL184" s="170"/>
      <c r="CM184" s="170"/>
      <c r="CN184" s="170"/>
      <c r="CO184" s="170"/>
      <c r="CP184" s="170"/>
      <c r="CQ184" s="170"/>
      <c r="CR184" s="170"/>
      <c r="CS184" s="170"/>
      <c r="CT184" s="170"/>
      <c r="CU184" s="170"/>
      <c r="CV184" s="170"/>
      <c r="CW184" s="170"/>
      <c r="CX184" s="170"/>
      <c r="CY184" s="170"/>
      <c r="DB184" s="170"/>
      <c r="DC184" s="170"/>
      <c r="DD184" s="170"/>
      <c r="DE184" s="170"/>
      <c r="DF184" s="170"/>
    </row>
    <row r="185" spans="1:110" s="171" customFormat="1">
      <c r="A185" s="170" t="s">
        <v>909</v>
      </c>
      <c r="B185" s="194" t="s">
        <v>919</v>
      </c>
      <c r="C185" s="195" t="s">
        <v>948</v>
      </c>
      <c r="D185" s="195" t="s">
        <v>1140</v>
      </c>
      <c r="E185" s="196">
        <v>2012</v>
      </c>
      <c r="F185" s="196">
        <v>8</v>
      </c>
      <c r="G185" s="196">
        <v>13</v>
      </c>
      <c r="H185" s="22" t="s">
        <v>800</v>
      </c>
      <c r="I185" s="89">
        <v>175</v>
      </c>
      <c r="J185" s="89">
        <v>200</v>
      </c>
      <c r="K185" s="170"/>
      <c r="L185" s="22" t="s">
        <v>800</v>
      </c>
      <c r="M185" s="170"/>
      <c r="N185" s="170"/>
      <c r="O185" s="170"/>
      <c r="P185" s="170"/>
      <c r="Q185" s="170"/>
      <c r="R185" s="197">
        <v>0.16</v>
      </c>
      <c r="S185" s="170"/>
      <c r="T185" s="170"/>
      <c r="U185" s="170"/>
      <c r="V185" s="170"/>
      <c r="W185" s="170"/>
      <c r="X185" s="170"/>
      <c r="Y185" s="170"/>
      <c r="Z185" s="170"/>
      <c r="AA185" s="197">
        <v>3.64</v>
      </c>
      <c r="AB185" s="197">
        <v>4.54</v>
      </c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>
        <v>51.81</v>
      </c>
      <c r="AQ185" s="170">
        <v>2.0724</v>
      </c>
      <c r="AR185" s="16"/>
      <c r="AS185" s="197">
        <v>2.54</v>
      </c>
      <c r="AT185" s="170"/>
      <c r="AU185" s="170">
        <f t="shared" si="4"/>
        <v>20.397637795275593</v>
      </c>
      <c r="AV185" s="170"/>
      <c r="AW185" s="170"/>
      <c r="AX185" s="170"/>
      <c r="AY185" s="199"/>
      <c r="AZ185" s="170"/>
      <c r="BA185" s="170"/>
      <c r="BB185" s="170"/>
      <c r="BC185" s="200"/>
      <c r="BD185" s="170"/>
      <c r="BE185" s="170"/>
      <c r="BF185" s="201"/>
      <c r="BG185" s="170"/>
      <c r="BH185" s="170"/>
      <c r="BI185" s="170"/>
      <c r="BJ185" s="170"/>
      <c r="BK185" s="170"/>
      <c r="BL185" s="170"/>
      <c r="BM185" s="170"/>
      <c r="BN185" s="170"/>
      <c r="BO185" s="172">
        <v>754</v>
      </c>
      <c r="BP185" s="170"/>
      <c r="BQ185" s="170"/>
      <c r="BR185" s="170"/>
      <c r="BS185" s="170"/>
      <c r="BT185" s="170"/>
      <c r="BU185" s="170"/>
      <c r="BV185" s="170"/>
      <c r="BW185" s="170"/>
      <c r="BX185" s="170"/>
      <c r="BY185" s="170"/>
      <c r="BZ185" s="170"/>
      <c r="CA185" s="170"/>
      <c r="CB185" s="170"/>
      <c r="CC185" s="170"/>
      <c r="CD185" s="170"/>
      <c r="CE185" s="170"/>
      <c r="CF185" s="170"/>
      <c r="CG185" s="170"/>
      <c r="CH185" s="170"/>
      <c r="CI185" s="170"/>
      <c r="CJ185" s="170"/>
      <c r="CK185" s="170"/>
      <c r="CL185" s="170"/>
      <c r="CM185" s="170"/>
      <c r="CN185" s="170"/>
      <c r="CO185" s="170"/>
      <c r="CP185" s="170"/>
      <c r="CQ185" s="170"/>
      <c r="CR185" s="170"/>
      <c r="CS185" s="170"/>
      <c r="CT185" s="170"/>
      <c r="CU185" s="170"/>
      <c r="CV185" s="170"/>
      <c r="CW185" s="170"/>
      <c r="CX185" s="170"/>
      <c r="CY185" s="170"/>
      <c r="DB185" s="170"/>
      <c r="DC185" s="170"/>
      <c r="DD185" s="170"/>
      <c r="DE185" s="170"/>
      <c r="DF185" s="170"/>
    </row>
    <row r="186" spans="1:110" s="171" customFormat="1">
      <c r="A186" s="170" t="s">
        <v>909</v>
      </c>
      <c r="B186" s="194" t="s">
        <v>919</v>
      </c>
      <c r="C186" s="195" t="s">
        <v>948</v>
      </c>
      <c r="D186" s="195" t="s">
        <v>1141</v>
      </c>
      <c r="E186" s="196">
        <v>2012</v>
      </c>
      <c r="F186" s="196">
        <v>8</v>
      </c>
      <c r="G186" s="196">
        <v>13</v>
      </c>
      <c r="H186" s="22" t="s">
        <v>800</v>
      </c>
      <c r="I186" s="89">
        <v>200</v>
      </c>
      <c r="J186" s="89">
        <v>215</v>
      </c>
      <c r="K186" s="170"/>
      <c r="L186" s="170"/>
      <c r="M186" s="170"/>
      <c r="N186" s="170"/>
      <c r="O186" s="170"/>
      <c r="P186" s="170"/>
      <c r="Q186" s="170"/>
      <c r="R186" s="197">
        <v>0.26</v>
      </c>
      <c r="S186" s="170"/>
      <c r="T186" s="170"/>
      <c r="U186" s="170"/>
      <c r="V186" s="170"/>
      <c r="W186" s="170"/>
      <c r="X186" s="170"/>
      <c r="Y186" s="170"/>
      <c r="Z186" s="170"/>
      <c r="AA186" s="197">
        <v>3.85</v>
      </c>
      <c r="AB186" s="197">
        <v>4.66</v>
      </c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>
        <v>46.62</v>
      </c>
      <c r="AQ186" s="170">
        <v>1.8181799999999999</v>
      </c>
      <c r="AR186" s="16"/>
      <c r="AS186" s="197">
        <v>2.2799999999999998</v>
      </c>
      <c r="AT186" s="170"/>
      <c r="AU186" s="170">
        <f t="shared" si="4"/>
        <v>20.447368421052634</v>
      </c>
      <c r="AV186" s="170"/>
      <c r="AW186" s="170"/>
      <c r="AX186" s="170"/>
      <c r="AY186" s="199">
        <v>-26.707100000000001</v>
      </c>
      <c r="AZ186" s="22" t="s">
        <v>967</v>
      </c>
      <c r="BA186" s="170">
        <v>161961</v>
      </c>
      <c r="BB186" s="171">
        <v>2013</v>
      </c>
      <c r="BC186" s="197">
        <v>-536.4</v>
      </c>
      <c r="BD186" s="197">
        <v>1.5</v>
      </c>
      <c r="BE186" s="170"/>
      <c r="BF186" s="197">
        <v>0.46710000000000002</v>
      </c>
      <c r="BG186" s="197">
        <v>1.5E-3</v>
      </c>
      <c r="BH186" s="170"/>
      <c r="BI186" s="170"/>
      <c r="BJ186" s="170"/>
      <c r="BK186" s="170"/>
      <c r="BL186" s="170"/>
      <c r="BM186" s="170"/>
      <c r="BN186" s="170"/>
      <c r="BO186" s="172">
        <v>1044</v>
      </c>
      <c r="BP186" s="170"/>
      <c r="BQ186" s="170"/>
      <c r="BR186" s="170"/>
      <c r="BS186" s="170"/>
      <c r="BT186" s="170"/>
      <c r="BU186" s="170"/>
      <c r="BV186" s="170"/>
      <c r="BW186" s="170"/>
      <c r="BX186" s="170"/>
      <c r="BY186" s="170"/>
      <c r="BZ186" s="170"/>
      <c r="CA186" s="170"/>
      <c r="CB186" s="170"/>
      <c r="CC186" s="170"/>
      <c r="CD186" s="170"/>
      <c r="CE186" s="170"/>
      <c r="CF186" s="170"/>
      <c r="CG186" s="170"/>
      <c r="CH186" s="170"/>
      <c r="CI186" s="170"/>
      <c r="CJ186" s="170"/>
      <c r="CK186" s="170"/>
      <c r="CL186" s="170"/>
      <c r="CM186" s="170"/>
      <c r="CN186" s="170"/>
      <c r="CO186" s="170"/>
      <c r="CP186" s="170"/>
      <c r="CQ186" s="170"/>
      <c r="CR186" s="170"/>
      <c r="CS186" s="170"/>
      <c r="CT186" s="170"/>
      <c r="CU186" s="170"/>
      <c r="CV186" s="170"/>
      <c r="CW186" s="170"/>
      <c r="CX186" s="170"/>
      <c r="CY186" s="170"/>
      <c r="DB186" s="170"/>
      <c r="DC186" s="170"/>
      <c r="DD186" s="170"/>
      <c r="DE186" s="170"/>
      <c r="DF186" s="170"/>
    </row>
    <row r="187" spans="1:110" s="171" customFormat="1">
      <c r="A187" s="170" t="s">
        <v>909</v>
      </c>
      <c r="B187" s="194" t="s">
        <v>919</v>
      </c>
      <c r="C187" s="195" t="s">
        <v>948</v>
      </c>
      <c r="D187" s="195" t="s">
        <v>1142</v>
      </c>
      <c r="E187" s="196">
        <v>2012</v>
      </c>
      <c r="F187" s="196">
        <v>8</v>
      </c>
      <c r="G187" s="196">
        <v>13</v>
      </c>
      <c r="H187" s="22" t="s">
        <v>800</v>
      </c>
      <c r="I187" s="89">
        <v>215</v>
      </c>
      <c r="J187" s="89">
        <v>220</v>
      </c>
      <c r="K187" s="170"/>
      <c r="L187" s="170"/>
      <c r="M187" s="170"/>
      <c r="N187" s="170"/>
      <c r="O187" s="170"/>
      <c r="P187" s="170"/>
      <c r="Q187" s="170"/>
      <c r="R187" s="197">
        <v>0.37</v>
      </c>
      <c r="S187" s="170"/>
      <c r="T187" s="170"/>
      <c r="U187" s="170"/>
      <c r="V187" s="170"/>
      <c r="W187" s="170"/>
      <c r="X187" s="170"/>
      <c r="Y187" s="170"/>
      <c r="Z187" s="170"/>
      <c r="AA187" s="197"/>
      <c r="AB187" s="197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6"/>
      <c r="AS187" s="197"/>
      <c r="AT187" s="170"/>
      <c r="AU187" s="170"/>
      <c r="AV187" s="170"/>
      <c r="AW187" s="170"/>
      <c r="AX187" s="170"/>
      <c r="AY187" s="205"/>
      <c r="AZ187" s="170"/>
      <c r="BA187" s="170"/>
      <c r="BB187" s="170"/>
      <c r="BC187" s="200"/>
      <c r="BD187" s="170"/>
      <c r="BE187" s="170"/>
      <c r="BF187" s="201"/>
      <c r="BG187" s="170"/>
      <c r="BH187" s="170"/>
      <c r="BI187" s="170"/>
      <c r="BJ187" s="170"/>
      <c r="BK187" s="170"/>
      <c r="BL187" s="170"/>
      <c r="BM187" s="170"/>
      <c r="BN187" s="170"/>
      <c r="BO187" s="172">
        <v>2436</v>
      </c>
      <c r="BP187" s="170"/>
      <c r="BQ187" s="170"/>
      <c r="BR187" s="170"/>
      <c r="BS187" s="170"/>
      <c r="BT187" s="170"/>
      <c r="BU187" s="170"/>
      <c r="BV187" s="170"/>
      <c r="BW187" s="170"/>
      <c r="BX187" s="170"/>
      <c r="BY187" s="170"/>
      <c r="BZ187" s="170"/>
      <c r="CA187" s="170"/>
      <c r="CB187" s="170"/>
      <c r="CC187" s="170"/>
      <c r="CD187" s="170"/>
      <c r="CE187" s="170"/>
      <c r="CF187" s="170"/>
      <c r="CG187" s="170"/>
      <c r="CH187" s="170"/>
      <c r="CI187" s="170"/>
      <c r="CJ187" s="170"/>
      <c r="CK187" s="170"/>
      <c r="CL187" s="170"/>
      <c r="CM187" s="170"/>
      <c r="CN187" s="170"/>
      <c r="CO187" s="170"/>
      <c r="CP187" s="170"/>
      <c r="CQ187" s="170"/>
      <c r="CR187" s="170"/>
      <c r="CS187" s="170"/>
      <c r="CT187" s="170"/>
      <c r="CU187" s="170"/>
      <c r="CV187" s="170"/>
      <c r="CW187" s="170"/>
      <c r="CX187" s="170"/>
      <c r="CY187" s="170"/>
      <c r="DB187" s="170"/>
      <c r="DC187" s="170"/>
      <c r="DD187" s="170"/>
      <c r="DE187" s="170"/>
      <c r="DF187" s="170"/>
    </row>
    <row r="188" spans="1:110" s="171" customFormat="1">
      <c r="A188" s="170" t="s">
        <v>909</v>
      </c>
      <c r="B188" s="194" t="s">
        <v>919</v>
      </c>
      <c r="C188" s="195" t="s">
        <v>949</v>
      </c>
      <c r="D188" s="195" t="s">
        <v>1143</v>
      </c>
      <c r="E188" s="196">
        <v>2012</v>
      </c>
      <c r="F188" s="196">
        <v>8</v>
      </c>
      <c r="G188" s="196">
        <v>13</v>
      </c>
      <c r="H188" s="22" t="s">
        <v>800</v>
      </c>
      <c r="I188" s="89">
        <v>0</v>
      </c>
      <c r="J188" s="89">
        <v>10</v>
      </c>
      <c r="K188" s="170"/>
      <c r="L188" s="170" t="s">
        <v>800</v>
      </c>
      <c r="M188" s="170"/>
      <c r="N188" s="170"/>
      <c r="O188" s="170"/>
      <c r="P188" s="170"/>
      <c r="Q188" s="170"/>
      <c r="R188" s="197">
        <v>0.04</v>
      </c>
      <c r="S188" s="170"/>
      <c r="T188" s="170"/>
      <c r="U188" s="170"/>
      <c r="V188" s="170"/>
      <c r="W188" s="170"/>
      <c r="X188" s="170"/>
      <c r="Y188" s="170"/>
      <c r="Z188" s="170"/>
      <c r="AA188" s="197">
        <v>3.05</v>
      </c>
      <c r="AB188" s="197">
        <v>3.6</v>
      </c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>
        <v>48.56</v>
      </c>
      <c r="AQ188" s="170">
        <v>0.19424</v>
      </c>
      <c r="AR188" s="16"/>
      <c r="AS188" s="197">
        <v>1.39</v>
      </c>
      <c r="AT188" s="170"/>
      <c r="AU188" s="170">
        <f t="shared" si="4"/>
        <v>34.935251798561154</v>
      </c>
      <c r="AV188" s="170"/>
      <c r="AW188" s="170"/>
      <c r="AX188" s="170"/>
      <c r="AY188" s="205">
        <v>-28.81</v>
      </c>
      <c r="AZ188" s="22" t="s">
        <v>967</v>
      </c>
      <c r="BA188" s="170">
        <v>164358</v>
      </c>
      <c r="BB188" s="171">
        <v>2013</v>
      </c>
      <c r="BC188" s="170">
        <v>114.2</v>
      </c>
      <c r="BD188" s="200">
        <v>3.6</v>
      </c>
      <c r="BF188" s="201">
        <v>1.1229</v>
      </c>
      <c r="BG188" s="170">
        <v>3.5999999999999999E-3</v>
      </c>
      <c r="BH188" s="170"/>
      <c r="BI188" s="170"/>
      <c r="BJ188" s="170"/>
      <c r="BK188" s="170"/>
      <c r="BL188" s="170"/>
      <c r="BM188" s="170"/>
      <c r="BN188" s="170"/>
      <c r="BO188" s="172">
        <v>0.51739999999999997</v>
      </c>
      <c r="BP188" s="170"/>
      <c r="BQ188" s="170"/>
      <c r="BR188" s="170"/>
      <c r="BS188" s="170"/>
      <c r="BT188" s="170"/>
      <c r="BU188" s="170"/>
      <c r="BV188" s="170"/>
      <c r="BW188" s="170"/>
      <c r="BX188" s="170"/>
      <c r="BY188" s="170"/>
      <c r="BZ188" s="170"/>
      <c r="CA188" s="170"/>
      <c r="CB188" s="170"/>
      <c r="CC188" s="170"/>
      <c r="CD188" s="170"/>
      <c r="CE188" s="170"/>
      <c r="CF188" s="170"/>
      <c r="CG188" s="170"/>
      <c r="CH188" s="170"/>
      <c r="CI188" s="170"/>
      <c r="CJ188" s="170"/>
      <c r="CK188" s="170"/>
      <c r="CL188" s="170"/>
      <c r="CM188" s="170"/>
      <c r="CN188" s="170"/>
      <c r="CO188" s="170"/>
      <c r="CP188" s="170"/>
      <c r="CQ188" s="170"/>
      <c r="CR188" s="170"/>
      <c r="CS188" s="170"/>
      <c r="CT188" s="170"/>
      <c r="CU188" s="170"/>
      <c r="CV188" s="170"/>
      <c r="CW188" s="170"/>
      <c r="CX188" s="170"/>
      <c r="CY188" s="170"/>
      <c r="DB188" s="170"/>
      <c r="DC188" s="170"/>
      <c r="DD188" s="170"/>
      <c r="DE188" s="170"/>
      <c r="DF188" s="170"/>
    </row>
    <row r="189" spans="1:110" s="171" customFormat="1">
      <c r="A189" s="170" t="s">
        <v>909</v>
      </c>
      <c r="B189" s="194" t="s">
        <v>919</v>
      </c>
      <c r="C189" s="195" t="s">
        <v>949</v>
      </c>
      <c r="D189" s="195" t="s">
        <v>1144</v>
      </c>
      <c r="E189" s="196">
        <v>2012</v>
      </c>
      <c r="F189" s="196">
        <v>8</v>
      </c>
      <c r="G189" s="196">
        <v>13</v>
      </c>
      <c r="H189" s="22" t="s">
        <v>800</v>
      </c>
      <c r="I189" s="89">
        <v>10</v>
      </c>
      <c r="J189" s="89">
        <v>20</v>
      </c>
      <c r="K189" s="170"/>
      <c r="L189" s="170" t="s">
        <v>800</v>
      </c>
      <c r="M189" s="170"/>
      <c r="N189" s="170"/>
      <c r="O189" s="170"/>
      <c r="P189" s="170"/>
      <c r="Q189" s="170"/>
      <c r="R189" s="197">
        <v>7.0000000000000007E-2</v>
      </c>
      <c r="S189" s="170"/>
      <c r="T189" s="170"/>
      <c r="U189" s="170"/>
      <c r="V189" s="170"/>
      <c r="W189" s="170"/>
      <c r="X189" s="170"/>
      <c r="Y189" s="170"/>
      <c r="Z189" s="170"/>
      <c r="AA189" s="197">
        <v>3.09</v>
      </c>
      <c r="AB189" s="197">
        <v>3.7</v>
      </c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>
        <v>48.57</v>
      </c>
      <c r="AQ189" s="170">
        <v>0.33999000000000001</v>
      </c>
      <c r="AR189" s="16"/>
      <c r="AS189" s="197">
        <v>1.1000000000000001</v>
      </c>
      <c r="AT189" s="170"/>
      <c r="AU189" s="170">
        <f t="shared" si="4"/>
        <v>44.154545454545449</v>
      </c>
      <c r="AV189" s="170"/>
      <c r="AW189" s="170"/>
      <c r="AX189" s="170"/>
      <c r="AY189" s="205">
        <v>-26.5945</v>
      </c>
      <c r="AZ189" s="22" t="s">
        <v>967</v>
      </c>
      <c r="BA189" s="170">
        <v>164359</v>
      </c>
      <c r="BB189" s="171">
        <v>2013</v>
      </c>
      <c r="BC189" s="170">
        <v>95.8</v>
      </c>
      <c r="BD189" s="200">
        <v>3.6</v>
      </c>
      <c r="BF189" s="201">
        <v>1.1043000000000001</v>
      </c>
      <c r="BG189" s="170">
        <v>3.5999999999999999E-3</v>
      </c>
      <c r="BH189" s="170"/>
      <c r="BI189" s="170"/>
      <c r="BJ189" s="170"/>
      <c r="BK189" s="170"/>
      <c r="BL189" s="170"/>
      <c r="BM189" s="170"/>
      <c r="BN189" s="170"/>
      <c r="BO189" s="172">
        <v>0.41620000000000001</v>
      </c>
      <c r="BP189" s="170"/>
      <c r="BQ189" s="170"/>
      <c r="BR189" s="170"/>
      <c r="BS189" s="170"/>
      <c r="BT189" s="170"/>
      <c r="BU189" s="170"/>
      <c r="BV189" s="170"/>
      <c r="BW189" s="170"/>
      <c r="BX189" s="170"/>
      <c r="BY189" s="170"/>
      <c r="BZ189" s="170"/>
      <c r="CA189" s="170"/>
      <c r="CB189" s="170"/>
      <c r="CC189" s="170"/>
      <c r="CD189" s="170"/>
      <c r="CE189" s="170"/>
      <c r="CF189" s="170"/>
      <c r="CG189" s="170"/>
      <c r="CH189" s="170"/>
      <c r="CI189" s="170"/>
      <c r="CJ189" s="170"/>
      <c r="CK189" s="170"/>
      <c r="CL189" s="170"/>
      <c r="CM189" s="170"/>
      <c r="CN189" s="170"/>
      <c r="CO189" s="170"/>
      <c r="CP189" s="170"/>
      <c r="CQ189" s="170"/>
      <c r="CR189" s="170"/>
      <c r="CS189" s="170"/>
      <c r="CT189" s="170"/>
      <c r="CU189" s="170"/>
      <c r="CV189" s="170"/>
      <c r="CW189" s="170"/>
      <c r="CX189" s="170"/>
      <c r="CY189" s="170"/>
      <c r="DB189" s="170"/>
      <c r="DC189" s="170"/>
      <c r="DD189" s="170"/>
      <c r="DE189" s="170"/>
      <c r="DF189" s="170"/>
    </row>
    <row r="190" spans="1:110" s="171" customFormat="1">
      <c r="A190" s="170" t="s">
        <v>909</v>
      </c>
      <c r="B190" s="194" t="s">
        <v>919</v>
      </c>
      <c r="C190" s="195" t="s">
        <v>949</v>
      </c>
      <c r="D190" s="195" t="s">
        <v>1145</v>
      </c>
      <c r="E190" s="196">
        <v>2012</v>
      </c>
      <c r="F190" s="196">
        <v>8</v>
      </c>
      <c r="G190" s="196">
        <v>13</v>
      </c>
      <c r="H190" s="22" t="s">
        <v>800</v>
      </c>
      <c r="I190" s="89">
        <v>20</v>
      </c>
      <c r="J190" s="89">
        <v>30</v>
      </c>
      <c r="K190" s="170"/>
      <c r="L190" s="170" t="s">
        <v>800</v>
      </c>
      <c r="M190" s="170"/>
      <c r="N190" s="170"/>
      <c r="O190" s="170"/>
      <c r="P190" s="170"/>
      <c r="Q190" s="170"/>
      <c r="R190" s="197">
        <v>0.08</v>
      </c>
      <c r="S190" s="170"/>
      <c r="T190" s="170"/>
      <c r="U190" s="170"/>
      <c r="V190" s="170"/>
      <c r="W190" s="170"/>
      <c r="X190" s="170"/>
      <c r="Y190" s="170"/>
      <c r="Z190" s="170"/>
      <c r="AA190" s="197">
        <v>3.17</v>
      </c>
      <c r="AB190" s="197">
        <v>3.8</v>
      </c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>
        <v>50.1</v>
      </c>
      <c r="AQ190" s="170">
        <v>0.40079999999999999</v>
      </c>
      <c r="AR190" s="16"/>
      <c r="AS190" s="197">
        <v>1.22</v>
      </c>
      <c r="AT190" s="170"/>
      <c r="AU190" s="170">
        <f t="shared" si="4"/>
        <v>41.065573770491802</v>
      </c>
      <c r="AV190" s="170"/>
      <c r="AW190" s="170"/>
      <c r="AX190" s="170"/>
      <c r="AY190" s="205">
        <v>-26.3748</v>
      </c>
      <c r="AZ190" s="22" t="s">
        <v>967</v>
      </c>
      <c r="BA190" s="170">
        <v>164360</v>
      </c>
      <c r="BB190" s="171">
        <v>2013</v>
      </c>
      <c r="BC190" s="170">
        <v>4</v>
      </c>
      <c r="BD190" s="200">
        <v>3.1</v>
      </c>
      <c r="BF190" s="201">
        <v>1.0118</v>
      </c>
      <c r="BG190" s="170">
        <v>3.0999999999999999E-3</v>
      </c>
      <c r="BH190" s="170"/>
      <c r="BI190" s="170"/>
      <c r="BJ190" s="170"/>
      <c r="BK190" s="170"/>
      <c r="BL190" s="170"/>
      <c r="BM190" s="170"/>
      <c r="BN190" s="170"/>
      <c r="BO190" s="172">
        <v>0.42480000000000001</v>
      </c>
      <c r="BP190" s="170"/>
      <c r="BQ190" s="170"/>
      <c r="BR190" s="170"/>
      <c r="BS190" s="170"/>
      <c r="BT190" s="170"/>
      <c r="BU190" s="170"/>
      <c r="BV190" s="170"/>
      <c r="BW190" s="170"/>
      <c r="BX190" s="170"/>
      <c r="BY190" s="170"/>
      <c r="BZ190" s="170"/>
      <c r="CA190" s="170"/>
      <c r="CB190" s="170"/>
      <c r="CC190" s="170"/>
      <c r="CD190" s="170"/>
      <c r="CE190" s="170"/>
      <c r="CF190" s="170"/>
      <c r="CG190" s="170"/>
      <c r="CH190" s="170"/>
      <c r="CI190" s="170"/>
      <c r="CJ190" s="170"/>
      <c r="CK190" s="170"/>
      <c r="CL190" s="170"/>
      <c r="CM190" s="170"/>
      <c r="CN190" s="170"/>
      <c r="CO190" s="170"/>
      <c r="CP190" s="170"/>
      <c r="CQ190" s="170"/>
      <c r="CR190" s="170"/>
      <c r="CS190" s="170"/>
      <c r="CT190" s="170"/>
      <c r="CU190" s="170"/>
      <c r="CV190" s="170"/>
      <c r="CW190" s="170"/>
      <c r="CX190" s="170"/>
      <c r="CY190" s="170"/>
      <c r="DB190" s="170"/>
      <c r="DC190" s="170"/>
      <c r="DD190" s="170"/>
      <c r="DE190" s="170"/>
      <c r="DF190" s="170"/>
    </row>
    <row r="191" spans="1:110" s="171" customFormat="1">
      <c r="A191" s="170" t="s">
        <v>909</v>
      </c>
      <c r="B191" s="194" t="s">
        <v>919</v>
      </c>
      <c r="C191" s="195" t="s">
        <v>949</v>
      </c>
      <c r="D191" s="195" t="s">
        <v>1146</v>
      </c>
      <c r="E191" s="196">
        <v>2012</v>
      </c>
      <c r="F191" s="196">
        <v>8</v>
      </c>
      <c r="G191" s="196">
        <v>13</v>
      </c>
      <c r="H191" s="22" t="s">
        <v>800</v>
      </c>
      <c r="I191" s="89">
        <v>30</v>
      </c>
      <c r="J191" s="89">
        <v>40</v>
      </c>
      <c r="K191" s="170"/>
      <c r="L191" s="170" t="s">
        <v>800</v>
      </c>
      <c r="M191" s="170"/>
      <c r="N191" s="170"/>
      <c r="O191" s="170"/>
      <c r="P191" s="170"/>
      <c r="Q191" s="170"/>
      <c r="R191" s="197">
        <v>0.27</v>
      </c>
      <c r="S191" s="170"/>
      <c r="T191" s="170"/>
      <c r="U191" s="170"/>
      <c r="V191" s="170"/>
      <c r="W191" s="170"/>
      <c r="X191" s="170"/>
      <c r="Y191" s="170"/>
      <c r="Z191" s="170"/>
      <c r="AA191" s="197">
        <v>3.19</v>
      </c>
      <c r="AB191" s="197">
        <v>3.99</v>
      </c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>
        <v>53.11</v>
      </c>
      <c r="AQ191" s="170">
        <v>1.4339700000000002</v>
      </c>
      <c r="AR191" s="16"/>
      <c r="AS191" s="197">
        <v>1.66</v>
      </c>
      <c r="AT191" s="170"/>
      <c r="AU191" s="170">
        <f t="shared" si="4"/>
        <v>31.993975903614459</v>
      </c>
      <c r="AV191" s="170"/>
      <c r="AW191" s="170"/>
      <c r="AX191" s="170"/>
      <c r="AY191" s="205">
        <v>-26.98</v>
      </c>
      <c r="AZ191" s="22" t="s">
        <v>967</v>
      </c>
      <c r="BA191" s="170">
        <v>164361</v>
      </c>
      <c r="BB191" s="171">
        <v>2013</v>
      </c>
      <c r="BC191" s="170">
        <v>-207.7</v>
      </c>
      <c r="BD191" s="200">
        <v>3.1</v>
      </c>
      <c r="BF191" s="201">
        <v>0.7984</v>
      </c>
      <c r="BG191" s="170">
        <v>3.0999999999999999E-3</v>
      </c>
      <c r="BH191" s="170"/>
      <c r="BI191" s="170"/>
      <c r="BJ191" s="170"/>
      <c r="BK191" s="170"/>
      <c r="BL191" s="170"/>
      <c r="BM191" s="170"/>
      <c r="BN191" s="170"/>
      <c r="BO191" s="172">
        <v>0.39280000000000004</v>
      </c>
      <c r="BP191" s="170"/>
      <c r="BQ191" s="170"/>
      <c r="BR191" s="170"/>
      <c r="BS191" s="170"/>
      <c r="BT191" s="170"/>
      <c r="BU191" s="170"/>
      <c r="BV191" s="170"/>
      <c r="BW191" s="170"/>
      <c r="BX191" s="170"/>
      <c r="BY191" s="170"/>
      <c r="BZ191" s="170"/>
      <c r="CA191" s="170"/>
      <c r="CB191" s="170"/>
      <c r="CC191" s="170"/>
      <c r="CD191" s="170"/>
      <c r="CE191" s="170"/>
      <c r="CF191" s="170"/>
      <c r="CG191" s="170"/>
      <c r="CH191" s="170"/>
      <c r="CI191" s="170"/>
      <c r="CJ191" s="170"/>
      <c r="CK191" s="170"/>
      <c r="CL191" s="170"/>
      <c r="CM191" s="170"/>
      <c r="CN191" s="170"/>
      <c r="CO191" s="170"/>
      <c r="CP191" s="170"/>
      <c r="CQ191" s="170"/>
      <c r="CR191" s="170"/>
      <c r="CS191" s="170"/>
      <c r="CT191" s="170"/>
      <c r="CU191" s="170"/>
      <c r="CV191" s="170"/>
      <c r="CW191" s="170"/>
      <c r="CX191" s="170"/>
      <c r="CY191" s="170"/>
      <c r="DB191" s="170"/>
      <c r="DC191" s="170"/>
      <c r="DD191" s="170"/>
      <c r="DE191" s="170"/>
      <c r="DF191" s="170"/>
    </row>
    <row r="192" spans="1:110" s="171" customFormat="1">
      <c r="A192" s="170" t="s">
        <v>909</v>
      </c>
      <c r="B192" s="194" t="s">
        <v>919</v>
      </c>
      <c r="C192" s="195" t="s">
        <v>949</v>
      </c>
      <c r="D192" s="195" t="s">
        <v>1147</v>
      </c>
      <c r="E192" s="196">
        <v>2012</v>
      </c>
      <c r="F192" s="196">
        <v>8</v>
      </c>
      <c r="G192" s="196">
        <v>13</v>
      </c>
      <c r="H192" s="22" t="s">
        <v>800</v>
      </c>
      <c r="I192" s="89">
        <v>40</v>
      </c>
      <c r="J192" s="89">
        <v>50</v>
      </c>
      <c r="K192" s="170"/>
      <c r="L192" s="170" t="s">
        <v>800</v>
      </c>
      <c r="M192" s="170"/>
      <c r="N192" s="170"/>
      <c r="O192" s="170"/>
      <c r="P192" s="170"/>
      <c r="Q192" s="170"/>
      <c r="R192" s="197">
        <v>0.22</v>
      </c>
      <c r="S192" s="170"/>
      <c r="T192" s="170"/>
      <c r="U192" s="170"/>
      <c r="V192" s="170"/>
      <c r="W192" s="170"/>
      <c r="X192" s="170"/>
      <c r="Y192" s="170"/>
      <c r="Z192" s="170"/>
      <c r="AA192" s="197">
        <v>3.19</v>
      </c>
      <c r="AB192" s="197">
        <v>4.08</v>
      </c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>
        <v>53.4</v>
      </c>
      <c r="AQ192" s="170">
        <v>1.1748000000000001</v>
      </c>
      <c r="AR192" s="16"/>
      <c r="AS192" s="197">
        <v>2.56</v>
      </c>
      <c r="AT192" s="170"/>
      <c r="AU192" s="170">
        <f t="shared" si="4"/>
        <v>20.859375</v>
      </c>
      <c r="AV192" s="170"/>
      <c r="AW192" s="170"/>
      <c r="AX192" s="170"/>
      <c r="AY192" s="205">
        <v>-26.286200000000001</v>
      </c>
      <c r="AZ192" s="22" t="s">
        <v>967</v>
      </c>
      <c r="BA192" s="170">
        <v>164362</v>
      </c>
      <c r="BB192" s="171">
        <v>2013</v>
      </c>
      <c r="BC192" s="170">
        <v>-307.8</v>
      </c>
      <c r="BD192" s="200">
        <v>2</v>
      </c>
      <c r="BF192" s="201">
        <v>0.6976</v>
      </c>
      <c r="BG192" s="170">
        <v>2E-3</v>
      </c>
      <c r="BH192" s="170"/>
      <c r="BI192" s="170"/>
      <c r="BJ192" s="170"/>
      <c r="BK192" s="170"/>
      <c r="BL192" s="170"/>
      <c r="BM192" s="170"/>
      <c r="BN192" s="170"/>
      <c r="BO192" s="172">
        <v>0.22159999999999999</v>
      </c>
      <c r="BP192" s="170"/>
      <c r="BQ192" s="170"/>
      <c r="BR192" s="170"/>
      <c r="BS192" s="170"/>
      <c r="BT192" s="170"/>
      <c r="BU192" s="170"/>
      <c r="BV192" s="170"/>
      <c r="BW192" s="170"/>
      <c r="BX192" s="170"/>
      <c r="BY192" s="170"/>
      <c r="BZ192" s="170"/>
      <c r="CA192" s="170"/>
      <c r="CB192" s="170"/>
      <c r="CC192" s="170"/>
      <c r="CD192" s="170"/>
      <c r="CE192" s="170"/>
      <c r="CF192" s="170"/>
      <c r="CG192" s="170"/>
      <c r="CH192" s="170"/>
      <c r="CI192" s="170"/>
      <c r="CJ192" s="170"/>
      <c r="CK192" s="170"/>
      <c r="CL192" s="170"/>
      <c r="CM192" s="170"/>
      <c r="CN192" s="170"/>
      <c r="CO192" s="170"/>
      <c r="CP192" s="170"/>
      <c r="CQ192" s="170"/>
      <c r="CR192" s="170"/>
      <c r="CS192" s="170"/>
      <c r="CT192" s="170"/>
      <c r="CU192" s="170"/>
      <c r="CV192" s="170"/>
      <c r="CW192" s="170"/>
      <c r="CX192" s="170"/>
      <c r="CY192" s="170"/>
      <c r="DB192" s="170"/>
      <c r="DC192" s="170"/>
      <c r="DD192" s="170"/>
      <c r="DE192" s="170"/>
      <c r="DF192" s="170"/>
    </row>
    <row r="193" spans="1:110" s="171" customFormat="1">
      <c r="A193" s="170" t="s">
        <v>909</v>
      </c>
      <c r="B193" s="194" t="s">
        <v>919</v>
      </c>
      <c r="C193" s="195" t="s">
        <v>949</v>
      </c>
      <c r="D193" s="195" t="s">
        <v>1148</v>
      </c>
      <c r="E193" s="196">
        <v>2012</v>
      </c>
      <c r="F193" s="196">
        <v>8</v>
      </c>
      <c r="G193" s="196">
        <v>13</v>
      </c>
      <c r="H193" s="22" t="s">
        <v>800</v>
      </c>
      <c r="I193" s="89">
        <v>50</v>
      </c>
      <c r="J193" s="89">
        <v>60</v>
      </c>
      <c r="K193" s="170"/>
      <c r="L193" s="170" t="s">
        <v>800</v>
      </c>
      <c r="M193" s="170"/>
      <c r="N193" s="170"/>
      <c r="O193" s="170"/>
      <c r="P193" s="170"/>
      <c r="Q193" s="170"/>
      <c r="R193" s="197">
        <v>0.28999999999999998</v>
      </c>
      <c r="S193" s="170"/>
      <c r="T193" s="170"/>
      <c r="U193" s="170"/>
      <c r="V193" s="170"/>
      <c r="W193" s="170"/>
      <c r="X193" s="170"/>
      <c r="Y193" s="170"/>
      <c r="Z193" s="170"/>
      <c r="AA193" s="197">
        <v>3.24</v>
      </c>
      <c r="AB193" s="197">
        <v>4.01</v>
      </c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>
        <v>52.84</v>
      </c>
      <c r="AQ193" s="170">
        <v>1.5323599999999999</v>
      </c>
      <c r="AR193" s="16"/>
      <c r="AS193" s="197">
        <v>1.99</v>
      </c>
      <c r="AT193" s="170"/>
      <c r="AU193" s="170">
        <f t="shared" si="4"/>
        <v>26.552763819095478</v>
      </c>
      <c r="AV193" s="170"/>
      <c r="AW193" s="170"/>
      <c r="AX193" s="170"/>
      <c r="AY193" s="205">
        <v>-26.777000000000001</v>
      </c>
      <c r="AZ193" s="22" t="s">
        <v>967</v>
      </c>
      <c r="BA193" s="170"/>
      <c r="BC193" s="170"/>
      <c r="BD193" s="200"/>
      <c r="BF193" s="201"/>
      <c r="BG193" s="170">
        <v>2E-3</v>
      </c>
      <c r="BH193" s="170"/>
      <c r="BI193" s="170"/>
      <c r="BJ193" s="170"/>
      <c r="BK193" s="170"/>
      <c r="BL193" s="170"/>
      <c r="BM193" s="170"/>
      <c r="BN193" s="170"/>
      <c r="BO193" s="172">
        <v>0.59520000000000006</v>
      </c>
      <c r="BP193" s="170"/>
      <c r="BQ193" s="170"/>
      <c r="BR193" s="170"/>
      <c r="BS193" s="170"/>
      <c r="BT193" s="170"/>
      <c r="BU193" s="170"/>
      <c r="BV193" s="170"/>
      <c r="BW193" s="170"/>
      <c r="BX193" s="170"/>
      <c r="BY193" s="170"/>
      <c r="BZ193" s="170"/>
      <c r="CA193" s="170"/>
      <c r="CB193" s="170"/>
      <c r="CC193" s="170"/>
      <c r="CD193" s="170"/>
      <c r="CE193" s="170"/>
      <c r="CF193" s="170"/>
      <c r="CG193" s="170"/>
      <c r="CH193" s="170"/>
      <c r="CI193" s="170"/>
      <c r="CJ193" s="170"/>
      <c r="CK193" s="170"/>
      <c r="CL193" s="170"/>
      <c r="CM193" s="170"/>
      <c r="CN193" s="170"/>
      <c r="CO193" s="170"/>
      <c r="CP193" s="170"/>
      <c r="CQ193" s="170"/>
      <c r="CR193" s="170"/>
      <c r="CS193" s="170"/>
      <c r="CT193" s="170"/>
      <c r="CU193" s="170"/>
      <c r="CV193" s="170"/>
      <c r="CW193" s="170"/>
      <c r="CX193" s="170"/>
      <c r="CY193" s="170"/>
      <c r="DB193" s="170"/>
      <c r="DC193" s="170"/>
      <c r="DD193" s="170"/>
      <c r="DE193" s="170"/>
      <c r="DF193" s="170"/>
    </row>
    <row r="194" spans="1:110" s="171" customFormat="1">
      <c r="A194" s="170" t="s">
        <v>909</v>
      </c>
      <c r="B194" s="194" t="s">
        <v>919</v>
      </c>
      <c r="C194" s="195" t="s">
        <v>949</v>
      </c>
      <c r="D194" s="195" t="s">
        <v>1149</v>
      </c>
      <c r="E194" s="196">
        <v>2012</v>
      </c>
      <c r="F194" s="196">
        <v>8</v>
      </c>
      <c r="G194" s="196">
        <v>13</v>
      </c>
      <c r="H194" s="22" t="s">
        <v>800</v>
      </c>
      <c r="I194" s="89">
        <v>60</v>
      </c>
      <c r="J194" s="89">
        <v>70</v>
      </c>
      <c r="K194" s="170"/>
      <c r="L194" s="170" t="s">
        <v>800</v>
      </c>
      <c r="M194" s="170"/>
      <c r="N194" s="170"/>
      <c r="O194" s="170"/>
      <c r="P194" s="170"/>
      <c r="Q194" s="170"/>
      <c r="R194" s="197">
        <v>0.47</v>
      </c>
      <c r="S194" s="170"/>
      <c r="T194" s="170"/>
      <c r="U194" s="170"/>
      <c r="V194" s="170"/>
      <c r="W194" s="170"/>
      <c r="X194" s="170"/>
      <c r="Y194" s="170"/>
      <c r="Z194" s="170"/>
      <c r="AA194" s="197">
        <v>4.5999999999999996</v>
      </c>
      <c r="AB194" s="197">
        <v>4.3499999999999996</v>
      </c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>
        <v>31.94</v>
      </c>
      <c r="AQ194" s="170">
        <v>1.5011800000000002</v>
      </c>
      <c r="AR194" s="16"/>
      <c r="AS194" s="197">
        <v>1.58</v>
      </c>
      <c r="AT194" s="170"/>
      <c r="AU194" s="170">
        <f t="shared" si="4"/>
        <v>20.215189873417721</v>
      </c>
      <c r="AV194" s="170"/>
      <c r="AW194" s="170"/>
      <c r="AX194" s="170"/>
      <c r="AY194" s="205">
        <v>-26.2532</v>
      </c>
      <c r="AZ194" s="22" t="s">
        <v>967</v>
      </c>
      <c r="BA194" s="170">
        <v>164363</v>
      </c>
      <c r="BB194" s="171">
        <v>2013</v>
      </c>
      <c r="BC194" s="170">
        <v>-322.60000000000002</v>
      </c>
      <c r="BD194" s="200">
        <v>2</v>
      </c>
      <c r="BF194" s="201">
        <v>0.68259999999999998</v>
      </c>
      <c r="BG194" s="170"/>
      <c r="BH194" s="170"/>
      <c r="BI194" s="170"/>
      <c r="BJ194" s="170"/>
      <c r="BK194" s="170"/>
      <c r="BL194" s="170"/>
      <c r="BM194" s="170"/>
      <c r="BN194" s="170"/>
      <c r="BO194" s="172">
        <v>0.40179999999999999</v>
      </c>
      <c r="BP194" s="170"/>
      <c r="BQ194" s="170"/>
      <c r="BR194" s="170"/>
      <c r="BS194" s="170"/>
      <c r="BT194" s="170"/>
      <c r="BU194" s="170"/>
      <c r="BV194" s="170"/>
      <c r="BW194" s="170"/>
      <c r="BX194" s="170"/>
      <c r="BY194" s="170"/>
      <c r="BZ194" s="170"/>
      <c r="CA194" s="170"/>
      <c r="CB194" s="170"/>
      <c r="CC194" s="170"/>
      <c r="CD194" s="170"/>
      <c r="CE194" s="170"/>
      <c r="CF194" s="170"/>
      <c r="CG194" s="170"/>
      <c r="CH194" s="170"/>
      <c r="CI194" s="170"/>
      <c r="CJ194" s="170"/>
      <c r="CK194" s="170"/>
      <c r="CL194" s="170"/>
      <c r="CM194" s="170"/>
      <c r="CN194" s="170"/>
      <c r="CO194" s="170"/>
      <c r="CP194" s="170"/>
      <c r="CQ194" s="170"/>
      <c r="CR194" s="170"/>
      <c r="CS194" s="170"/>
      <c r="CT194" s="170"/>
      <c r="CU194" s="170"/>
      <c r="CV194" s="170"/>
      <c r="CW194" s="170"/>
      <c r="CX194" s="170"/>
      <c r="CY194" s="170"/>
      <c r="DB194" s="170"/>
      <c r="DC194" s="170"/>
      <c r="DD194" s="170"/>
      <c r="DE194" s="170"/>
      <c r="DF194" s="170"/>
    </row>
    <row r="195" spans="1:110" s="171" customFormat="1">
      <c r="A195" s="170" t="s">
        <v>909</v>
      </c>
      <c r="B195" s="194" t="s">
        <v>919</v>
      </c>
      <c r="C195" s="195" t="s">
        <v>949</v>
      </c>
      <c r="D195" s="195" t="s">
        <v>1150</v>
      </c>
      <c r="E195" s="196">
        <v>2012</v>
      </c>
      <c r="F195" s="196">
        <v>8</v>
      </c>
      <c r="G195" s="196">
        <v>13</v>
      </c>
      <c r="H195" s="22" t="s">
        <v>800</v>
      </c>
      <c r="I195" s="89">
        <v>70</v>
      </c>
      <c r="J195" s="89">
        <v>80</v>
      </c>
      <c r="K195" s="170"/>
      <c r="L195" s="170" t="s">
        <v>800</v>
      </c>
      <c r="M195" s="170"/>
      <c r="N195" s="170"/>
      <c r="O195" s="170"/>
      <c r="P195" s="170"/>
      <c r="Q195" s="170"/>
      <c r="R195" s="197">
        <v>0.32</v>
      </c>
      <c r="S195" s="170"/>
      <c r="T195" s="170"/>
      <c r="U195" s="170"/>
      <c r="V195" s="170"/>
      <c r="W195" s="170"/>
      <c r="X195" s="170"/>
      <c r="Y195" s="170"/>
      <c r="Z195" s="170"/>
      <c r="AA195" s="197">
        <v>3.44</v>
      </c>
      <c r="AB195" s="197">
        <v>4.2699999999999996</v>
      </c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>
        <v>46.89</v>
      </c>
      <c r="AQ195" s="170">
        <v>1.50048</v>
      </c>
      <c r="AR195" s="16"/>
      <c r="AS195" s="197">
        <v>2.35</v>
      </c>
      <c r="AT195" s="170"/>
      <c r="AU195" s="170">
        <f t="shared" si="4"/>
        <v>19.9531914893617</v>
      </c>
      <c r="AV195" s="170"/>
      <c r="AW195" s="170"/>
      <c r="AX195" s="170"/>
      <c r="AY195" s="205"/>
      <c r="AZ195" s="170"/>
      <c r="BA195" s="170"/>
      <c r="BC195" s="170"/>
      <c r="BD195" s="200"/>
      <c r="BF195" s="201"/>
      <c r="BG195" s="170"/>
      <c r="BH195" s="170"/>
      <c r="BI195" s="170"/>
      <c r="BJ195" s="170"/>
      <c r="BK195" s="170"/>
      <c r="BL195" s="170"/>
      <c r="BM195" s="170"/>
      <c r="BN195" s="170"/>
      <c r="BO195" s="172">
        <v>0.61399999999999999</v>
      </c>
      <c r="BP195" s="170"/>
      <c r="BQ195" s="170"/>
      <c r="BR195" s="170"/>
      <c r="BS195" s="170"/>
      <c r="BT195" s="170"/>
      <c r="BU195" s="170"/>
      <c r="BV195" s="170"/>
      <c r="BW195" s="170"/>
      <c r="BX195" s="170"/>
      <c r="BY195" s="170"/>
      <c r="BZ195" s="170"/>
      <c r="CA195" s="170"/>
      <c r="CB195" s="170"/>
      <c r="CC195" s="170"/>
      <c r="CD195" s="170"/>
      <c r="CE195" s="170"/>
      <c r="CF195" s="170"/>
      <c r="CG195" s="170"/>
      <c r="CH195" s="170"/>
      <c r="CI195" s="170"/>
      <c r="CJ195" s="170"/>
      <c r="CK195" s="170"/>
      <c r="CL195" s="170"/>
      <c r="CM195" s="170"/>
      <c r="CN195" s="170"/>
      <c r="CO195" s="170"/>
      <c r="CP195" s="170"/>
      <c r="CQ195" s="170"/>
      <c r="CR195" s="170"/>
      <c r="CS195" s="170"/>
      <c r="CT195" s="170"/>
      <c r="CU195" s="170"/>
      <c r="CV195" s="170"/>
      <c r="CW195" s="170"/>
      <c r="CX195" s="170"/>
      <c r="CY195" s="170"/>
      <c r="DB195" s="170"/>
      <c r="DC195" s="170"/>
      <c r="DD195" s="170"/>
      <c r="DE195" s="170"/>
      <c r="DF195" s="170"/>
    </row>
    <row r="196" spans="1:110" s="171" customFormat="1">
      <c r="A196" s="170" t="s">
        <v>909</v>
      </c>
      <c r="B196" s="194" t="s">
        <v>919</v>
      </c>
      <c r="C196" s="195" t="s">
        <v>949</v>
      </c>
      <c r="D196" s="195" t="s">
        <v>1151</v>
      </c>
      <c r="E196" s="196">
        <v>2012</v>
      </c>
      <c r="F196" s="196">
        <v>8</v>
      </c>
      <c r="G196" s="196">
        <v>13</v>
      </c>
      <c r="H196" s="22" t="s">
        <v>800</v>
      </c>
      <c r="I196" s="89">
        <v>80</v>
      </c>
      <c r="J196" s="89">
        <v>90</v>
      </c>
      <c r="K196" s="170"/>
      <c r="L196" s="170" t="s">
        <v>800</v>
      </c>
      <c r="M196" s="170"/>
      <c r="N196" s="170"/>
      <c r="O196" s="170"/>
      <c r="P196" s="170"/>
      <c r="Q196" s="170"/>
      <c r="R196" s="197">
        <v>0.26</v>
      </c>
      <c r="S196" s="170"/>
      <c r="T196" s="170"/>
      <c r="U196" s="170"/>
      <c r="V196" s="170"/>
      <c r="W196" s="170"/>
      <c r="X196" s="170"/>
      <c r="Y196" s="170"/>
      <c r="Z196" s="170"/>
      <c r="AA196" s="197">
        <v>3.49</v>
      </c>
      <c r="AB196" s="197">
        <v>4.28</v>
      </c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>
        <v>53.01</v>
      </c>
      <c r="AQ196" s="170">
        <v>1.37826</v>
      </c>
      <c r="AR196" s="16"/>
      <c r="AS196" s="197">
        <v>2.5</v>
      </c>
      <c r="AT196" s="170"/>
      <c r="AU196" s="170">
        <f t="shared" si="4"/>
        <v>21.204000000000001</v>
      </c>
      <c r="AV196" s="170"/>
      <c r="AW196" s="170"/>
      <c r="AX196" s="170"/>
      <c r="AY196" s="205">
        <v>-26.212800000000001</v>
      </c>
      <c r="AZ196" s="22" t="s">
        <v>967</v>
      </c>
      <c r="BA196" s="170">
        <v>162543</v>
      </c>
      <c r="BB196" s="171">
        <v>2013</v>
      </c>
      <c r="BC196" s="170">
        <v>-419.3</v>
      </c>
      <c r="BD196" s="200">
        <v>1.7</v>
      </c>
      <c r="BF196" s="201">
        <v>0.58520000000000005</v>
      </c>
      <c r="BG196" s="170">
        <v>1.6999999999999999E-3</v>
      </c>
      <c r="BH196" s="170"/>
      <c r="BI196" s="170"/>
      <c r="BJ196" s="170"/>
      <c r="BK196" s="170"/>
      <c r="BL196" s="170"/>
      <c r="BM196" s="170"/>
      <c r="BN196" s="170"/>
      <c r="BO196" s="172">
        <v>0.64160000000000006</v>
      </c>
      <c r="BP196" s="170"/>
      <c r="BQ196" s="170"/>
      <c r="BR196" s="170"/>
      <c r="BS196" s="170"/>
      <c r="BT196" s="170"/>
      <c r="BU196" s="170"/>
      <c r="BV196" s="170"/>
      <c r="BW196" s="170"/>
      <c r="BX196" s="170"/>
      <c r="BY196" s="170"/>
      <c r="BZ196" s="170"/>
      <c r="CA196" s="170"/>
      <c r="CB196" s="170"/>
      <c r="CC196" s="170"/>
      <c r="CD196" s="170"/>
      <c r="CE196" s="170"/>
      <c r="CF196" s="170"/>
      <c r="CG196" s="170"/>
      <c r="CH196" s="170"/>
      <c r="CI196" s="170"/>
      <c r="CJ196" s="170"/>
      <c r="CK196" s="170"/>
      <c r="CL196" s="170"/>
      <c r="CM196" s="170"/>
      <c r="CN196" s="170"/>
      <c r="CO196" s="170"/>
      <c r="CP196" s="170"/>
      <c r="CQ196" s="170"/>
      <c r="CR196" s="170"/>
      <c r="CS196" s="170"/>
      <c r="CT196" s="170"/>
      <c r="CU196" s="170"/>
      <c r="CV196" s="170"/>
      <c r="CW196" s="170"/>
      <c r="CX196" s="170"/>
      <c r="CY196" s="170"/>
      <c r="DB196" s="170"/>
      <c r="DC196" s="170"/>
      <c r="DD196" s="170"/>
      <c r="DE196" s="170"/>
      <c r="DF196" s="170"/>
    </row>
    <row r="197" spans="1:110" s="171" customFormat="1">
      <c r="A197" s="170" t="s">
        <v>909</v>
      </c>
      <c r="B197" s="194" t="s">
        <v>919</v>
      </c>
      <c r="C197" s="195" t="s">
        <v>949</v>
      </c>
      <c r="D197" s="195" t="s">
        <v>1152</v>
      </c>
      <c r="E197" s="196">
        <v>2012</v>
      </c>
      <c r="F197" s="196">
        <v>8</v>
      </c>
      <c r="G197" s="196">
        <v>13</v>
      </c>
      <c r="H197" s="22" t="s">
        <v>800</v>
      </c>
      <c r="I197" s="89">
        <v>90</v>
      </c>
      <c r="J197" s="89">
        <v>100</v>
      </c>
      <c r="K197" s="170"/>
      <c r="L197" s="170" t="s">
        <v>800</v>
      </c>
      <c r="M197" s="170"/>
      <c r="N197" s="170"/>
      <c r="O197" s="170"/>
      <c r="P197" s="170"/>
      <c r="Q197" s="170"/>
      <c r="R197" s="197">
        <v>0.27</v>
      </c>
      <c r="S197" s="170"/>
      <c r="T197" s="170"/>
      <c r="U197" s="170"/>
      <c r="V197" s="170"/>
      <c r="W197" s="170"/>
      <c r="X197" s="170"/>
      <c r="Y197" s="170"/>
      <c r="Z197" s="170"/>
      <c r="AA197" s="197">
        <v>3.56</v>
      </c>
      <c r="AB197" s="197">
        <v>4.5</v>
      </c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>
        <v>45.88</v>
      </c>
      <c r="AQ197" s="170">
        <v>1.2387600000000001</v>
      </c>
      <c r="AR197" s="16"/>
      <c r="AS197" s="197">
        <v>2.42</v>
      </c>
      <c r="AT197" s="170"/>
      <c r="AU197" s="170">
        <f t="shared" si="4"/>
        <v>18.958677685950416</v>
      </c>
      <c r="AV197" s="170"/>
      <c r="AW197" s="170"/>
      <c r="AX197" s="170"/>
      <c r="AY197" s="205"/>
      <c r="AZ197" s="170"/>
      <c r="BA197" s="170"/>
      <c r="BC197" s="170"/>
      <c r="BD197" s="200"/>
      <c r="BF197" s="201"/>
      <c r="BG197" s="170"/>
      <c r="BH197" s="170"/>
      <c r="BI197" s="170"/>
      <c r="BJ197" s="170"/>
      <c r="BK197" s="170"/>
      <c r="BL197" s="170"/>
      <c r="BM197" s="170"/>
      <c r="BN197" s="170"/>
      <c r="BO197" s="172">
        <v>0.65820000000000001</v>
      </c>
      <c r="BP197" s="170"/>
      <c r="BQ197" s="170"/>
      <c r="BR197" s="170"/>
      <c r="BS197" s="170"/>
      <c r="BT197" s="170"/>
      <c r="BU197" s="170"/>
      <c r="BV197" s="170"/>
      <c r="BW197" s="170"/>
      <c r="BX197" s="170"/>
      <c r="BY197" s="170"/>
      <c r="BZ197" s="170"/>
      <c r="CA197" s="170"/>
      <c r="CB197" s="170"/>
      <c r="CC197" s="170"/>
      <c r="CD197" s="170"/>
      <c r="CE197" s="170"/>
      <c r="CF197" s="170"/>
      <c r="CG197" s="170"/>
      <c r="CH197" s="170"/>
      <c r="CI197" s="170"/>
      <c r="CJ197" s="170"/>
      <c r="CK197" s="170"/>
      <c r="CL197" s="170"/>
      <c r="CM197" s="170"/>
      <c r="CN197" s="170"/>
      <c r="CO197" s="170"/>
      <c r="CP197" s="170"/>
      <c r="CQ197" s="170"/>
      <c r="CR197" s="170"/>
      <c r="CS197" s="170"/>
      <c r="CT197" s="170"/>
      <c r="CU197" s="170"/>
      <c r="CV197" s="170"/>
      <c r="CW197" s="170"/>
      <c r="CX197" s="170"/>
      <c r="CY197" s="170"/>
      <c r="DB197" s="170"/>
      <c r="DC197" s="170"/>
      <c r="DD197" s="170"/>
      <c r="DE197" s="170"/>
      <c r="DF197" s="170"/>
    </row>
    <row r="198" spans="1:110" s="171" customFormat="1">
      <c r="A198" s="170" t="s">
        <v>909</v>
      </c>
      <c r="B198" s="194" t="s">
        <v>919</v>
      </c>
      <c r="C198" s="195" t="s">
        <v>949</v>
      </c>
      <c r="D198" s="195" t="s">
        <v>1153</v>
      </c>
      <c r="E198" s="196">
        <v>2012</v>
      </c>
      <c r="F198" s="196">
        <v>8</v>
      </c>
      <c r="G198" s="196">
        <v>13</v>
      </c>
      <c r="H198" s="22" t="s">
        <v>800</v>
      </c>
      <c r="I198" s="89">
        <v>100</v>
      </c>
      <c r="J198" s="89">
        <v>125</v>
      </c>
      <c r="K198" s="170"/>
      <c r="L198" s="170" t="s">
        <v>800</v>
      </c>
      <c r="M198" s="170"/>
      <c r="N198" s="170"/>
      <c r="O198" s="170"/>
      <c r="P198" s="170"/>
      <c r="Q198" s="170"/>
      <c r="R198" s="197">
        <v>0.3</v>
      </c>
      <c r="S198" s="170"/>
      <c r="T198" s="170"/>
      <c r="U198" s="170"/>
      <c r="V198" s="170"/>
      <c r="W198" s="170"/>
      <c r="X198" s="170"/>
      <c r="Y198" s="170"/>
      <c r="Z198" s="170"/>
      <c r="AA198" s="197">
        <v>3.77</v>
      </c>
      <c r="AB198" s="197">
        <v>4.4800000000000004</v>
      </c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>
        <v>30.64</v>
      </c>
      <c r="AQ198" s="170">
        <v>2.298</v>
      </c>
      <c r="AR198" s="16"/>
      <c r="AS198" s="197">
        <v>1.55</v>
      </c>
      <c r="AT198" s="170"/>
      <c r="AU198" s="170">
        <f t="shared" si="4"/>
        <v>19.767741935483869</v>
      </c>
      <c r="AV198" s="170"/>
      <c r="AW198" s="170"/>
      <c r="AX198" s="170"/>
      <c r="AY198" s="205">
        <v>-26.292300000000001</v>
      </c>
      <c r="AZ198" s="22" t="s">
        <v>967</v>
      </c>
      <c r="BA198" s="170">
        <v>163527</v>
      </c>
      <c r="BB198" s="171">
        <v>2013</v>
      </c>
      <c r="BC198" s="170">
        <v>-401.4</v>
      </c>
      <c r="BD198" s="200">
        <v>1.8</v>
      </c>
      <c r="BF198" s="201">
        <v>0.60319999999999996</v>
      </c>
      <c r="BG198" s="170">
        <v>1.8E-3</v>
      </c>
      <c r="BH198" s="170"/>
      <c r="BI198" s="170"/>
      <c r="BJ198" s="170"/>
      <c r="BK198" s="170"/>
      <c r="BL198" s="170"/>
      <c r="BM198" s="170"/>
      <c r="BN198" s="170"/>
      <c r="BO198" s="172">
        <v>0.50260000000000005</v>
      </c>
      <c r="BP198" s="170"/>
      <c r="BQ198" s="170"/>
      <c r="BR198" s="170"/>
      <c r="BS198" s="170"/>
      <c r="BT198" s="170"/>
      <c r="BU198" s="170"/>
      <c r="BV198" s="170"/>
      <c r="BW198" s="170"/>
      <c r="BX198" s="170"/>
      <c r="BY198" s="170"/>
      <c r="BZ198" s="170"/>
      <c r="CA198" s="170"/>
      <c r="CB198" s="170"/>
      <c r="CC198" s="170"/>
      <c r="CD198" s="170"/>
      <c r="CE198" s="170"/>
      <c r="CF198" s="170"/>
      <c r="CG198" s="170"/>
      <c r="CH198" s="170"/>
      <c r="CI198" s="170"/>
      <c r="CJ198" s="170"/>
      <c r="CK198" s="170"/>
      <c r="CL198" s="170"/>
      <c r="CM198" s="170"/>
      <c r="CN198" s="170"/>
      <c r="CO198" s="170"/>
      <c r="CP198" s="170"/>
      <c r="CQ198" s="170"/>
      <c r="CR198" s="170"/>
      <c r="CS198" s="170"/>
      <c r="CT198" s="170"/>
      <c r="CU198" s="170"/>
      <c r="CV198" s="170"/>
      <c r="CW198" s="170"/>
      <c r="CX198" s="170"/>
      <c r="CY198" s="170"/>
      <c r="DB198" s="170"/>
      <c r="DC198" s="170"/>
      <c r="DD198" s="170"/>
      <c r="DE198" s="170"/>
      <c r="DF198" s="170"/>
    </row>
    <row r="199" spans="1:110" s="171" customFormat="1">
      <c r="A199" s="170" t="s">
        <v>909</v>
      </c>
      <c r="B199" s="194" t="s">
        <v>919</v>
      </c>
      <c r="C199" s="195" t="s">
        <v>949</v>
      </c>
      <c r="D199" s="195" t="s">
        <v>1154</v>
      </c>
      <c r="E199" s="196">
        <v>2012</v>
      </c>
      <c r="F199" s="196">
        <v>8</v>
      </c>
      <c r="G199" s="196">
        <v>13</v>
      </c>
      <c r="H199" s="22" t="s">
        <v>800</v>
      </c>
      <c r="I199" s="89">
        <v>125</v>
      </c>
      <c r="J199" s="89">
        <v>150</v>
      </c>
      <c r="K199" s="170"/>
      <c r="L199" s="170" t="s">
        <v>800</v>
      </c>
      <c r="M199" s="170"/>
      <c r="N199" s="170"/>
      <c r="O199" s="170"/>
      <c r="P199" s="170"/>
      <c r="Q199" s="170"/>
      <c r="R199" s="197">
        <v>0.41</v>
      </c>
      <c r="S199" s="170"/>
      <c r="T199" s="170"/>
      <c r="U199" s="170"/>
      <c r="V199" s="170"/>
      <c r="W199" s="170"/>
      <c r="X199" s="170"/>
      <c r="Y199" s="170"/>
      <c r="Z199" s="170"/>
      <c r="AA199" s="197">
        <v>3.95</v>
      </c>
      <c r="AB199" s="197">
        <v>4.7300000000000004</v>
      </c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>
        <v>26.22</v>
      </c>
      <c r="AQ199" s="170">
        <v>2.6875499999999999</v>
      </c>
      <c r="AR199" s="16"/>
      <c r="AS199" s="197">
        <v>1.3</v>
      </c>
      <c r="AT199" s="170"/>
      <c r="AU199" s="170">
        <f t="shared" si="4"/>
        <v>20.169230769230769</v>
      </c>
      <c r="AV199" s="170"/>
      <c r="AW199" s="170"/>
      <c r="AX199" s="170"/>
      <c r="AY199" s="205"/>
      <c r="AZ199" s="170"/>
      <c r="BA199" s="170"/>
      <c r="BC199" s="170"/>
      <c r="BD199" s="200"/>
      <c r="BF199" s="201"/>
      <c r="BG199" s="170"/>
      <c r="BH199" s="170"/>
      <c r="BI199" s="170"/>
      <c r="BJ199" s="170"/>
      <c r="BK199" s="170"/>
      <c r="BL199" s="170"/>
      <c r="BM199" s="170"/>
      <c r="BN199" s="170"/>
      <c r="BO199" s="197">
        <v>0.55479999999999996</v>
      </c>
      <c r="BP199" s="170"/>
      <c r="BQ199" s="170"/>
      <c r="BR199" s="170"/>
      <c r="BS199" s="170"/>
      <c r="BT199" s="170"/>
      <c r="BU199" s="170"/>
      <c r="BV199" s="170"/>
      <c r="BW199" s="170"/>
      <c r="BX199" s="170"/>
      <c r="BY199" s="170"/>
      <c r="BZ199" s="170"/>
      <c r="CA199" s="170"/>
      <c r="CB199" s="170"/>
      <c r="CC199" s="170"/>
      <c r="CD199" s="170"/>
      <c r="CE199" s="170"/>
      <c r="CF199" s="170"/>
      <c r="CG199" s="170"/>
      <c r="CH199" s="170"/>
      <c r="CI199" s="170"/>
      <c r="CJ199" s="170"/>
      <c r="CK199" s="170"/>
      <c r="CL199" s="170"/>
      <c r="CM199" s="170"/>
      <c r="CN199" s="170"/>
      <c r="CO199" s="170"/>
      <c r="CP199" s="170"/>
      <c r="CQ199" s="170"/>
      <c r="CR199" s="170"/>
      <c r="CS199" s="170"/>
      <c r="CT199" s="170"/>
      <c r="CU199" s="170"/>
      <c r="CV199" s="170"/>
      <c r="CW199" s="170"/>
      <c r="CX199" s="170"/>
      <c r="CY199" s="170"/>
      <c r="DB199" s="170"/>
      <c r="DC199" s="170"/>
      <c r="DD199" s="170"/>
      <c r="DE199" s="170"/>
      <c r="DF199" s="170"/>
    </row>
    <row r="200" spans="1:110" s="171" customFormat="1">
      <c r="A200" s="170" t="s">
        <v>909</v>
      </c>
      <c r="B200" s="194" t="s">
        <v>919</v>
      </c>
      <c r="C200" s="195" t="s">
        <v>950</v>
      </c>
      <c r="D200" s="195" t="s">
        <v>1155</v>
      </c>
      <c r="E200" s="196">
        <v>2012</v>
      </c>
      <c r="F200" s="196">
        <v>8</v>
      </c>
      <c r="G200" s="196">
        <v>13</v>
      </c>
      <c r="H200" s="22" t="s">
        <v>800</v>
      </c>
      <c r="I200" s="195">
        <v>0</v>
      </c>
      <c r="J200" s="195">
        <v>10</v>
      </c>
      <c r="K200" s="22"/>
      <c r="L200" s="22" t="s">
        <v>800</v>
      </c>
      <c r="M200" s="170"/>
      <c r="N200" s="170"/>
      <c r="O200" s="170"/>
      <c r="P200" s="170"/>
      <c r="Q200" s="170"/>
      <c r="R200" s="197">
        <v>0.04</v>
      </c>
      <c r="S200" s="170"/>
      <c r="T200" s="170"/>
      <c r="U200" s="170"/>
      <c r="V200" s="170"/>
      <c r="W200" s="170"/>
      <c r="X200" s="170"/>
      <c r="Y200" s="170"/>
      <c r="Z200" s="170"/>
      <c r="AA200" s="197"/>
      <c r="AB200" s="197">
        <v>3.72</v>
      </c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97">
        <v>48.33</v>
      </c>
      <c r="AQ200" s="197">
        <v>0.19332000000000002</v>
      </c>
      <c r="AR200" s="16"/>
      <c r="AS200" s="197">
        <v>1.1200000000000001</v>
      </c>
      <c r="AT200" s="170"/>
      <c r="AU200" s="170">
        <f t="shared" si="4"/>
        <v>43.151785714285708</v>
      </c>
      <c r="AV200" s="170"/>
      <c r="AW200" s="170"/>
      <c r="AX200" s="170"/>
      <c r="AY200" s="199">
        <v>-28.231300000000001</v>
      </c>
      <c r="AZ200" s="22" t="s">
        <v>967</v>
      </c>
      <c r="BA200" s="170">
        <v>161962</v>
      </c>
      <c r="BB200" s="171">
        <v>2013</v>
      </c>
      <c r="BC200" s="201">
        <v>101.8</v>
      </c>
      <c r="BD200" s="170">
        <v>3.4</v>
      </c>
      <c r="BF200" s="170">
        <v>1.1102000000000001</v>
      </c>
      <c r="BG200" s="170">
        <v>3.3999999999999998E-3</v>
      </c>
      <c r="BH200" s="170"/>
      <c r="BI200" s="170"/>
      <c r="BJ200" s="170"/>
      <c r="BK200" s="170"/>
      <c r="BL200" s="170"/>
      <c r="BM200" s="170"/>
      <c r="BN200" s="170"/>
      <c r="BO200" s="197">
        <v>0.62360000000000004</v>
      </c>
      <c r="BP200" s="170"/>
      <c r="BQ200" s="170"/>
      <c r="BR200" s="170"/>
      <c r="BS200" s="170"/>
      <c r="BT200" s="170"/>
      <c r="BU200" s="170"/>
      <c r="BV200" s="170"/>
      <c r="BW200" s="170"/>
      <c r="BX200" s="170"/>
      <c r="BY200" s="170"/>
      <c r="BZ200" s="170"/>
      <c r="CA200" s="170"/>
      <c r="CB200" s="170"/>
      <c r="CC200" s="170"/>
      <c r="CD200" s="170"/>
      <c r="CE200" s="170"/>
      <c r="CF200" s="170"/>
      <c r="CG200" s="170"/>
      <c r="CH200" s="170"/>
      <c r="CI200" s="170"/>
      <c r="CJ200" s="170"/>
      <c r="CK200" s="170"/>
      <c r="CL200" s="170"/>
      <c r="CM200" s="170"/>
      <c r="CN200" s="170"/>
      <c r="CO200" s="170"/>
      <c r="CP200" s="170"/>
      <c r="CQ200" s="170"/>
      <c r="CR200" s="170"/>
      <c r="CS200" s="170"/>
      <c r="CT200" s="170"/>
      <c r="CU200" s="170"/>
      <c r="CV200" s="170"/>
      <c r="CW200" s="170"/>
      <c r="CX200" s="170"/>
      <c r="CY200" s="170"/>
      <c r="DB200" s="170"/>
      <c r="DC200" s="170"/>
      <c r="DD200" s="170"/>
      <c r="DE200" s="170"/>
      <c r="DF200" s="170"/>
    </row>
    <row r="201" spans="1:110" s="171" customFormat="1">
      <c r="A201" s="170" t="s">
        <v>909</v>
      </c>
      <c r="B201" s="194" t="s">
        <v>919</v>
      </c>
      <c r="C201" s="195" t="s">
        <v>950</v>
      </c>
      <c r="D201" s="195" t="s">
        <v>1156</v>
      </c>
      <c r="E201" s="196">
        <v>2012</v>
      </c>
      <c r="F201" s="196">
        <v>8</v>
      </c>
      <c r="G201" s="196">
        <v>13</v>
      </c>
      <c r="H201" s="22" t="s">
        <v>800</v>
      </c>
      <c r="I201" s="195">
        <v>10</v>
      </c>
      <c r="J201" s="195">
        <v>20</v>
      </c>
      <c r="K201" s="22"/>
      <c r="L201" s="22" t="s">
        <v>800</v>
      </c>
      <c r="M201" s="170"/>
      <c r="N201" s="170"/>
      <c r="O201" s="170"/>
      <c r="P201" s="170"/>
      <c r="Q201" s="170"/>
      <c r="R201" s="197">
        <v>0.05</v>
      </c>
      <c r="S201" s="170"/>
      <c r="T201" s="170"/>
      <c r="U201" s="170"/>
      <c r="V201" s="170"/>
      <c r="W201" s="170"/>
      <c r="X201" s="170"/>
      <c r="Y201" s="170"/>
      <c r="Z201" s="170"/>
      <c r="AA201" s="170"/>
      <c r="AB201" s="197">
        <v>3.61</v>
      </c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97">
        <v>47.26</v>
      </c>
      <c r="AQ201" s="197">
        <v>0.23629999999999998</v>
      </c>
      <c r="AR201" s="16"/>
      <c r="AS201" s="197">
        <v>1.28</v>
      </c>
      <c r="AT201" s="170"/>
      <c r="AU201" s="170">
        <f t="shared" si="4"/>
        <v>36.921875</v>
      </c>
      <c r="AV201" s="170"/>
      <c r="AW201" s="170"/>
      <c r="AX201" s="170"/>
      <c r="AY201" s="199">
        <v>-27.187899999999999</v>
      </c>
      <c r="AZ201" s="22" t="s">
        <v>967</v>
      </c>
      <c r="BA201" s="170">
        <v>161963</v>
      </c>
      <c r="BB201" s="171">
        <v>2013</v>
      </c>
      <c r="BC201" s="201">
        <v>127.7</v>
      </c>
      <c r="BD201" s="170">
        <v>3.5</v>
      </c>
      <c r="BF201" s="170">
        <v>1.1363000000000001</v>
      </c>
      <c r="BG201" s="170">
        <v>3.5000000000000001E-3</v>
      </c>
      <c r="BH201" s="170"/>
      <c r="BI201" s="170"/>
      <c r="BJ201" s="170"/>
      <c r="BK201" s="170"/>
      <c r="BL201" s="170"/>
      <c r="BM201" s="170"/>
      <c r="BN201" s="170"/>
      <c r="BO201" s="197">
        <v>0.50560000000000005</v>
      </c>
      <c r="BP201" s="170"/>
      <c r="BQ201" s="170"/>
      <c r="BR201" s="170"/>
      <c r="BS201" s="170"/>
      <c r="BT201" s="170"/>
      <c r="BU201" s="170"/>
      <c r="BV201" s="170"/>
      <c r="BW201" s="170"/>
      <c r="BX201" s="170"/>
      <c r="BY201" s="170"/>
      <c r="BZ201" s="170"/>
      <c r="CA201" s="170"/>
      <c r="CB201" s="170"/>
      <c r="CC201" s="170"/>
      <c r="CD201" s="170"/>
      <c r="CE201" s="170"/>
      <c r="CF201" s="170"/>
      <c r="CG201" s="170"/>
      <c r="CH201" s="170"/>
      <c r="CI201" s="170"/>
      <c r="CJ201" s="170"/>
      <c r="CK201" s="170"/>
      <c r="CL201" s="170"/>
      <c r="CM201" s="170"/>
      <c r="CN201" s="170"/>
      <c r="CO201" s="170"/>
      <c r="CP201" s="170"/>
      <c r="CQ201" s="170"/>
      <c r="CR201" s="170"/>
      <c r="CS201" s="170"/>
      <c r="CT201" s="170"/>
      <c r="CU201" s="170"/>
      <c r="CV201" s="170"/>
      <c r="CW201" s="170"/>
      <c r="CX201" s="170"/>
      <c r="CY201" s="170"/>
      <c r="DB201" s="170"/>
      <c r="DC201" s="170"/>
      <c r="DD201" s="170"/>
      <c r="DE201" s="170"/>
      <c r="DF201" s="170"/>
    </row>
    <row r="202" spans="1:110" s="171" customFormat="1">
      <c r="A202" s="170" t="s">
        <v>909</v>
      </c>
      <c r="B202" s="194" t="s">
        <v>919</v>
      </c>
      <c r="C202" s="195" t="s">
        <v>950</v>
      </c>
      <c r="D202" s="195" t="s">
        <v>1157</v>
      </c>
      <c r="E202" s="196">
        <v>2012</v>
      </c>
      <c r="F202" s="196">
        <v>8</v>
      </c>
      <c r="G202" s="196">
        <v>13</v>
      </c>
      <c r="H202" s="22" t="s">
        <v>800</v>
      </c>
      <c r="I202" s="195">
        <v>20</v>
      </c>
      <c r="J202" s="195">
        <v>30</v>
      </c>
      <c r="K202" s="22"/>
      <c r="L202" s="22" t="s">
        <v>800</v>
      </c>
      <c r="M202" s="170"/>
      <c r="N202" s="170"/>
      <c r="O202" s="170"/>
      <c r="P202" s="170"/>
      <c r="Q202" s="170"/>
      <c r="R202" s="197">
        <v>0.05</v>
      </c>
      <c r="S202" s="170"/>
      <c r="T202" s="170"/>
      <c r="U202" s="170"/>
      <c r="V202" s="170"/>
      <c r="W202" s="170"/>
      <c r="X202" s="170"/>
      <c r="Y202" s="170"/>
      <c r="Z202" s="170"/>
      <c r="AA202" s="170"/>
      <c r="AB202" s="197">
        <v>3.6</v>
      </c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97">
        <v>48.2</v>
      </c>
      <c r="AQ202" s="197">
        <v>0.24100000000000002</v>
      </c>
      <c r="AR202" s="16"/>
      <c r="AS202" s="197">
        <v>1.25</v>
      </c>
      <c r="AT202" s="170"/>
      <c r="AU202" s="170">
        <f t="shared" si="4"/>
        <v>38.56</v>
      </c>
      <c r="AV202" s="170"/>
      <c r="AW202" s="170"/>
      <c r="AX202" s="170"/>
      <c r="AY202" s="199">
        <v>-26.7013</v>
      </c>
      <c r="AZ202" s="22" t="s">
        <v>967</v>
      </c>
      <c r="BA202" s="170">
        <v>161964</v>
      </c>
      <c r="BB202" s="171">
        <v>2013</v>
      </c>
      <c r="BC202" s="201">
        <v>11.9</v>
      </c>
      <c r="BD202" s="170">
        <v>3.1</v>
      </c>
      <c r="BF202" s="170">
        <v>1.0196000000000001</v>
      </c>
      <c r="BG202" s="170">
        <v>3.0999999999999999E-3</v>
      </c>
      <c r="BH202" s="170"/>
      <c r="BI202" s="170"/>
      <c r="BJ202" s="170"/>
      <c r="BK202" s="170"/>
      <c r="BL202" s="170"/>
      <c r="BM202" s="170"/>
      <c r="BN202" s="170"/>
      <c r="BO202" s="197">
        <v>0.66459999999999997</v>
      </c>
      <c r="BP202" s="170"/>
      <c r="BQ202" s="170"/>
      <c r="BR202" s="170"/>
      <c r="BS202" s="170"/>
      <c r="BT202" s="170"/>
      <c r="BU202" s="170"/>
      <c r="BV202" s="170"/>
      <c r="BW202" s="170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0"/>
      <c r="CH202" s="170"/>
      <c r="CI202" s="170"/>
      <c r="CJ202" s="170"/>
      <c r="CK202" s="170"/>
      <c r="CL202" s="170"/>
      <c r="CM202" s="170"/>
      <c r="CN202" s="170"/>
      <c r="CO202" s="170"/>
      <c r="CP202" s="170"/>
      <c r="CQ202" s="170"/>
      <c r="CR202" s="170"/>
      <c r="CS202" s="170"/>
      <c r="CT202" s="170"/>
      <c r="CU202" s="170"/>
      <c r="CV202" s="170"/>
      <c r="CW202" s="170"/>
      <c r="CX202" s="170"/>
      <c r="CY202" s="170"/>
      <c r="DB202" s="170"/>
      <c r="DC202" s="170"/>
      <c r="DD202" s="170"/>
      <c r="DE202" s="170"/>
      <c r="DF202" s="170"/>
    </row>
    <row r="203" spans="1:110" s="171" customFormat="1">
      <c r="A203" s="170" t="s">
        <v>909</v>
      </c>
      <c r="B203" s="194" t="s">
        <v>919</v>
      </c>
      <c r="C203" s="195" t="s">
        <v>950</v>
      </c>
      <c r="D203" s="195" t="s">
        <v>1158</v>
      </c>
      <c r="E203" s="196">
        <v>2012</v>
      </c>
      <c r="F203" s="196">
        <v>8</v>
      </c>
      <c r="G203" s="196">
        <v>13</v>
      </c>
      <c r="H203" s="22" t="s">
        <v>800</v>
      </c>
      <c r="I203" s="195">
        <v>30</v>
      </c>
      <c r="J203" s="195">
        <v>40</v>
      </c>
      <c r="K203" s="22"/>
      <c r="L203" s="22" t="s">
        <v>800</v>
      </c>
      <c r="M203" s="170"/>
      <c r="N203" s="170"/>
      <c r="O203" s="170"/>
      <c r="P203" s="170"/>
      <c r="Q203" s="170"/>
      <c r="R203" s="197">
        <v>0.25</v>
      </c>
      <c r="S203" s="170"/>
      <c r="T203" s="170"/>
      <c r="U203" s="170"/>
      <c r="V203" s="170"/>
      <c r="W203" s="170"/>
      <c r="X203" s="170"/>
      <c r="Y203" s="170"/>
      <c r="Z203" s="170"/>
      <c r="AA203" s="170"/>
      <c r="AB203" s="197">
        <v>3.85</v>
      </c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97">
        <v>52.65</v>
      </c>
      <c r="AQ203" s="197">
        <v>1.3162499999999999</v>
      </c>
      <c r="AR203" s="16"/>
      <c r="AS203" s="197">
        <v>1.44</v>
      </c>
      <c r="AT203" s="170"/>
      <c r="AU203" s="170">
        <f t="shared" si="4"/>
        <v>36.5625</v>
      </c>
      <c r="AV203" s="170"/>
      <c r="AW203" s="170"/>
      <c r="AX203" s="170"/>
      <c r="AY203" s="199">
        <v>-26.7013</v>
      </c>
      <c r="AZ203" s="22" t="s">
        <v>967</v>
      </c>
      <c r="BA203" s="170">
        <v>161995</v>
      </c>
      <c r="BB203" s="171">
        <v>2013</v>
      </c>
      <c r="BC203" s="201">
        <v>-186.6</v>
      </c>
      <c r="BD203" s="170">
        <v>3</v>
      </c>
      <c r="BF203" s="170">
        <v>0.81969999999999998</v>
      </c>
      <c r="BG203" s="170">
        <v>3.0000000000000001E-3</v>
      </c>
      <c r="BH203" s="170"/>
      <c r="BI203" s="170"/>
      <c r="BJ203" s="170"/>
      <c r="BK203" s="170"/>
      <c r="BL203" s="170"/>
      <c r="BM203" s="170"/>
      <c r="BN203" s="170"/>
      <c r="BO203" s="197">
        <v>0.53320000000000001</v>
      </c>
      <c r="BP203" s="170"/>
      <c r="BQ203" s="170"/>
      <c r="BR203" s="170"/>
      <c r="BS203" s="170"/>
      <c r="BT203" s="170"/>
      <c r="BU203" s="170"/>
      <c r="BV203" s="170"/>
      <c r="BW203" s="170"/>
      <c r="BX203" s="170"/>
      <c r="BY203" s="170"/>
      <c r="BZ203" s="170"/>
      <c r="CA203" s="170"/>
      <c r="CB203" s="170"/>
      <c r="CC203" s="170"/>
      <c r="CD203" s="170"/>
      <c r="CE203" s="170"/>
      <c r="CF203" s="170"/>
      <c r="CG203" s="170"/>
      <c r="CH203" s="170"/>
      <c r="CI203" s="170"/>
      <c r="CJ203" s="170"/>
      <c r="CK203" s="170"/>
      <c r="CL203" s="170"/>
      <c r="CM203" s="170"/>
      <c r="CN203" s="170"/>
      <c r="CO203" s="170"/>
      <c r="CP203" s="170"/>
      <c r="CQ203" s="170"/>
      <c r="CR203" s="170"/>
      <c r="CS203" s="170"/>
      <c r="CT203" s="170"/>
      <c r="CU203" s="170"/>
      <c r="CV203" s="170"/>
      <c r="CW203" s="170"/>
      <c r="CX203" s="170"/>
      <c r="CY203" s="170"/>
      <c r="DB203" s="170"/>
      <c r="DC203" s="170"/>
      <c r="DD203" s="170"/>
      <c r="DE203" s="170"/>
      <c r="DF203" s="170"/>
    </row>
    <row r="204" spans="1:110" s="171" customFormat="1">
      <c r="A204" s="170" t="s">
        <v>909</v>
      </c>
      <c r="B204" s="194" t="s">
        <v>919</v>
      </c>
      <c r="C204" s="195" t="s">
        <v>950</v>
      </c>
      <c r="D204" s="195" t="s">
        <v>1159</v>
      </c>
      <c r="E204" s="196">
        <v>2012</v>
      </c>
      <c r="F204" s="196">
        <v>8</v>
      </c>
      <c r="G204" s="196">
        <v>13</v>
      </c>
      <c r="H204" s="22" t="s">
        <v>800</v>
      </c>
      <c r="I204" s="195">
        <v>40</v>
      </c>
      <c r="J204" s="89">
        <v>50</v>
      </c>
      <c r="K204" s="22"/>
      <c r="L204" s="22" t="s">
        <v>800</v>
      </c>
      <c r="M204" s="170"/>
      <c r="N204" s="170"/>
      <c r="O204" s="170"/>
      <c r="P204" s="170"/>
      <c r="Q204" s="170"/>
      <c r="R204" s="197">
        <v>0.21</v>
      </c>
      <c r="S204" s="170"/>
      <c r="T204" s="170"/>
      <c r="U204" s="170"/>
      <c r="V204" s="170"/>
      <c r="W204" s="170"/>
      <c r="X204" s="170"/>
      <c r="Y204" s="170"/>
      <c r="Z204" s="170"/>
      <c r="AA204" s="170"/>
      <c r="AB204" s="197">
        <v>3.87</v>
      </c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97">
        <v>54.37</v>
      </c>
      <c r="AQ204" s="197">
        <v>1.14177</v>
      </c>
      <c r="AR204" s="16"/>
      <c r="AS204" s="197">
        <v>2.09</v>
      </c>
      <c r="AT204" s="170"/>
      <c r="AU204" s="170">
        <f t="shared" si="4"/>
        <v>26.014354066985646</v>
      </c>
      <c r="AV204" s="170"/>
      <c r="AW204" s="170"/>
      <c r="AX204" s="170"/>
      <c r="AY204" s="199">
        <v>-26.430199999999999</v>
      </c>
      <c r="AZ204" s="22" t="s">
        <v>967</v>
      </c>
      <c r="BA204" s="170">
        <v>161965</v>
      </c>
      <c r="BB204" s="171">
        <v>2013</v>
      </c>
      <c r="BC204" s="201">
        <v>-265.7</v>
      </c>
      <c r="BD204" s="170">
        <v>2.2999999999999998</v>
      </c>
      <c r="BF204" s="170">
        <v>0.7399</v>
      </c>
      <c r="BG204" s="170">
        <v>2.3E-3</v>
      </c>
      <c r="BH204" s="170"/>
      <c r="BI204" s="170"/>
      <c r="BJ204" s="170"/>
      <c r="BK204" s="170"/>
      <c r="BL204" s="170"/>
      <c r="BM204" s="170"/>
      <c r="BN204" s="170"/>
      <c r="BO204" s="197">
        <v>0.38900000000000001</v>
      </c>
      <c r="BP204" s="170"/>
      <c r="BQ204" s="170"/>
      <c r="BR204" s="170"/>
      <c r="BS204" s="170"/>
      <c r="BT204" s="170"/>
      <c r="BU204" s="170"/>
      <c r="BV204" s="170"/>
      <c r="BW204" s="170"/>
      <c r="BX204" s="170"/>
      <c r="BY204" s="170"/>
      <c r="BZ204" s="170"/>
      <c r="CA204" s="170"/>
      <c r="CB204" s="170"/>
      <c r="CC204" s="170"/>
      <c r="CD204" s="170"/>
      <c r="CE204" s="170"/>
      <c r="CF204" s="170"/>
      <c r="CG204" s="170"/>
      <c r="CH204" s="170"/>
      <c r="CI204" s="170"/>
      <c r="CJ204" s="170"/>
      <c r="CK204" s="170"/>
      <c r="CL204" s="170"/>
      <c r="CM204" s="170"/>
      <c r="CN204" s="170"/>
      <c r="CO204" s="170"/>
      <c r="CP204" s="170"/>
      <c r="CQ204" s="170"/>
      <c r="CR204" s="170"/>
      <c r="CS204" s="170"/>
      <c r="CT204" s="170"/>
      <c r="CU204" s="170"/>
      <c r="CV204" s="170"/>
      <c r="CW204" s="170"/>
      <c r="CX204" s="170"/>
      <c r="CY204" s="170"/>
      <c r="DB204" s="170"/>
      <c r="DC204" s="170"/>
      <c r="DD204" s="170"/>
      <c r="DE204" s="170"/>
      <c r="DF204" s="170"/>
    </row>
    <row r="205" spans="1:110" s="171" customFormat="1">
      <c r="A205" s="170" t="s">
        <v>909</v>
      </c>
      <c r="B205" s="194" t="s">
        <v>919</v>
      </c>
      <c r="C205" s="195" t="s">
        <v>950</v>
      </c>
      <c r="D205" s="195" t="s">
        <v>1160</v>
      </c>
      <c r="E205" s="196">
        <v>2012</v>
      </c>
      <c r="F205" s="196">
        <v>8</v>
      </c>
      <c r="G205" s="196">
        <v>13</v>
      </c>
      <c r="H205" s="22" t="s">
        <v>800</v>
      </c>
      <c r="I205" s="89">
        <v>50</v>
      </c>
      <c r="J205" s="89">
        <v>60</v>
      </c>
      <c r="K205" s="170"/>
      <c r="L205" s="22" t="s">
        <v>800</v>
      </c>
      <c r="M205" s="170"/>
      <c r="N205" s="170"/>
      <c r="O205" s="170"/>
      <c r="P205" s="170"/>
      <c r="Q205" s="170"/>
      <c r="R205" s="197">
        <v>0.22</v>
      </c>
      <c r="S205" s="170"/>
      <c r="T205" s="170"/>
      <c r="U205" s="170"/>
      <c r="V205" s="170"/>
      <c r="W205" s="170"/>
      <c r="X205" s="170"/>
      <c r="Y205" s="170"/>
      <c r="Z205" s="170"/>
      <c r="AA205" s="170"/>
      <c r="AB205" s="197">
        <v>3.8</v>
      </c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97">
        <v>53.85</v>
      </c>
      <c r="AQ205" s="197">
        <v>1.1847000000000001</v>
      </c>
      <c r="AR205" s="16"/>
      <c r="AS205" s="197">
        <v>1.92</v>
      </c>
      <c r="AT205" s="170"/>
      <c r="AU205" s="170">
        <f t="shared" si="4"/>
        <v>28.046875000000004</v>
      </c>
      <c r="AV205" s="170"/>
      <c r="AW205" s="170"/>
      <c r="AX205" s="170"/>
      <c r="AY205" s="199">
        <v>-26.777799999999999</v>
      </c>
      <c r="BD205" s="203"/>
      <c r="BF205" s="204"/>
      <c r="BH205" s="170"/>
      <c r="BI205" s="170"/>
      <c r="BJ205" s="170"/>
      <c r="BK205" s="170"/>
      <c r="BL205" s="170"/>
      <c r="BM205" s="170"/>
      <c r="BN205" s="170"/>
      <c r="BO205" s="197">
        <v>0.42960000000000004</v>
      </c>
      <c r="BP205" s="170"/>
      <c r="BQ205" s="170"/>
      <c r="BR205" s="170"/>
      <c r="BS205" s="170"/>
      <c r="BT205" s="170"/>
      <c r="BU205" s="170"/>
      <c r="BV205" s="170"/>
      <c r="BW205" s="170"/>
      <c r="BX205" s="170"/>
      <c r="BY205" s="170"/>
      <c r="BZ205" s="170"/>
      <c r="CA205" s="170"/>
      <c r="CB205" s="170"/>
      <c r="CC205" s="170"/>
      <c r="CD205" s="170"/>
      <c r="CE205" s="170"/>
      <c r="CF205" s="170"/>
      <c r="CG205" s="170"/>
      <c r="CH205" s="170"/>
      <c r="CI205" s="170"/>
      <c r="CJ205" s="170"/>
      <c r="CK205" s="170"/>
      <c r="CL205" s="170"/>
      <c r="CM205" s="170"/>
      <c r="CN205" s="170"/>
      <c r="CO205" s="170"/>
      <c r="CP205" s="170"/>
      <c r="CQ205" s="170"/>
      <c r="CR205" s="170"/>
      <c r="CS205" s="170"/>
      <c r="CT205" s="170"/>
      <c r="CU205" s="170"/>
      <c r="CV205" s="170"/>
      <c r="CW205" s="170"/>
      <c r="CX205" s="170"/>
      <c r="CY205" s="170"/>
      <c r="DB205" s="170"/>
      <c r="DC205" s="170"/>
      <c r="DD205" s="170"/>
      <c r="DE205" s="170"/>
      <c r="DF205" s="170"/>
    </row>
    <row r="206" spans="1:110" s="171" customFormat="1">
      <c r="A206" s="170" t="s">
        <v>909</v>
      </c>
      <c r="B206" s="194" t="s">
        <v>919</v>
      </c>
      <c r="C206" s="195" t="s">
        <v>950</v>
      </c>
      <c r="D206" s="195" t="s">
        <v>1161</v>
      </c>
      <c r="E206" s="196">
        <v>2012</v>
      </c>
      <c r="F206" s="196">
        <v>8</v>
      </c>
      <c r="G206" s="196">
        <v>13</v>
      </c>
      <c r="H206" s="22" t="s">
        <v>800</v>
      </c>
      <c r="I206" s="89">
        <v>60</v>
      </c>
      <c r="J206" s="89">
        <v>70</v>
      </c>
      <c r="K206" s="170"/>
      <c r="L206" s="22" t="s">
        <v>800</v>
      </c>
      <c r="M206" s="170"/>
      <c r="N206" s="170"/>
      <c r="O206" s="170"/>
      <c r="P206" s="170"/>
      <c r="Q206" s="170"/>
      <c r="R206" s="197">
        <v>0.21</v>
      </c>
      <c r="S206" s="170"/>
      <c r="T206" s="170"/>
      <c r="U206" s="170"/>
      <c r="V206" s="170"/>
      <c r="W206" s="170"/>
      <c r="X206" s="170"/>
      <c r="Y206" s="170"/>
      <c r="Z206" s="170"/>
      <c r="AA206" s="170"/>
      <c r="AB206" s="197">
        <v>3.91</v>
      </c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97">
        <v>54.62</v>
      </c>
      <c r="AQ206" s="197">
        <v>1.1470200000000002</v>
      </c>
      <c r="AR206" s="16"/>
      <c r="AS206" s="197">
        <v>2.42</v>
      </c>
      <c r="AT206" s="170"/>
      <c r="AU206" s="170">
        <f t="shared" si="4"/>
        <v>22.570247933884296</v>
      </c>
      <c r="AV206" s="170"/>
      <c r="AW206" s="170"/>
      <c r="AX206" s="170"/>
      <c r="AY206" s="199">
        <v>-26.151800000000001</v>
      </c>
      <c r="AZ206" s="22" t="s">
        <v>967</v>
      </c>
      <c r="BA206" s="170">
        <v>161966</v>
      </c>
      <c r="BB206" s="171">
        <v>2013</v>
      </c>
      <c r="BC206" s="201">
        <v>-301.8</v>
      </c>
      <c r="BD206" s="170">
        <v>2.1</v>
      </c>
      <c r="BF206" s="170">
        <v>0.70350000000000001</v>
      </c>
      <c r="BG206" s="170">
        <v>2.0999999999999999E-3</v>
      </c>
      <c r="BH206" s="170"/>
      <c r="BI206" s="170"/>
      <c r="BJ206" s="170"/>
      <c r="BK206" s="170"/>
      <c r="BL206" s="170"/>
      <c r="BM206" s="170"/>
      <c r="BN206" s="170"/>
      <c r="BO206" s="197">
        <v>0.3826</v>
      </c>
      <c r="BP206" s="170"/>
      <c r="BQ206" s="170"/>
      <c r="BR206" s="170"/>
      <c r="BS206" s="170"/>
      <c r="BT206" s="170"/>
      <c r="BU206" s="170"/>
      <c r="BV206" s="170"/>
      <c r="BW206" s="170"/>
      <c r="BX206" s="170"/>
      <c r="BY206" s="170"/>
      <c r="BZ206" s="170"/>
      <c r="CA206" s="170"/>
      <c r="CB206" s="170"/>
      <c r="CC206" s="170"/>
      <c r="CD206" s="170"/>
      <c r="CE206" s="170"/>
      <c r="CF206" s="170"/>
      <c r="CG206" s="170"/>
      <c r="CH206" s="170"/>
      <c r="CI206" s="170"/>
      <c r="CJ206" s="170"/>
      <c r="CK206" s="170"/>
      <c r="CL206" s="170"/>
      <c r="CM206" s="170"/>
      <c r="CN206" s="170"/>
      <c r="CO206" s="170"/>
      <c r="CP206" s="170"/>
      <c r="CQ206" s="170"/>
      <c r="CR206" s="170"/>
      <c r="CS206" s="170"/>
      <c r="CT206" s="170"/>
      <c r="CU206" s="170"/>
      <c r="CV206" s="170"/>
      <c r="CW206" s="170"/>
      <c r="CX206" s="170"/>
      <c r="CY206" s="170"/>
      <c r="DB206" s="170"/>
      <c r="DC206" s="170"/>
      <c r="DD206" s="170"/>
      <c r="DE206" s="170"/>
      <c r="DF206" s="170"/>
    </row>
    <row r="207" spans="1:110" s="171" customFormat="1">
      <c r="A207" s="170" t="s">
        <v>909</v>
      </c>
      <c r="B207" s="194" t="s">
        <v>919</v>
      </c>
      <c r="C207" s="195" t="s">
        <v>950</v>
      </c>
      <c r="D207" s="195" t="s">
        <v>1162</v>
      </c>
      <c r="E207" s="196">
        <v>2012</v>
      </c>
      <c r="F207" s="196">
        <v>8</v>
      </c>
      <c r="G207" s="196">
        <v>13</v>
      </c>
      <c r="H207" s="22" t="s">
        <v>800</v>
      </c>
      <c r="I207" s="89">
        <v>70</v>
      </c>
      <c r="J207" s="89">
        <v>80</v>
      </c>
      <c r="K207" s="170"/>
      <c r="L207" s="22" t="s">
        <v>800</v>
      </c>
      <c r="M207" s="170"/>
      <c r="N207" s="170"/>
      <c r="O207" s="170"/>
      <c r="P207" s="170"/>
      <c r="Q207" s="170"/>
      <c r="R207" s="197">
        <v>0.2</v>
      </c>
      <c r="S207" s="170"/>
      <c r="T207" s="170"/>
      <c r="U207" s="170"/>
      <c r="V207" s="170"/>
      <c r="W207" s="170"/>
      <c r="X207" s="170"/>
      <c r="Y207" s="170"/>
      <c r="Z207" s="170"/>
      <c r="AA207" s="170"/>
      <c r="AB207" s="197">
        <v>3.98</v>
      </c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97">
        <v>52.97</v>
      </c>
      <c r="AQ207" s="197">
        <v>1.0593999999999999</v>
      </c>
      <c r="AR207" s="16"/>
      <c r="AS207" s="197">
        <v>2.76</v>
      </c>
      <c r="AT207" s="170"/>
      <c r="AU207" s="170">
        <f t="shared" si="4"/>
        <v>19.192028985507246</v>
      </c>
      <c r="AV207" s="170"/>
      <c r="AW207" s="170"/>
      <c r="AX207" s="170"/>
      <c r="AY207" s="199"/>
      <c r="BD207" s="203"/>
      <c r="BF207" s="204"/>
      <c r="BH207" s="170"/>
      <c r="BI207" s="170"/>
      <c r="BJ207" s="170"/>
      <c r="BK207" s="170"/>
      <c r="BL207" s="170"/>
      <c r="BM207" s="170"/>
      <c r="BN207" s="170"/>
      <c r="BO207" s="197">
        <v>0.39080000000000004</v>
      </c>
      <c r="BP207" s="170"/>
      <c r="BQ207" s="170"/>
      <c r="BR207" s="170"/>
      <c r="BS207" s="170"/>
      <c r="BT207" s="170"/>
      <c r="BU207" s="170"/>
      <c r="BV207" s="170"/>
      <c r="BW207" s="170"/>
      <c r="BX207" s="170"/>
      <c r="BY207" s="170"/>
      <c r="BZ207" s="170"/>
      <c r="CA207" s="170"/>
      <c r="CB207" s="170"/>
      <c r="CC207" s="170"/>
      <c r="CD207" s="170"/>
      <c r="CE207" s="170"/>
      <c r="CF207" s="170"/>
      <c r="CG207" s="170"/>
      <c r="CH207" s="170"/>
      <c r="CI207" s="170"/>
      <c r="CJ207" s="170"/>
      <c r="CK207" s="170"/>
      <c r="CL207" s="170"/>
      <c r="CM207" s="170"/>
      <c r="CN207" s="170"/>
      <c r="CO207" s="170"/>
      <c r="CP207" s="170"/>
      <c r="CQ207" s="170"/>
      <c r="CR207" s="170"/>
      <c r="CS207" s="170"/>
      <c r="CT207" s="170"/>
      <c r="CU207" s="170"/>
      <c r="CV207" s="170"/>
      <c r="CW207" s="170"/>
      <c r="CX207" s="170"/>
      <c r="CY207" s="170"/>
      <c r="DB207" s="170"/>
      <c r="DC207" s="170"/>
      <c r="DD207" s="170"/>
      <c r="DE207" s="170"/>
      <c r="DF207" s="170"/>
    </row>
    <row r="208" spans="1:110" s="171" customFormat="1">
      <c r="A208" s="170" t="s">
        <v>909</v>
      </c>
      <c r="B208" s="194" t="s">
        <v>919</v>
      </c>
      <c r="C208" s="195" t="s">
        <v>950</v>
      </c>
      <c r="D208" s="195" t="s">
        <v>1163</v>
      </c>
      <c r="E208" s="196">
        <v>2012</v>
      </c>
      <c r="F208" s="196">
        <v>8</v>
      </c>
      <c r="G208" s="196">
        <v>13</v>
      </c>
      <c r="H208" s="22" t="s">
        <v>800</v>
      </c>
      <c r="I208" s="89">
        <v>80</v>
      </c>
      <c r="J208" s="89">
        <v>90</v>
      </c>
      <c r="K208" s="170"/>
      <c r="L208" s="22" t="s">
        <v>800</v>
      </c>
      <c r="M208" s="170"/>
      <c r="N208" s="170"/>
      <c r="O208" s="170"/>
      <c r="P208" s="170"/>
      <c r="Q208" s="170"/>
      <c r="R208" s="197">
        <v>0.18</v>
      </c>
      <c r="S208" s="170"/>
      <c r="T208" s="170"/>
      <c r="U208" s="170"/>
      <c r="V208" s="170"/>
      <c r="W208" s="170"/>
      <c r="X208" s="170"/>
      <c r="Y208" s="170"/>
      <c r="Z208" s="170"/>
      <c r="AA208" s="170"/>
      <c r="AB208" s="197">
        <v>4.05</v>
      </c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97">
        <v>54.36</v>
      </c>
      <c r="AQ208" s="197">
        <v>0.97848000000000002</v>
      </c>
      <c r="AR208" s="16"/>
      <c r="AS208" s="197">
        <v>2.77</v>
      </c>
      <c r="AT208" s="170"/>
      <c r="AU208" s="170">
        <f t="shared" si="4"/>
        <v>19.624548736462092</v>
      </c>
      <c r="AV208" s="170"/>
      <c r="AW208" s="170"/>
      <c r="AX208" s="170"/>
      <c r="AY208" s="199">
        <v>-25.893000000000001</v>
      </c>
      <c r="AZ208" s="22" t="s">
        <v>967</v>
      </c>
      <c r="BA208" s="170">
        <v>161968</v>
      </c>
      <c r="BB208" s="171">
        <v>2013</v>
      </c>
      <c r="BC208" s="201">
        <v>-365.6</v>
      </c>
      <c r="BD208" s="170">
        <v>2</v>
      </c>
      <c r="BF208" s="170">
        <v>0.63929999999999998</v>
      </c>
      <c r="BG208" s="170">
        <v>2E-3</v>
      </c>
      <c r="BH208" s="170"/>
      <c r="BI208" s="170"/>
      <c r="BJ208" s="170"/>
      <c r="BK208" s="170"/>
      <c r="BL208" s="170"/>
      <c r="BM208" s="170"/>
      <c r="BN208" s="170"/>
      <c r="BO208" s="197">
        <v>0.37439999999999996</v>
      </c>
      <c r="BP208" s="170"/>
      <c r="BQ208" s="170"/>
      <c r="BR208" s="170"/>
      <c r="BS208" s="170"/>
      <c r="BT208" s="170"/>
      <c r="BU208" s="170"/>
      <c r="BV208" s="170"/>
      <c r="BW208" s="170"/>
      <c r="BX208" s="170"/>
      <c r="BY208" s="170"/>
      <c r="BZ208" s="170"/>
      <c r="CA208" s="170"/>
      <c r="CB208" s="170"/>
      <c r="CC208" s="170"/>
      <c r="CD208" s="170"/>
      <c r="CE208" s="170"/>
      <c r="CF208" s="170"/>
      <c r="CG208" s="170"/>
      <c r="CH208" s="170"/>
      <c r="CI208" s="170"/>
      <c r="CJ208" s="170"/>
      <c r="CK208" s="170"/>
      <c r="CL208" s="170"/>
      <c r="CM208" s="170"/>
      <c r="CN208" s="170"/>
      <c r="CO208" s="170"/>
      <c r="CP208" s="170"/>
      <c r="CQ208" s="170"/>
      <c r="CR208" s="170"/>
      <c r="CS208" s="170"/>
      <c r="CT208" s="170"/>
      <c r="CU208" s="170"/>
      <c r="CV208" s="170"/>
      <c r="CW208" s="170"/>
      <c r="CX208" s="170"/>
      <c r="CY208" s="170"/>
      <c r="DB208" s="170"/>
      <c r="DC208" s="170"/>
      <c r="DD208" s="170"/>
      <c r="DE208" s="170"/>
      <c r="DF208" s="170"/>
    </row>
    <row r="209" spans="1:110" s="171" customFormat="1">
      <c r="A209" s="170" t="s">
        <v>909</v>
      </c>
      <c r="B209" s="194" t="s">
        <v>919</v>
      </c>
      <c r="C209" s="195" t="s">
        <v>950</v>
      </c>
      <c r="D209" s="195" t="s">
        <v>1164</v>
      </c>
      <c r="E209" s="196">
        <v>2012</v>
      </c>
      <c r="F209" s="196">
        <v>8</v>
      </c>
      <c r="G209" s="196">
        <v>13</v>
      </c>
      <c r="H209" s="22" t="s">
        <v>800</v>
      </c>
      <c r="I209" s="89">
        <v>90</v>
      </c>
      <c r="J209" s="89">
        <v>100</v>
      </c>
      <c r="K209" s="170"/>
      <c r="L209" s="22" t="s">
        <v>800</v>
      </c>
      <c r="M209" s="170"/>
      <c r="N209" s="170"/>
      <c r="O209" s="170"/>
      <c r="P209" s="170"/>
      <c r="Q209" s="170"/>
      <c r="R209" s="197">
        <v>0.15</v>
      </c>
      <c r="S209" s="170"/>
      <c r="T209" s="170"/>
      <c r="U209" s="170"/>
      <c r="V209" s="170"/>
      <c r="W209" s="170"/>
      <c r="X209" s="170"/>
      <c r="Y209" s="170"/>
      <c r="Z209" s="170"/>
      <c r="AA209" s="170"/>
      <c r="AB209" s="197">
        <v>3.99</v>
      </c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97">
        <v>54.89</v>
      </c>
      <c r="AQ209" s="197">
        <v>0.82334999999999992</v>
      </c>
      <c r="AR209" s="16"/>
      <c r="AS209" s="197">
        <v>2.67</v>
      </c>
      <c r="AT209" s="170"/>
      <c r="AU209" s="170">
        <f t="shared" si="4"/>
        <v>20.558052434456929</v>
      </c>
      <c r="AV209" s="170"/>
      <c r="AW209" s="170"/>
      <c r="AX209" s="170"/>
      <c r="AY209" s="199"/>
      <c r="BD209" s="203"/>
      <c r="BF209" s="204"/>
      <c r="BH209" s="170"/>
      <c r="BI209" s="170"/>
      <c r="BJ209" s="170"/>
      <c r="BK209" s="170"/>
      <c r="BL209" s="170"/>
      <c r="BM209" s="170"/>
      <c r="BN209" s="170"/>
      <c r="BO209" s="197">
        <v>0.40679999999999999</v>
      </c>
      <c r="BP209" s="170"/>
      <c r="BQ209" s="170"/>
      <c r="BR209" s="170"/>
      <c r="BS209" s="170"/>
      <c r="BT209" s="170"/>
      <c r="BU209" s="170"/>
      <c r="BV209" s="170"/>
      <c r="BW209" s="170"/>
      <c r="BX209" s="170"/>
      <c r="BY209" s="170"/>
      <c r="BZ209" s="170"/>
      <c r="CA209" s="170"/>
      <c r="CB209" s="170"/>
      <c r="CC209" s="170"/>
      <c r="CD209" s="170"/>
      <c r="CE209" s="170"/>
      <c r="CF209" s="170"/>
      <c r="CG209" s="170"/>
      <c r="CH209" s="170"/>
      <c r="CI209" s="170"/>
      <c r="CJ209" s="170"/>
      <c r="CK209" s="170"/>
      <c r="CL209" s="170"/>
      <c r="CM209" s="170"/>
      <c r="CN209" s="170"/>
      <c r="CO209" s="170"/>
      <c r="CP209" s="170"/>
      <c r="CQ209" s="170"/>
      <c r="CR209" s="170"/>
      <c r="CS209" s="170"/>
      <c r="CT209" s="170"/>
      <c r="CU209" s="170"/>
      <c r="CV209" s="170"/>
      <c r="CW209" s="170"/>
      <c r="CX209" s="170"/>
      <c r="CY209" s="170"/>
      <c r="DB209" s="170"/>
      <c r="DC209" s="170"/>
      <c r="DD209" s="170"/>
      <c r="DE209" s="170"/>
      <c r="DF209" s="170"/>
    </row>
    <row r="210" spans="1:110" s="171" customFormat="1">
      <c r="A210" s="170" t="s">
        <v>909</v>
      </c>
      <c r="B210" s="194" t="s">
        <v>919</v>
      </c>
      <c r="C210" s="195" t="s">
        <v>950</v>
      </c>
      <c r="D210" s="195" t="s">
        <v>1165</v>
      </c>
      <c r="E210" s="196">
        <v>2012</v>
      </c>
      <c r="F210" s="196">
        <v>8</v>
      </c>
      <c r="G210" s="196">
        <v>13</v>
      </c>
      <c r="H210" s="22" t="s">
        <v>800</v>
      </c>
      <c r="I210" s="89">
        <v>100</v>
      </c>
      <c r="J210" s="89">
        <v>125</v>
      </c>
      <c r="K210" s="170"/>
      <c r="L210" s="22" t="s">
        <v>800</v>
      </c>
      <c r="M210" s="170"/>
      <c r="N210" s="170"/>
      <c r="O210" s="170"/>
      <c r="P210" s="170"/>
      <c r="Q210" s="170"/>
      <c r="R210" s="197">
        <v>0.16</v>
      </c>
      <c r="S210" s="170"/>
      <c r="T210" s="170"/>
      <c r="U210" s="170"/>
      <c r="V210" s="170"/>
      <c r="W210" s="170"/>
      <c r="X210" s="170"/>
      <c r="Y210" s="170"/>
      <c r="Z210" s="170"/>
      <c r="AA210" s="170"/>
      <c r="AB210" s="197">
        <v>4.05</v>
      </c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97">
        <v>54.74</v>
      </c>
      <c r="AQ210" s="197">
        <v>2.1896</v>
      </c>
      <c r="AR210" s="16"/>
      <c r="AS210" s="197">
        <v>2.61</v>
      </c>
      <c r="AT210" s="170"/>
      <c r="AU210" s="170">
        <f t="shared" si="4"/>
        <v>20.973180076628353</v>
      </c>
      <c r="AV210" s="170"/>
      <c r="AW210" s="170"/>
      <c r="AX210" s="170"/>
      <c r="AY210" s="199">
        <v>-26.0365</v>
      </c>
      <c r="AZ210" s="22" t="s">
        <v>967</v>
      </c>
      <c r="BA210" s="170">
        <v>161969</v>
      </c>
      <c r="BB210" s="171">
        <v>2013</v>
      </c>
      <c r="BC210" s="201">
        <v>-395.1</v>
      </c>
      <c r="BD210" s="170">
        <v>1.9</v>
      </c>
      <c r="BF210" s="170">
        <v>0.60950000000000004</v>
      </c>
      <c r="BG210" s="170">
        <v>1.9E-3</v>
      </c>
      <c r="BH210" s="170"/>
      <c r="BI210" s="170"/>
      <c r="BJ210" s="170"/>
      <c r="BK210" s="170"/>
      <c r="BL210" s="170"/>
      <c r="BM210" s="170"/>
      <c r="BN210" s="170"/>
      <c r="BO210" s="197">
        <v>0.49319999999999997</v>
      </c>
      <c r="BP210" s="170"/>
      <c r="BQ210" s="170"/>
      <c r="BR210" s="170"/>
      <c r="BS210" s="170"/>
      <c r="BT210" s="170"/>
      <c r="BU210" s="170"/>
      <c r="BV210" s="170"/>
      <c r="BW210" s="170"/>
      <c r="BX210" s="170"/>
      <c r="BY210" s="170"/>
      <c r="BZ210" s="170"/>
      <c r="CA210" s="170"/>
      <c r="CB210" s="170"/>
      <c r="CC210" s="170"/>
      <c r="CD210" s="170"/>
      <c r="CE210" s="170"/>
      <c r="CF210" s="170"/>
      <c r="CG210" s="170"/>
      <c r="CH210" s="170"/>
      <c r="CI210" s="170"/>
      <c r="CJ210" s="170"/>
      <c r="CK210" s="170"/>
      <c r="CL210" s="170"/>
      <c r="CM210" s="170"/>
      <c r="CN210" s="170"/>
      <c r="CO210" s="170"/>
      <c r="CP210" s="170"/>
      <c r="CQ210" s="170"/>
      <c r="CR210" s="170"/>
      <c r="CS210" s="170"/>
      <c r="CT210" s="170"/>
      <c r="CU210" s="170"/>
      <c r="CV210" s="170"/>
      <c r="CW210" s="170"/>
      <c r="CX210" s="170"/>
      <c r="CY210" s="170"/>
      <c r="DB210" s="170"/>
      <c r="DC210" s="170"/>
      <c r="DD210" s="170"/>
      <c r="DE210" s="170"/>
      <c r="DF210" s="170"/>
    </row>
    <row r="211" spans="1:110" s="171" customFormat="1">
      <c r="A211" s="170" t="s">
        <v>909</v>
      </c>
      <c r="B211" s="194" t="s">
        <v>919</v>
      </c>
      <c r="C211" s="195" t="s">
        <v>950</v>
      </c>
      <c r="D211" s="195" t="s">
        <v>1166</v>
      </c>
      <c r="E211" s="196">
        <v>2012</v>
      </c>
      <c r="F211" s="196">
        <v>8</v>
      </c>
      <c r="G211" s="196">
        <v>13</v>
      </c>
      <c r="H211" s="22" t="s">
        <v>800</v>
      </c>
      <c r="I211" s="89">
        <v>125</v>
      </c>
      <c r="J211" s="89">
        <v>150</v>
      </c>
      <c r="K211" s="170"/>
      <c r="L211" s="22" t="s">
        <v>800</v>
      </c>
      <c r="M211" s="170"/>
      <c r="N211" s="170"/>
      <c r="O211" s="170"/>
      <c r="P211" s="170"/>
      <c r="Q211" s="170"/>
      <c r="R211" s="197">
        <v>0.15</v>
      </c>
      <c r="S211" s="170"/>
      <c r="T211" s="170"/>
      <c r="U211" s="170"/>
      <c r="V211" s="170"/>
      <c r="W211" s="170"/>
      <c r="X211" s="170"/>
      <c r="Y211" s="170"/>
      <c r="Z211" s="170"/>
      <c r="AA211" s="170"/>
      <c r="AB211" s="197">
        <v>4.1900000000000004</v>
      </c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97">
        <v>53.14</v>
      </c>
      <c r="AQ211" s="197">
        <v>1.99275</v>
      </c>
      <c r="AR211" s="16"/>
      <c r="AS211" s="197">
        <v>2.66</v>
      </c>
      <c r="AT211" s="170"/>
      <c r="AU211" s="170">
        <f t="shared" si="4"/>
        <v>19.977443609022554</v>
      </c>
      <c r="AV211" s="170"/>
      <c r="AW211" s="170"/>
      <c r="AX211" s="170"/>
      <c r="AY211" s="199"/>
      <c r="AZ211" s="199"/>
      <c r="BA211" s="170"/>
      <c r="BC211" s="170"/>
      <c r="BD211" s="200"/>
      <c r="BF211" s="201"/>
      <c r="BG211" s="170"/>
      <c r="BH211" s="170"/>
      <c r="BI211" s="170"/>
      <c r="BJ211" s="170"/>
      <c r="BK211" s="170"/>
      <c r="BL211" s="170"/>
      <c r="BM211" s="170"/>
      <c r="BN211" s="170"/>
      <c r="BO211" s="197">
        <v>0.34139999999999998</v>
      </c>
      <c r="BP211" s="170"/>
      <c r="BQ211" s="170"/>
      <c r="BR211" s="170"/>
      <c r="BS211" s="170"/>
      <c r="BT211" s="170"/>
      <c r="BU211" s="170"/>
      <c r="BV211" s="170"/>
      <c r="BW211" s="170"/>
      <c r="BX211" s="170"/>
      <c r="BY211" s="170"/>
      <c r="BZ211" s="170"/>
      <c r="CA211" s="170"/>
      <c r="CB211" s="170"/>
      <c r="CC211" s="170"/>
      <c r="CD211" s="170"/>
      <c r="CE211" s="170"/>
      <c r="CF211" s="170"/>
      <c r="CG211" s="170"/>
      <c r="CH211" s="170"/>
      <c r="CI211" s="170"/>
      <c r="CJ211" s="170"/>
      <c r="CK211" s="170"/>
      <c r="CL211" s="170"/>
      <c r="CM211" s="170"/>
      <c r="CN211" s="170"/>
      <c r="CO211" s="170"/>
      <c r="CP211" s="170"/>
      <c r="CQ211" s="170"/>
      <c r="CR211" s="170"/>
      <c r="CS211" s="170"/>
      <c r="CT211" s="170"/>
      <c r="CU211" s="170"/>
      <c r="CV211" s="170"/>
      <c r="CW211" s="170"/>
      <c r="CX211" s="170"/>
      <c r="CY211" s="170"/>
      <c r="DB211" s="170"/>
      <c r="DC211" s="170"/>
      <c r="DD211" s="170"/>
      <c r="DE211" s="170"/>
      <c r="DF211" s="170"/>
    </row>
    <row r="212" spans="1:110" s="171" customFormat="1">
      <c r="A212" s="170" t="s">
        <v>909</v>
      </c>
      <c r="B212" s="194" t="s">
        <v>919</v>
      </c>
      <c r="C212" s="195" t="s">
        <v>950</v>
      </c>
      <c r="D212" s="195" t="s">
        <v>1167</v>
      </c>
      <c r="E212" s="196">
        <v>2012</v>
      </c>
      <c r="F212" s="196">
        <v>8</v>
      </c>
      <c r="G212" s="196">
        <v>13</v>
      </c>
      <c r="H212" s="22" t="s">
        <v>800</v>
      </c>
      <c r="I212" s="89">
        <v>150</v>
      </c>
      <c r="J212" s="89">
        <v>175</v>
      </c>
      <c r="K212" s="170"/>
      <c r="L212" s="22" t="s">
        <v>800</v>
      </c>
      <c r="M212" s="170"/>
      <c r="N212" s="170"/>
      <c r="O212" s="170"/>
      <c r="P212" s="170"/>
      <c r="Q212" s="170"/>
      <c r="R212" s="197">
        <v>0.17</v>
      </c>
      <c r="S212" s="170"/>
      <c r="T212" s="170"/>
      <c r="U212" s="170"/>
      <c r="V212" s="170"/>
      <c r="W212" s="170"/>
      <c r="X212" s="170"/>
      <c r="Y212" s="170"/>
      <c r="Z212" s="170"/>
      <c r="AA212" s="170"/>
      <c r="AB212" s="197">
        <v>4.22</v>
      </c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97">
        <v>52.63</v>
      </c>
      <c r="AQ212" s="197">
        <v>2.2367750000000002</v>
      </c>
      <c r="AR212" s="16"/>
      <c r="AS212" s="197">
        <v>2.48</v>
      </c>
      <c r="AT212" s="170"/>
      <c r="AU212" s="170">
        <f t="shared" si="4"/>
        <v>21.221774193548388</v>
      </c>
      <c r="AV212" s="170"/>
      <c r="AW212" s="170"/>
      <c r="AX212" s="170"/>
      <c r="AY212" s="199">
        <v>-26.078700000000001</v>
      </c>
      <c r="AZ212" s="22" t="s">
        <v>967</v>
      </c>
      <c r="BA212" s="170">
        <v>161970</v>
      </c>
      <c r="BB212" s="171">
        <v>2013</v>
      </c>
      <c r="BC212" s="201">
        <v>-481.6</v>
      </c>
      <c r="BD212" s="170">
        <v>1.5</v>
      </c>
      <c r="BF212" s="170">
        <v>0.52229999999999999</v>
      </c>
      <c r="BG212" s="170">
        <v>1.5E-3</v>
      </c>
      <c r="BH212" s="170"/>
      <c r="BI212" s="170"/>
      <c r="BJ212" s="170"/>
      <c r="BK212" s="170"/>
      <c r="BL212" s="170"/>
      <c r="BM212" s="170"/>
      <c r="BN212" s="170"/>
      <c r="BO212" s="197">
        <v>0.64560000000000006</v>
      </c>
      <c r="BP212" s="170"/>
      <c r="BQ212" s="170"/>
      <c r="BR212" s="170"/>
      <c r="BS212" s="170"/>
      <c r="BT212" s="170"/>
      <c r="BU212" s="170"/>
      <c r="BV212" s="170"/>
      <c r="BW212" s="170"/>
      <c r="BX212" s="170"/>
      <c r="BY212" s="170"/>
      <c r="BZ212" s="170"/>
      <c r="CA212" s="170"/>
      <c r="CB212" s="170"/>
      <c r="CC212" s="170"/>
      <c r="CD212" s="170"/>
      <c r="CE212" s="170"/>
      <c r="CF212" s="170"/>
      <c r="CG212" s="170"/>
      <c r="CH212" s="170"/>
      <c r="CI212" s="170"/>
      <c r="CJ212" s="170"/>
      <c r="CK212" s="170"/>
      <c r="CL212" s="170"/>
      <c r="CM212" s="170"/>
      <c r="CN212" s="170"/>
      <c r="CO212" s="170"/>
      <c r="CP212" s="170"/>
      <c r="CQ212" s="170"/>
      <c r="CR212" s="170"/>
      <c r="CS212" s="170"/>
      <c r="CT212" s="170"/>
      <c r="CU212" s="170"/>
      <c r="CV212" s="170"/>
      <c r="CW212" s="170"/>
      <c r="CX212" s="170"/>
      <c r="CY212" s="170"/>
      <c r="DB212" s="170"/>
      <c r="DC212" s="170"/>
      <c r="DD212" s="170"/>
      <c r="DE212" s="170"/>
      <c r="DF212" s="170"/>
    </row>
    <row r="213" spans="1:110" s="171" customFormat="1">
      <c r="A213" s="170" t="s">
        <v>909</v>
      </c>
      <c r="B213" s="194" t="s">
        <v>919</v>
      </c>
      <c r="C213" s="195" t="s">
        <v>950</v>
      </c>
      <c r="D213" s="195" t="s">
        <v>1168</v>
      </c>
      <c r="E213" s="196">
        <v>2012</v>
      </c>
      <c r="F213" s="196">
        <v>8</v>
      </c>
      <c r="G213" s="196">
        <v>13</v>
      </c>
      <c r="H213" s="22" t="s">
        <v>800</v>
      </c>
      <c r="I213" s="89">
        <v>175</v>
      </c>
      <c r="J213" s="89">
        <v>200</v>
      </c>
      <c r="K213" s="170"/>
      <c r="L213" s="22" t="s">
        <v>800</v>
      </c>
      <c r="M213" s="170"/>
      <c r="N213" s="170"/>
      <c r="O213" s="170"/>
      <c r="P213" s="170"/>
      <c r="Q213" s="170"/>
      <c r="R213" s="197">
        <v>0.15</v>
      </c>
      <c r="S213" s="170"/>
      <c r="T213" s="170"/>
      <c r="U213" s="170"/>
      <c r="V213" s="170"/>
      <c r="W213" s="170"/>
      <c r="X213" s="170"/>
      <c r="Y213" s="170"/>
      <c r="Z213" s="170"/>
      <c r="AA213" s="170"/>
      <c r="AB213" s="197">
        <v>4.3899999999999997</v>
      </c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97">
        <v>52.62</v>
      </c>
      <c r="AQ213" s="197">
        <v>1.9732499999999999</v>
      </c>
      <c r="AR213" s="16"/>
      <c r="AS213" s="197">
        <v>2.63</v>
      </c>
      <c r="AT213" s="170"/>
      <c r="AU213" s="170">
        <f t="shared" si="4"/>
        <v>20.007604562737644</v>
      </c>
      <c r="AV213" s="170"/>
      <c r="AW213" s="170"/>
      <c r="AX213" s="170"/>
      <c r="AY213" s="199"/>
      <c r="AZ213" s="199"/>
      <c r="BA213" s="170"/>
      <c r="BC213" s="170"/>
      <c r="BD213" s="200"/>
      <c r="BF213" s="201"/>
      <c r="BG213" s="170"/>
      <c r="BH213" s="170"/>
      <c r="BI213" s="170"/>
      <c r="BJ213" s="170"/>
      <c r="BK213" s="170"/>
      <c r="BL213" s="170"/>
      <c r="BM213" s="170"/>
      <c r="BN213" s="170"/>
      <c r="BO213" s="197">
        <v>0.62979999999999992</v>
      </c>
      <c r="BP213" s="170"/>
      <c r="BQ213" s="170"/>
      <c r="BR213" s="170"/>
      <c r="BS213" s="170"/>
      <c r="BT213" s="170"/>
      <c r="BU213" s="170"/>
      <c r="BV213" s="170"/>
      <c r="BW213" s="170"/>
      <c r="BX213" s="170"/>
      <c r="BY213" s="170"/>
      <c r="BZ213" s="170"/>
      <c r="CA213" s="170"/>
      <c r="CB213" s="170"/>
      <c r="CC213" s="170"/>
      <c r="CD213" s="170"/>
      <c r="CE213" s="170"/>
      <c r="CF213" s="170"/>
      <c r="CG213" s="170"/>
      <c r="CH213" s="170"/>
      <c r="CI213" s="170"/>
      <c r="CJ213" s="170"/>
      <c r="CK213" s="170"/>
      <c r="CL213" s="170"/>
      <c r="CM213" s="170"/>
      <c r="CN213" s="170"/>
      <c r="CO213" s="170"/>
      <c r="CP213" s="170"/>
      <c r="CQ213" s="170"/>
      <c r="CR213" s="170"/>
      <c r="CS213" s="170"/>
      <c r="CT213" s="170"/>
      <c r="CU213" s="170"/>
      <c r="CV213" s="170"/>
      <c r="CW213" s="170"/>
      <c r="CX213" s="170"/>
      <c r="CY213" s="170"/>
      <c r="DB213" s="170"/>
      <c r="DC213" s="170"/>
      <c r="DD213" s="170"/>
      <c r="DE213" s="170"/>
      <c r="DF213" s="170"/>
    </row>
    <row r="214" spans="1:110" s="171" customFormat="1">
      <c r="A214" s="170" t="s">
        <v>909</v>
      </c>
      <c r="B214" s="194" t="s">
        <v>919</v>
      </c>
      <c r="C214" s="195" t="s">
        <v>951</v>
      </c>
      <c r="D214" s="195" t="s">
        <v>1169</v>
      </c>
      <c r="E214" s="196">
        <v>2012</v>
      </c>
      <c r="F214" s="196">
        <v>8</v>
      </c>
      <c r="G214" s="196">
        <v>13</v>
      </c>
      <c r="H214" s="22" t="s">
        <v>800</v>
      </c>
      <c r="I214" s="89">
        <v>200</v>
      </c>
      <c r="J214" s="89">
        <v>250</v>
      </c>
      <c r="K214" s="170"/>
      <c r="L214" s="170"/>
      <c r="M214" s="170"/>
      <c r="N214" s="170"/>
      <c r="O214" s="170"/>
      <c r="P214" s="170"/>
      <c r="Q214" s="170"/>
      <c r="R214" s="197">
        <v>0.23</v>
      </c>
      <c r="S214" s="170"/>
      <c r="T214" s="170"/>
      <c r="U214" s="170"/>
      <c r="V214" s="170"/>
      <c r="W214" s="170"/>
      <c r="X214" s="170"/>
      <c r="Y214" s="170"/>
      <c r="Z214" s="170"/>
      <c r="AA214" s="170"/>
      <c r="AB214" s="197">
        <v>4.5199999999999996</v>
      </c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97">
        <v>36.28</v>
      </c>
      <c r="AQ214" s="197">
        <v>4.1722000000000001</v>
      </c>
      <c r="AR214" s="16"/>
      <c r="AS214" s="197">
        <v>1.85</v>
      </c>
      <c r="AT214" s="170"/>
      <c r="AU214" s="170">
        <f t="shared" si="4"/>
        <v>19.610810810810811</v>
      </c>
      <c r="AV214" s="170"/>
      <c r="AW214" s="170"/>
      <c r="AX214" s="170"/>
      <c r="AY214" s="199">
        <v>-26.139099999999999</v>
      </c>
      <c r="AZ214" s="22" t="s">
        <v>967</v>
      </c>
      <c r="BA214" s="170">
        <v>161971</v>
      </c>
      <c r="BB214" s="171">
        <v>2013</v>
      </c>
      <c r="BC214" s="201">
        <v>-568.72019290000003</v>
      </c>
      <c r="BD214" s="170">
        <v>1.2972222849999999</v>
      </c>
      <c r="BF214" s="170">
        <v>0.43457899900000002</v>
      </c>
      <c r="BG214" s="170">
        <v>1.297222E-3</v>
      </c>
      <c r="BH214" s="170"/>
      <c r="BI214" s="170"/>
      <c r="BJ214" s="170"/>
      <c r="BK214" s="170"/>
      <c r="BL214" s="170"/>
      <c r="BM214" s="170"/>
      <c r="BN214" s="170"/>
      <c r="BO214" s="197">
        <v>0.92879999999999996</v>
      </c>
      <c r="BP214" s="170"/>
      <c r="BQ214" s="170"/>
      <c r="BR214" s="170"/>
      <c r="BS214" s="170"/>
      <c r="BT214" s="170"/>
      <c r="BU214" s="170"/>
      <c r="BV214" s="170"/>
      <c r="BW214" s="170"/>
      <c r="BX214" s="170"/>
      <c r="BY214" s="170"/>
      <c r="BZ214" s="170"/>
      <c r="CA214" s="170"/>
      <c r="CB214" s="170"/>
      <c r="CC214" s="170"/>
      <c r="CD214" s="170"/>
      <c r="CE214" s="170"/>
      <c r="CF214" s="170"/>
      <c r="CG214" s="170"/>
      <c r="CH214" s="170"/>
      <c r="CI214" s="170"/>
      <c r="CJ214" s="170"/>
      <c r="CK214" s="170"/>
      <c r="CL214" s="170"/>
      <c r="CM214" s="170"/>
      <c r="CN214" s="170"/>
      <c r="CO214" s="170"/>
      <c r="CP214" s="170"/>
      <c r="CQ214" s="170"/>
      <c r="CR214" s="170"/>
      <c r="CS214" s="170"/>
      <c r="CT214" s="170"/>
      <c r="CU214" s="170"/>
      <c r="CV214" s="170"/>
      <c r="CW214" s="170"/>
      <c r="CX214" s="170"/>
      <c r="CY214" s="170"/>
      <c r="DB214" s="170"/>
      <c r="DC214" s="170"/>
      <c r="DD214" s="170"/>
      <c r="DE214" s="170"/>
      <c r="DF214" s="170"/>
    </row>
    <row r="215" spans="1:110" s="171" customFormat="1" ht="16">
      <c r="A215" s="170" t="s">
        <v>909</v>
      </c>
      <c r="B215" s="194" t="s">
        <v>919</v>
      </c>
      <c r="C215" s="195" t="s">
        <v>951</v>
      </c>
      <c r="D215" s="195" t="s">
        <v>1170</v>
      </c>
      <c r="E215" s="196">
        <v>2012</v>
      </c>
      <c r="F215" s="196">
        <v>8</v>
      </c>
      <c r="G215" s="196">
        <v>13</v>
      </c>
      <c r="H215" s="22" t="s">
        <v>800</v>
      </c>
      <c r="I215" s="195">
        <v>0</v>
      </c>
      <c r="J215" s="195">
        <v>10</v>
      </c>
      <c r="K215" s="22"/>
      <c r="L215" s="22" t="s">
        <v>800</v>
      </c>
      <c r="M215" s="170"/>
      <c r="N215" s="170"/>
      <c r="O215" s="170"/>
      <c r="P215" s="170"/>
      <c r="Q215" s="170"/>
      <c r="R215" s="197">
        <v>0.05</v>
      </c>
      <c r="S215" s="170"/>
      <c r="T215" s="170"/>
      <c r="U215" s="170"/>
      <c r="V215" s="170"/>
      <c r="W215" s="170"/>
      <c r="X215" s="170"/>
      <c r="Y215" s="170"/>
      <c r="Z215" s="170"/>
      <c r="AA215" s="170"/>
      <c r="AB215" s="197">
        <v>3.71</v>
      </c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0">
        <v>49.53</v>
      </c>
      <c r="AQ215" s="170">
        <v>0.24765000000000001</v>
      </c>
      <c r="AR215" s="16"/>
      <c r="AS215" s="197">
        <v>1.2</v>
      </c>
      <c r="AT215" s="170"/>
      <c r="AU215" s="170">
        <f t="shared" si="4"/>
        <v>41.275000000000006</v>
      </c>
      <c r="AV215" s="170"/>
      <c r="AW215" s="170"/>
      <c r="AX215" s="170"/>
      <c r="AY215" s="206">
        <v>-28.5</v>
      </c>
      <c r="AZ215" s="22" t="s">
        <v>967</v>
      </c>
      <c r="BA215" s="170">
        <v>161972</v>
      </c>
      <c r="BB215" s="171">
        <v>2013</v>
      </c>
      <c r="BC215" s="197">
        <v>103.2</v>
      </c>
      <c r="BD215" s="197">
        <v>3.2</v>
      </c>
      <c r="BF215" s="197">
        <v>1.1115999999999999</v>
      </c>
      <c r="BG215" s="197">
        <v>3.2000000000000002E-3</v>
      </c>
      <c r="BH215" s="170"/>
      <c r="BI215" s="170"/>
      <c r="BJ215" s="170"/>
      <c r="BK215" s="170"/>
      <c r="BL215" s="170"/>
      <c r="BM215" s="170"/>
      <c r="BN215" s="170"/>
      <c r="BO215" s="197">
        <v>0.6028</v>
      </c>
      <c r="BP215" s="170"/>
      <c r="BQ215" s="170"/>
      <c r="BR215" s="170"/>
      <c r="BS215" s="170"/>
      <c r="BT215" s="170"/>
      <c r="BU215" s="170"/>
      <c r="BV215" s="170"/>
      <c r="BW215" s="170"/>
      <c r="BX215" s="170"/>
      <c r="BY215" s="170"/>
      <c r="BZ215" s="170"/>
      <c r="CA215" s="170"/>
      <c r="CB215" s="170"/>
      <c r="CC215" s="170"/>
      <c r="CD215" s="170"/>
      <c r="CE215" s="170"/>
      <c r="CF215" s="170"/>
      <c r="CG215" s="170"/>
      <c r="CH215" s="170"/>
      <c r="CI215" s="170"/>
      <c r="CJ215" s="170"/>
      <c r="CK215" s="170"/>
      <c r="CL215" s="170"/>
      <c r="CM215" s="170"/>
      <c r="CN215" s="170"/>
      <c r="CO215" s="170"/>
      <c r="CP215" s="170"/>
      <c r="CQ215" s="170"/>
      <c r="CR215" s="170"/>
      <c r="CS215" s="170"/>
      <c r="CT215" s="170"/>
      <c r="CU215" s="170"/>
      <c r="CV215" s="170"/>
      <c r="CW215" s="170"/>
      <c r="CX215" s="170"/>
      <c r="CY215" s="170"/>
      <c r="DB215" s="170"/>
      <c r="DC215" s="170"/>
      <c r="DD215" s="170"/>
      <c r="DE215" s="170"/>
      <c r="DF215" s="170"/>
    </row>
    <row r="216" spans="1:110" s="171" customFormat="1" ht="16">
      <c r="A216" s="170" t="s">
        <v>909</v>
      </c>
      <c r="B216" s="194" t="s">
        <v>919</v>
      </c>
      <c r="C216" s="195" t="s">
        <v>951</v>
      </c>
      <c r="D216" s="195" t="s">
        <v>1171</v>
      </c>
      <c r="E216" s="196">
        <v>2012</v>
      </c>
      <c r="F216" s="196">
        <v>8</v>
      </c>
      <c r="G216" s="196">
        <v>13</v>
      </c>
      <c r="H216" s="22" t="s">
        <v>800</v>
      </c>
      <c r="I216" s="195">
        <v>10</v>
      </c>
      <c r="J216" s="195">
        <v>20</v>
      </c>
      <c r="K216" s="22"/>
      <c r="L216" s="22" t="s">
        <v>800</v>
      </c>
      <c r="M216" s="170"/>
      <c r="N216" s="170"/>
      <c r="O216" s="170"/>
      <c r="P216" s="170"/>
      <c r="Q216" s="170"/>
      <c r="R216" s="197">
        <v>0.05</v>
      </c>
      <c r="S216" s="170"/>
      <c r="T216" s="170"/>
      <c r="U216" s="170"/>
      <c r="V216" s="170"/>
      <c r="W216" s="170"/>
      <c r="X216" s="170"/>
      <c r="Y216" s="170"/>
      <c r="Z216" s="170"/>
      <c r="AA216" s="170"/>
      <c r="AB216" s="197">
        <v>3.65</v>
      </c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>
        <v>47.18</v>
      </c>
      <c r="AQ216" s="170">
        <v>0.2359</v>
      </c>
      <c r="AR216" s="16"/>
      <c r="AS216" s="197">
        <v>1.25</v>
      </c>
      <c r="AT216" s="170"/>
      <c r="AU216" s="170">
        <f t="shared" si="4"/>
        <v>37.744</v>
      </c>
      <c r="AV216" s="170"/>
      <c r="AW216" s="170"/>
      <c r="AX216" s="170"/>
      <c r="AY216" s="207">
        <v>-27.3</v>
      </c>
      <c r="AZ216" s="22" t="s">
        <v>967</v>
      </c>
      <c r="BA216" s="170">
        <v>161973</v>
      </c>
      <c r="BB216" s="171">
        <v>2013</v>
      </c>
      <c r="BC216" s="197">
        <v>179.3</v>
      </c>
      <c r="BD216" s="197">
        <v>3.4</v>
      </c>
      <c r="BF216" s="197">
        <v>1.1882999999999999</v>
      </c>
      <c r="BG216" s="197">
        <v>3.3999999999999998E-3</v>
      </c>
      <c r="BH216" s="170"/>
      <c r="BI216" s="170"/>
      <c r="BJ216" s="170"/>
      <c r="BK216" s="170"/>
      <c r="BL216" s="170"/>
      <c r="BM216" s="170"/>
      <c r="BN216" s="170"/>
      <c r="BO216" s="197">
        <v>0.60039999999999993</v>
      </c>
      <c r="BP216" s="170"/>
      <c r="BQ216" s="170"/>
      <c r="BR216" s="170"/>
      <c r="BS216" s="170"/>
      <c r="BT216" s="170"/>
      <c r="BU216" s="170"/>
      <c r="BV216" s="170"/>
      <c r="BW216" s="170"/>
      <c r="BX216" s="170"/>
      <c r="BY216" s="170"/>
      <c r="BZ216" s="170"/>
      <c r="CA216" s="170"/>
      <c r="CB216" s="170"/>
      <c r="CC216" s="170"/>
      <c r="CD216" s="170"/>
      <c r="CE216" s="170"/>
      <c r="CF216" s="170"/>
      <c r="CG216" s="170"/>
      <c r="CH216" s="170"/>
      <c r="CI216" s="170"/>
      <c r="CJ216" s="170"/>
      <c r="CK216" s="170"/>
      <c r="CL216" s="170"/>
      <c r="CM216" s="170"/>
      <c r="CN216" s="170"/>
      <c r="CO216" s="170"/>
      <c r="CP216" s="170"/>
      <c r="CQ216" s="170"/>
      <c r="CR216" s="170"/>
      <c r="CS216" s="170"/>
      <c r="CT216" s="170"/>
      <c r="CU216" s="170"/>
      <c r="CV216" s="170"/>
      <c r="CW216" s="170"/>
      <c r="CX216" s="170"/>
      <c r="CY216" s="170"/>
      <c r="DB216" s="170"/>
      <c r="DC216" s="170"/>
      <c r="DD216" s="170"/>
      <c r="DE216" s="170"/>
      <c r="DF216" s="170"/>
    </row>
    <row r="217" spans="1:110" s="171" customFormat="1" ht="16">
      <c r="A217" s="170" t="s">
        <v>909</v>
      </c>
      <c r="B217" s="194" t="s">
        <v>919</v>
      </c>
      <c r="C217" s="195" t="s">
        <v>951</v>
      </c>
      <c r="D217" s="195" t="s">
        <v>1172</v>
      </c>
      <c r="E217" s="196">
        <v>2012</v>
      </c>
      <c r="F217" s="196">
        <v>8</v>
      </c>
      <c r="G217" s="196">
        <v>13</v>
      </c>
      <c r="H217" s="22" t="s">
        <v>800</v>
      </c>
      <c r="I217" s="195">
        <v>20</v>
      </c>
      <c r="J217" s="195">
        <v>30</v>
      </c>
      <c r="K217" s="22"/>
      <c r="L217" s="22" t="s">
        <v>800</v>
      </c>
      <c r="M217" s="170"/>
      <c r="N217" s="170"/>
      <c r="O217" s="170"/>
      <c r="P217" s="170"/>
      <c r="Q217" s="170"/>
      <c r="R217" s="197">
        <v>7.0000000000000007E-2</v>
      </c>
      <c r="S217" s="170"/>
      <c r="T217" s="170"/>
      <c r="U217" s="170"/>
      <c r="V217" s="170"/>
      <c r="W217" s="170"/>
      <c r="X217" s="170"/>
      <c r="Y217" s="170"/>
      <c r="Z217" s="170"/>
      <c r="AA217" s="170"/>
      <c r="AB217" s="197">
        <v>3.79</v>
      </c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>
        <v>49.97</v>
      </c>
      <c r="AQ217" s="170">
        <v>0.34978999999999999</v>
      </c>
      <c r="AR217" s="16"/>
      <c r="AS217" s="197">
        <v>1.44</v>
      </c>
      <c r="AT217" s="170"/>
      <c r="AU217" s="170">
        <f t="shared" si="4"/>
        <v>34.701388888888893</v>
      </c>
      <c r="AV217" s="170"/>
      <c r="AW217" s="170"/>
      <c r="AX217" s="170"/>
      <c r="AY217" s="207">
        <v>-26.6</v>
      </c>
      <c r="AZ217" s="22" t="s">
        <v>967</v>
      </c>
      <c r="BA217" s="170">
        <v>161974</v>
      </c>
      <c r="BB217" s="171">
        <v>2013</v>
      </c>
      <c r="BC217" s="197">
        <v>-17</v>
      </c>
      <c r="BD217" s="197">
        <v>2.6</v>
      </c>
      <c r="BF217" s="197">
        <v>0.99050000000000005</v>
      </c>
      <c r="BG217" s="197">
        <v>2.5999999999999999E-3</v>
      </c>
      <c r="BH217" s="170"/>
      <c r="BI217" s="170"/>
      <c r="BJ217" s="170"/>
      <c r="BK217" s="170"/>
      <c r="BL217" s="170"/>
      <c r="BM217" s="170"/>
      <c r="BN217" s="170"/>
      <c r="BO217" s="197">
        <v>0.73339999999999994</v>
      </c>
      <c r="BP217" s="170"/>
      <c r="BQ217" s="170"/>
      <c r="BR217" s="170"/>
      <c r="BS217" s="170"/>
      <c r="BT217" s="170"/>
      <c r="BU217" s="170"/>
      <c r="BV217" s="170"/>
      <c r="BW217" s="170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0"/>
      <c r="CH217" s="170"/>
      <c r="CI217" s="170"/>
      <c r="CJ217" s="170"/>
      <c r="CK217" s="170"/>
      <c r="CL217" s="170"/>
      <c r="CM217" s="170"/>
      <c r="CN217" s="170"/>
      <c r="CO217" s="170"/>
      <c r="CP217" s="170"/>
      <c r="CQ217" s="170"/>
      <c r="CR217" s="170"/>
      <c r="CS217" s="170"/>
      <c r="CT217" s="170"/>
      <c r="CU217" s="170"/>
      <c r="CV217" s="170"/>
      <c r="CW217" s="170"/>
      <c r="CX217" s="170"/>
      <c r="CY217" s="170"/>
      <c r="DB217" s="170"/>
      <c r="DC217" s="170"/>
      <c r="DD217" s="170"/>
      <c r="DE217" s="170"/>
      <c r="DF217" s="170"/>
    </row>
    <row r="218" spans="1:110" s="171" customFormat="1" ht="16">
      <c r="A218" s="170" t="s">
        <v>909</v>
      </c>
      <c r="B218" s="194" t="s">
        <v>919</v>
      </c>
      <c r="C218" s="195" t="s">
        <v>951</v>
      </c>
      <c r="D218" s="195" t="s">
        <v>1173</v>
      </c>
      <c r="E218" s="196">
        <v>2012</v>
      </c>
      <c r="F218" s="196">
        <v>8</v>
      </c>
      <c r="G218" s="196">
        <v>13</v>
      </c>
      <c r="H218" s="22" t="s">
        <v>800</v>
      </c>
      <c r="I218" s="195">
        <v>30</v>
      </c>
      <c r="J218" s="195">
        <v>40</v>
      </c>
      <c r="K218" s="22"/>
      <c r="L218" s="22" t="s">
        <v>800</v>
      </c>
      <c r="M218" s="170"/>
      <c r="N218" s="170"/>
      <c r="O218" s="170"/>
      <c r="P218" s="170"/>
      <c r="Q218" s="170"/>
      <c r="R218" s="197">
        <v>0.23</v>
      </c>
      <c r="S218" s="170"/>
      <c r="T218" s="170"/>
      <c r="U218" s="170"/>
      <c r="V218" s="170"/>
      <c r="W218" s="170"/>
      <c r="X218" s="170"/>
      <c r="Y218" s="170"/>
      <c r="Z218" s="170"/>
      <c r="AA218" s="170"/>
      <c r="AB218" s="197">
        <v>3.99</v>
      </c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>
        <v>53.65</v>
      </c>
      <c r="AQ218" s="170">
        <v>1.2339499999999999</v>
      </c>
      <c r="AR218" s="16"/>
      <c r="AS218" s="197">
        <v>1.75</v>
      </c>
      <c r="AT218" s="170"/>
      <c r="AU218" s="170">
        <f t="shared" si="4"/>
        <v>30.657142857142855</v>
      </c>
      <c r="AV218" s="170"/>
      <c r="AW218" s="170"/>
      <c r="AX218" s="170"/>
      <c r="AY218" s="207">
        <v>-26.7</v>
      </c>
      <c r="AZ218" s="22" t="s">
        <v>967</v>
      </c>
      <c r="BA218" s="170">
        <v>161975</v>
      </c>
      <c r="BB218" s="171">
        <v>2013</v>
      </c>
      <c r="BC218" s="197">
        <v>-245.8</v>
      </c>
      <c r="BD218" s="197">
        <v>2.9</v>
      </c>
      <c r="BF218" s="197">
        <v>0.76</v>
      </c>
      <c r="BG218" s="197">
        <v>2.8999999999999998E-3</v>
      </c>
      <c r="BH218" s="170"/>
      <c r="BI218" s="170"/>
      <c r="BJ218" s="170"/>
      <c r="BK218" s="170"/>
      <c r="BL218" s="170"/>
      <c r="BM218" s="170"/>
      <c r="BN218" s="170"/>
      <c r="BO218" s="197">
        <v>0.49080000000000001</v>
      </c>
      <c r="BP218" s="170"/>
      <c r="BQ218" s="170"/>
      <c r="BR218" s="170"/>
      <c r="BS218" s="170"/>
      <c r="BT218" s="170"/>
      <c r="BU218" s="170"/>
      <c r="BV218" s="170"/>
      <c r="BW218" s="170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0"/>
      <c r="CH218" s="170"/>
      <c r="CI218" s="170"/>
      <c r="CJ218" s="170"/>
      <c r="CK218" s="170"/>
      <c r="CL218" s="170"/>
      <c r="CM218" s="170"/>
      <c r="CN218" s="170"/>
      <c r="CO218" s="170"/>
      <c r="CP218" s="170"/>
      <c r="CQ218" s="170"/>
      <c r="CR218" s="170"/>
      <c r="CS218" s="170"/>
      <c r="CT218" s="170"/>
      <c r="CU218" s="170"/>
      <c r="CV218" s="170"/>
      <c r="CW218" s="170"/>
      <c r="CX218" s="170"/>
      <c r="CY218" s="170"/>
      <c r="DB218" s="170"/>
      <c r="DC218" s="170"/>
      <c r="DD218" s="170"/>
      <c r="DE218" s="170"/>
      <c r="DF218" s="170"/>
    </row>
    <row r="219" spans="1:110" s="171" customFormat="1" ht="16">
      <c r="A219" s="170" t="s">
        <v>909</v>
      </c>
      <c r="B219" s="194" t="s">
        <v>919</v>
      </c>
      <c r="C219" s="195" t="s">
        <v>951</v>
      </c>
      <c r="D219" s="195" t="s">
        <v>1174</v>
      </c>
      <c r="E219" s="196">
        <v>2012</v>
      </c>
      <c r="F219" s="196">
        <v>8</v>
      </c>
      <c r="G219" s="196">
        <v>13</v>
      </c>
      <c r="H219" s="22" t="s">
        <v>800</v>
      </c>
      <c r="I219" s="195">
        <v>40</v>
      </c>
      <c r="J219" s="89">
        <v>50</v>
      </c>
      <c r="K219" s="22"/>
      <c r="L219" s="22" t="s">
        <v>800</v>
      </c>
      <c r="M219" s="170"/>
      <c r="N219" s="170"/>
      <c r="O219" s="170"/>
      <c r="P219" s="170"/>
      <c r="Q219" s="170"/>
      <c r="R219" s="197">
        <v>0.19</v>
      </c>
      <c r="S219" s="170"/>
      <c r="T219" s="170"/>
      <c r="U219" s="170"/>
      <c r="V219" s="170"/>
      <c r="W219" s="170"/>
      <c r="X219" s="170"/>
      <c r="Y219" s="170"/>
      <c r="Z219" s="170"/>
      <c r="AA219" s="170"/>
      <c r="AB219" s="197">
        <v>3.95</v>
      </c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0"/>
      <c r="AP219" s="170">
        <v>54.14</v>
      </c>
      <c r="AQ219" s="170">
        <v>1.0286599999999999</v>
      </c>
      <c r="AR219" s="16"/>
      <c r="AS219" s="197">
        <v>2.37</v>
      </c>
      <c r="AT219" s="170"/>
      <c r="AU219" s="170">
        <f t="shared" si="4"/>
        <v>22.843881856540083</v>
      </c>
      <c r="AV219" s="170"/>
      <c r="AW219" s="170"/>
      <c r="AX219" s="170"/>
      <c r="AY219" s="207">
        <v>-26.2</v>
      </c>
      <c r="AZ219" s="22" t="s">
        <v>967</v>
      </c>
      <c r="BA219" s="170">
        <v>161976</v>
      </c>
      <c r="BB219" s="171">
        <v>2013</v>
      </c>
      <c r="BC219" s="197">
        <v>-290</v>
      </c>
      <c r="BD219" s="197">
        <v>2.1</v>
      </c>
      <c r="BF219" s="197">
        <v>0.71540000000000004</v>
      </c>
      <c r="BG219" s="197">
        <v>2.0999999999999999E-3</v>
      </c>
      <c r="BH219" s="170"/>
      <c r="BI219" s="170"/>
      <c r="BJ219" s="170"/>
      <c r="BK219" s="170"/>
      <c r="BL219" s="170"/>
      <c r="BM219" s="170"/>
      <c r="BN219" s="170"/>
      <c r="BO219" s="197">
        <v>0.35719999999999996</v>
      </c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0"/>
      <c r="CX219" s="170"/>
      <c r="CY219" s="170"/>
      <c r="DB219" s="170"/>
      <c r="DC219" s="170"/>
      <c r="DD219" s="170"/>
      <c r="DE219" s="170"/>
      <c r="DF219" s="170"/>
    </row>
    <row r="220" spans="1:110" s="171" customFormat="1" ht="16">
      <c r="A220" s="170" t="s">
        <v>909</v>
      </c>
      <c r="B220" s="194" t="s">
        <v>919</v>
      </c>
      <c r="C220" s="195" t="s">
        <v>951</v>
      </c>
      <c r="D220" s="195" t="s">
        <v>1175</v>
      </c>
      <c r="E220" s="196">
        <v>2012</v>
      </c>
      <c r="F220" s="196">
        <v>8</v>
      </c>
      <c r="G220" s="196">
        <v>13</v>
      </c>
      <c r="H220" s="22" t="s">
        <v>800</v>
      </c>
      <c r="I220" s="89">
        <v>50</v>
      </c>
      <c r="J220" s="89">
        <v>60</v>
      </c>
      <c r="K220" s="170"/>
      <c r="L220" s="22" t="s">
        <v>800</v>
      </c>
      <c r="M220" s="170"/>
      <c r="N220" s="170"/>
      <c r="O220" s="170"/>
      <c r="P220" s="170"/>
      <c r="Q220" s="170"/>
      <c r="R220" s="197">
        <v>0.2</v>
      </c>
      <c r="S220" s="170"/>
      <c r="T220" s="170"/>
      <c r="U220" s="170"/>
      <c r="V220" s="170"/>
      <c r="W220" s="170"/>
      <c r="X220" s="170"/>
      <c r="Y220" s="170"/>
      <c r="Z220" s="170"/>
      <c r="AA220" s="170"/>
      <c r="AB220" s="197">
        <v>3.88</v>
      </c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0"/>
      <c r="AP220" s="170">
        <v>53.24</v>
      </c>
      <c r="AQ220" s="170">
        <v>1.0648</v>
      </c>
      <c r="AR220" s="16"/>
      <c r="AS220" s="197">
        <v>2.2599999999999998</v>
      </c>
      <c r="AT220" s="170"/>
      <c r="AU220" s="170">
        <f t="shared" si="4"/>
        <v>23.557522123893808</v>
      </c>
      <c r="AV220" s="170"/>
      <c r="AW220" s="170"/>
      <c r="AX220" s="170"/>
      <c r="AY220" s="207">
        <v>-26.2</v>
      </c>
      <c r="AZ220" s="22"/>
      <c r="BD220" s="203"/>
      <c r="BF220" s="204"/>
      <c r="BH220" s="170"/>
      <c r="BI220" s="170"/>
      <c r="BJ220" s="170"/>
      <c r="BK220" s="170"/>
      <c r="BL220" s="170"/>
      <c r="BM220" s="170"/>
      <c r="BN220" s="170"/>
      <c r="BO220" s="197">
        <v>0.50139999999999996</v>
      </c>
      <c r="BP220" s="170"/>
      <c r="BQ220" s="170"/>
      <c r="BR220" s="170"/>
      <c r="BS220" s="170"/>
      <c r="BT220" s="170"/>
      <c r="BU220" s="170"/>
      <c r="BV220" s="170"/>
      <c r="BW220" s="170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0"/>
      <c r="CH220" s="170"/>
      <c r="CI220" s="170"/>
      <c r="CJ220" s="170"/>
      <c r="CK220" s="170"/>
      <c r="CL220" s="170"/>
      <c r="CM220" s="170"/>
      <c r="CN220" s="170"/>
      <c r="CO220" s="170"/>
      <c r="CP220" s="170"/>
      <c r="CQ220" s="170"/>
      <c r="CR220" s="170"/>
      <c r="CS220" s="170"/>
      <c r="CT220" s="170"/>
      <c r="CU220" s="170"/>
      <c r="CV220" s="170"/>
      <c r="CW220" s="170"/>
      <c r="CX220" s="170"/>
      <c r="CY220" s="170"/>
      <c r="DB220" s="170"/>
      <c r="DC220" s="170"/>
      <c r="DD220" s="170"/>
      <c r="DE220" s="170"/>
      <c r="DF220" s="170"/>
    </row>
    <row r="221" spans="1:110" s="171" customFormat="1" ht="16">
      <c r="A221" s="170" t="s">
        <v>909</v>
      </c>
      <c r="B221" s="194" t="s">
        <v>919</v>
      </c>
      <c r="C221" s="195" t="s">
        <v>951</v>
      </c>
      <c r="D221" s="195" t="s">
        <v>1176</v>
      </c>
      <c r="E221" s="196">
        <v>2012</v>
      </c>
      <c r="F221" s="196">
        <v>8</v>
      </c>
      <c r="G221" s="196">
        <v>13</v>
      </c>
      <c r="H221" s="22" t="s">
        <v>800</v>
      </c>
      <c r="I221" s="89">
        <v>60</v>
      </c>
      <c r="J221" s="89">
        <v>70</v>
      </c>
      <c r="K221" s="170"/>
      <c r="L221" s="22" t="s">
        <v>800</v>
      </c>
      <c r="M221" s="170"/>
      <c r="N221" s="170"/>
      <c r="O221" s="170"/>
      <c r="P221" s="170"/>
      <c r="Q221" s="170"/>
      <c r="R221" s="197">
        <v>0.18</v>
      </c>
      <c r="S221" s="170"/>
      <c r="T221" s="170"/>
      <c r="U221" s="170"/>
      <c r="V221" s="170"/>
      <c r="W221" s="170"/>
      <c r="X221" s="170"/>
      <c r="Y221" s="170"/>
      <c r="Z221" s="170"/>
      <c r="AA221" s="170"/>
      <c r="AB221" s="197">
        <v>4.01</v>
      </c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0">
        <v>53.66</v>
      </c>
      <c r="AQ221" s="170">
        <v>0.96587999999999996</v>
      </c>
      <c r="AR221" s="16"/>
      <c r="AS221" s="197">
        <v>2.44</v>
      </c>
      <c r="AT221" s="170"/>
      <c r="AU221" s="170">
        <f t="shared" si="4"/>
        <v>21.991803278688522</v>
      </c>
      <c r="AV221" s="170"/>
      <c r="AW221" s="170"/>
      <c r="AX221" s="170"/>
      <c r="AY221" s="207">
        <v>-26</v>
      </c>
      <c r="AZ221" s="22" t="s">
        <v>967</v>
      </c>
      <c r="BA221" s="170">
        <v>161977</v>
      </c>
      <c r="BB221" s="171">
        <v>2013</v>
      </c>
      <c r="BC221" s="197">
        <v>-327.8</v>
      </c>
      <c r="BD221" s="197">
        <v>1.9</v>
      </c>
      <c r="BF221" s="197">
        <v>0.6774</v>
      </c>
      <c r="BG221" s="197">
        <v>1.9E-3</v>
      </c>
      <c r="BH221" s="170"/>
      <c r="BI221" s="170"/>
      <c r="BJ221" s="170"/>
      <c r="BK221" s="170"/>
      <c r="BL221" s="170"/>
      <c r="BM221" s="170"/>
      <c r="BN221" s="170"/>
      <c r="BO221" s="197">
        <v>0.45900000000000002</v>
      </c>
      <c r="BP221" s="170"/>
      <c r="BQ221" s="170"/>
      <c r="BR221" s="170"/>
      <c r="BS221" s="170"/>
      <c r="BT221" s="170"/>
      <c r="BU221" s="170"/>
      <c r="BV221" s="170"/>
      <c r="BW221" s="170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0"/>
      <c r="CH221" s="170"/>
      <c r="CI221" s="170"/>
      <c r="CJ221" s="170"/>
      <c r="CK221" s="170"/>
      <c r="CL221" s="170"/>
      <c r="CM221" s="170"/>
      <c r="CN221" s="170"/>
      <c r="CO221" s="170"/>
      <c r="CP221" s="170"/>
      <c r="CQ221" s="170"/>
      <c r="CR221" s="170"/>
      <c r="CS221" s="170"/>
      <c r="CT221" s="170"/>
      <c r="CU221" s="170"/>
      <c r="CV221" s="170"/>
      <c r="CW221" s="170"/>
      <c r="CX221" s="170"/>
      <c r="CY221" s="170"/>
      <c r="DB221" s="170"/>
      <c r="DC221" s="170"/>
      <c r="DD221" s="170"/>
      <c r="DE221" s="170"/>
      <c r="DF221" s="170"/>
    </row>
    <row r="222" spans="1:110" s="171" customFormat="1" ht="16">
      <c r="A222" s="170" t="s">
        <v>909</v>
      </c>
      <c r="B222" s="194" t="s">
        <v>919</v>
      </c>
      <c r="C222" s="195" t="s">
        <v>951</v>
      </c>
      <c r="D222" s="195" t="s">
        <v>1177</v>
      </c>
      <c r="E222" s="196">
        <v>2012</v>
      </c>
      <c r="F222" s="196">
        <v>8</v>
      </c>
      <c r="G222" s="196">
        <v>13</v>
      </c>
      <c r="H222" s="22" t="s">
        <v>800</v>
      </c>
      <c r="I222" s="89">
        <v>70</v>
      </c>
      <c r="J222" s="89">
        <v>80</v>
      </c>
      <c r="K222" s="170"/>
      <c r="L222" s="22" t="s">
        <v>800</v>
      </c>
      <c r="M222" s="170"/>
      <c r="N222" s="170"/>
      <c r="O222" s="170"/>
      <c r="P222" s="170"/>
      <c r="Q222" s="170"/>
      <c r="R222" s="197">
        <v>0.18</v>
      </c>
      <c r="S222" s="170"/>
      <c r="T222" s="170"/>
      <c r="U222" s="170"/>
      <c r="V222" s="170"/>
      <c r="W222" s="170"/>
      <c r="X222" s="170"/>
      <c r="Y222" s="170"/>
      <c r="Z222" s="170"/>
      <c r="AA222" s="170"/>
      <c r="AB222" s="197">
        <v>4.01</v>
      </c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>
        <v>54.92</v>
      </c>
      <c r="AQ222" s="170">
        <v>0.98856000000000011</v>
      </c>
      <c r="AR222" s="16"/>
      <c r="AS222" s="197">
        <v>2.63</v>
      </c>
      <c r="AT222" s="170"/>
      <c r="AU222" s="170">
        <f t="shared" si="4"/>
        <v>20.882129277566541</v>
      </c>
      <c r="AV222" s="170"/>
      <c r="AW222" s="170"/>
      <c r="AX222" s="170"/>
      <c r="AY222" s="207"/>
      <c r="AZ222" s="208"/>
      <c r="BD222" s="203"/>
      <c r="BF222" s="204"/>
      <c r="BH222" s="170"/>
      <c r="BI222" s="170"/>
      <c r="BJ222" s="170"/>
      <c r="BK222" s="170"/>
      <c r="BL222" s="170"/>
      <c r="BM222" s="170"/>
      <c r="BN222" s="170"/>
      <c r="BO222" s="197">
        <v>0.36560000000000004</v>
      </c>
      <c r="BP222" s="170"/>
      <c r="BQ222" s="170"/>
      <c r="BR222" s="170"/>
      <c r="BS222" s="170"/>
      <c r="BT222" s="170"/>
      <c r="BU222" s="170"/>
      <c r="BV222" s="170"/>
      <c r="BW222" s="170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0"/>
      <c r="CH222" s="170"/>
      <c r="CI222" s="170"/>
      <c r="CJ222" s="170"/>
      <c r="CK222" s="170"/>
      <c r="CL222" s="170"/>
      <c r="CM222" s="170"/>
      <c r="CN222" s="170"/>
      <c r="CO222" s="170"/>
      <c r="CP222" s="170"/>
      <c r="CQ222" s="170"/>
      <c r="CR222" s="170"/>
      <c r="CS222" s="170"/>
      <c r="CT222" s="170"/>
      <c r="CU222" s="170"/>
      <c r="CV222" s="170"/>
      <c r="CW222" s="170"/>
      <c r="CX222" s="170"/>
      <c r="CY222" s="170"/>
      <c r="DB222" s="170"/>
      <c r="DC222" s="170"/>
      <c r="DD222" s="170"/>
      <c r="DE222" s="170"/>
      <c r="DF222" s="170"/>
    </row>
    <row r="223" spans="1:110" s="171" customFormat="1" ht="16">
      <c r="A223" s="170" t="s">
        <v>909</v>
      </c>
      <c r="B223" s="194" t="s">
        <v>919</v>
      </c>
      <c r="C223" s="195" t="s">
        <v>951</v>
      </c>
      <c r="D223" s="195" t="s">
        <v>1178</v>
      </c>
      <c r="E223" s="196">
        <v>2012</v>
      </c>
      <c r="F223" s="196">
        <v>8</v>
      </c>
      <c r="G223" s="196">
        <v>13</v>
      </c>
      <c r="H223" s="22" t="s">
        <v>800</v>
      </c>
      <c r="I223" s="89">
        <v>80</v>
      </c>
      <c r="J223" s="89">
        <v>90</v>
      </c>
      <c r="K223" s="170"/>
      <c r="L223" s="22" t="s">
        <v>800</v>
      </c>
      <c r="M223" s="170"/>
      <c r="N223" s="170"/>
      <c r="O223" s="170"/>
      <c r="P223" s="170"/>
      <c r="Q223" s="170"/>
      <c r="R223" s="197">
        <v>0.16</v>
      </c>
      <c r="S223" s="170"/>
      <c r="T223" s="170"/>
      <c r="U223" s="170"/>
      <c r="V223" s="170"/>
      <c r="W223" s="170"/>
      <c r="X223" s="170"/>
      <c r="Y223" s="170"/>
      <c r="Z223" s="170"/>
      <c r="AA223" s="170"/>
      <c r="AB223" s="197">
        <v>4.05</v>
      </c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>
        <v>54.94</v>
      </c>
      <c r="AQ223" s="170">
        <v>0.87903999999999993</v>
      </c>
      <c r="AR223" s="16"/>
      <c r="AS223" s="197">
        <v>2.72</v>
      </c>
      <c r="AT223" s="170"/>
      <c r="AU223" s="170">
        <f t="shared" si="4"/>
        <v>20.198529411764703</v>
      </c>
      <c r="AV223" s="170"/>
      <c r="AW223" s="170"/>
      <c r="AX223" s="170"/>
      <c r="AY223" s="207">
        <v>-25.6</v>
      </c>
      <c r="AZ223" s="22" t="s">
        <v>967</v>
      </c>
      <c r="BA223" s="170">
        <v>161978</v>
      </c>
      <c r="BB223" s="171">
        <v>2013</v>
      </c>
      <c r="BC223" s="197">
        <v>-385.1</v>
      </c>
      <c r="BD223" s="197">
        <v>1.9</v>
      </c>
      <c r="BF223" s="197">
        <v>0.61960000000000004</v>
      </c>
      <c r="BG223" s="197">
        <v>1.9E-3</v>
      </c>
      <c r="BH223" s="170"/>
      <c r="BI223" s="170"/>
      <c r="BJ223" s="170"/>
      <c r="BK223" s="170"/>
      <c r="BL223" s="170"/>
      <c r="BM223" s="170"/>
      <c r="BN223" s="170"/>
      <c r="BO223" s="197">
        <v>0.32600000000000001</v>
      </c>
      <c r="BP223" s="170"/>
      <c r="BQ223" s="170"/>
      <c r="BR223" s="170"/>
      <c r="BS223" s="170"/>
      <c r="BT223" s="170"/>
      <c r="BU223" s="170"/>
      <c r="BV223" s="170"/>
      <c r="BW223" s="170"/>
      <c r="BX223" s="170"/>
      <c r="BY223" s="170"/>
      <c r="BZ223" s="170"/>
      <c r="CA223" s="170"/>
      <c r="CB223" s="170"/>
      <c r="CC223" s="170"/>
      <c r="CD223" s="170"/>
      <c r="CE223" s="170"/>
      <c r="CF223" s="170"/>
      <c r="CG223" s="170"/>
      <c r="CH223" s="170"/>
      <c r="CI223" s="170"/>
      <c r="CJ223" s="170"/>
      <c r="CK223" s="170"/>
      <c r="CL223" s="170"/>
      <c r="CM223" s="170"/>
      <c r="CN223" s="170"/>
      <c r="CO223" s="170"/>
      <c r="CP223" s="170"/>
      <c r="CQ223" s="170"/>
      <c r="CR223" s="170"/>
      <c r="CS223" s="170"/>
      <c r="CT223" s="170"/>
      <c r="CU223" s="170"/>
      <c r="CV223" s="170"/>
      <c r="CW223" s="170"/>
      <c r="CX223" s="170"/>
      <c r="CY223" s="170"/>
      <c r="DB223" s="170"/>
      <c r="DC223" s="170"/>
      <c r="DD223" s="170"/>
      <c r="DE223" s="170"/>
      <c r="DF223" s="170"/>
    </row>
    <row r="224" spans="1:110" s="171" customFormat="1" ht="16">
      <c r="A224" s="170" t="s">
        <v>909</v>
      </c>
      <c r="B224" s="194" t="s">
        <v>919</v>
      </c>
      <c r="C224" s="195" t="s">
        <v>951</v>
      </c>
      <c r="D224" s="195" t="s">
        <v>1179</v>
      </c>
      <c r="E224" s="196">
        <v>2012</v>
      </c>
      <c r="F224" s="196">
        <v>8</v>
      </c>
      <c r="G224" s="196">
        <v>13</v>
      </c>
      <c r="H224" s="22" t="s">
        <v>800</v>
      </c>
      <c r="I224" s="89">
        <v>90</v>
      </c>
      <c r="J224" s="89">
        <v>100</v>
      </c>
      <c r="K224" s="170"/>
      <c r="L224" s="22" t="s">
        <v>800</v>
      </c>
      <c r="M224" s="170"/>
      <c r="N224" s="170"/>
      <c r="O224" s="170"/>
      <c r="P224" s="170"/>
      <c r="Q224" s="170"/>
      <c r="R224" s="197">
        <v>0.13</v>
      </c>
      <c r="S224" s="170"/>
      <c r="T224" s="170"/>
      <c r="U224" s="170"/>
      <c r="V224" s="170"/>
      <c r="W224" s="170"/>
      <c r="X224" s="170"/>
      <c r="Y224" s="170"/>
      <c r="Z224" s="170"/>
      <c r="AA224" s="170"/>
      <c r="AB224" s="197">
        <v>4.01</v>
      </c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>
        <v>54.67</v>
      </c>
      <c r="AQ224" s="170">
        <v>0.71070999999999995</v>
      </c>
      <c r="AR224" s="16"/>
      <c r="AS224" s="197">
        <v>2.5099999999999998</v>
      </c>
      <c r="AT224" s="170"/>
      <c r="AU224" s="170">
        <f t="shared" si="4"/>
        <v>21.780876494023907</v>
      </c>
      <c r="AV224" s="170"/>
      <c r="AW224" s="170"/>
      <c r="AX224" s="170"/>
      <c r="AY224" s="207"/>
      <c r="AZ224" s="208"/>
      <c r="BD224" s="203"/>
      <c r="BF224" s="204"/>
      <c r="BH224" s="170"/>
      <c r="BI224" s="170"/>
      <c r="BJ224" s="170"/>
      <c r="BK224" s="170"/>
      <c r="BL224" s="170"/>
      <c r="BM224" s="170"/>
      <c r="BN224" s="170"/>
      <c r="BO224" s="197">
        <v>0.49560000000000004</v>
      </c>
      <c r="BP224" s="170"/>
      <c r="BQ224" s="170"/>
      <c r="BR224" s="170"/>
      <c r="BS224" s="170"/>
      <c r="BT224" s="170"/>
      <c r="BU224" s="170"/>
      <c r="BV224" s="170"/>
      <c r="BW224" s="170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0"/>
      <c r="CH224" s="170"/>
      <c r="CI224" s="170"/>
      <c r="CJ224" s="170"/>
      <c r="CK224" s="170"/>
      <c r="CL224" s="170"/>
      <c r="CM224" s="170"/>
      <c r="CN224" s="170"/>
      <c r="CO224" s="170"/>
      <c r="CP224" s="170"/>
      <c r="CQ224" s="170"/>
      <c r="CR224" s="170"/>
      <c r="CS224" s="170"/>
      <c r="CT224" s="170"/>
      <c r="CU224" s="170"/>
      <c r="CV224" s="170"/>
      <c r="CW224" s="170"/>
      <c r="CX224" s="170"/>
      <c r="CY224" s="170"/>
      <c r="DB224" s="170"/>
      <c r="DC224" s="170"/>
      <c r="DD224" s="170"/>
      <c r="DE224" s="170"/>
      <c r="DF224" s="170"/>
    </row>
    <row r="225" spans="1:110" s="171" customFormat="1" ht="16">
      <c r="A225" s="170" t="s">
        <v>909</v>
      </c>
      <c r="B225" s="194" t="s">
        <v>919</v>
      </c>
      <c r="C225" s="195" t="s">
        <v>951</v>
      </c>
      <c r="D225" s="195" t="s">
        <v>1180</v>
      </c>
      <c r="E225" s="196">
        <v>2012</v>
      </c>
      <c r="F225" s="196">
        <v>8</v>
      </c>
      <c r="G225" s="196">
        <v>13</v>
      </c>
      <c r="H225" s="22" t="s">
        <v>800</v>
      </c>
      <c r="I225" s="89">
        <v>100</v>
      </c>
      <c r="J225" s="89">
        <v>125</v>
      </c>
      <c r="K225" s="170"/>
      <c r="L225" s="22" t="s">
        <v>800</v>
      </c>
      <c r="M225" s="170"/>
      <c r="N225" s="170"/>
      <c r="O225" s="170"/>
      <c r="P225" s="170"/>
      <c r="Q225" s="170"/>
      <c r="R225" s="197">
        <v>0.14000000000000001</v>
      </c>
      <c r="S225" s="170"/>
      <c r="T225" s="170"/>
      <c r="U225" s="170"/>
      <c r="V225" s="170"/>
      <c r="W225" s="170"/>
      <c r="X225" s="170"/>
      <c r="Y225" s="170"/>
      <c r="Z225" s="170"/>
      <c r="AA225" s="170"/>
      <c r="AB225" s="197">
        <v>4.1100000000000003</v>
      </c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>
        <v>53.07</v>
      </c>
      <c r="AQ225" s="170">
        <v>1.8574500000000003</v>
      </c>
      <c r="AR225" s="16"/>
      <c r="AS225" s="197">
        <v>2.5499999999999998</v>
      </c>
      <c r="AT225" s="170"/>
      <c r="AU225" s="170">
        <f t="shared" si="4"/>
        <v>20.811764705882354</v>
      </c>
      <c r="AV225" s="170"/>
      <c r="AW225" s="170"/>
      <c r="AX225" s="170"/>
      <c r="AY225" s="207">
        <v>-25.9</v>
      </c>
      <c r="AZ225" s="22" t="s">
        <v>967</v>
      </c>
      <c r="BA225" s="170">
        <v>161979</v>
      </c>
      <c r="BB225" s="171">
        <v>2013</v>
      </c>
      <c r="BC225" s="197">
        <v>-342.9</v>
      </c>
      <c r="BD225" s="197">
        <v>1.9</v>
      </c>
      <c r="BF225" s="197">
        <v>0.66210000000000002</v>
      </c>
      <c r="BG225" s="197">
        <v>1.9E-3</v>
      </c>
      <c r="BH225" s="170"/>
      <c r="BI225" s="170"/>
      <c r="BJ225" s="170"/>
      <c r="BK225" s="170"/>
      <c r="BL225" s="170"/>
      <c r="BM225" s="170"/>
      <c r="BN225" s="170"/>
      <c r="BO225" s="197">
        <v>0.60439999999999994</v>
      </c>
      <c r="BP225" s="170"/>
      <c r="BQ225" s="170"/>
      <c r="BR225" s="170"/>
      <c r="BS225" s="170"/>
      <c r="BT225" s="170"/>
      <c r="BU225" s="170"/>
      <c r="BV225" s="170"/>
      <c r="BW225" s="170"/>
      <c r="BX225" s="170"/>
      <c r="BY225" s="170"/>
      <c r="BZ225" s="170"/>
      <c r="CA225" s="170"/>
      <c r="CB225" s="170"/>
      <c r="CC225" s="170"/>
      <c r="CD225" s="170"/>
      <c r="CE225" s="170"/>
      <c r="CF225" s="170"/>
      <c r="CG225" s="170"/>
      <c r="CH225" s="170"/>
      <c r="CI225" s="170"/>
      <c r="CJ225" s="170"/>
      <c r="CK225" s="170"/>
      <c r="CL225" s="170"/>
      <c r="CM225" s="170"/>
      <c r="CN225" s="170"/>
      <c r="CO225" s="170"/>
      <c r="CP225" s="170"/>
      <c r="CQ225" s="170"/>
      <c r="CR225" s="170"/>
      <c r="CS225" s="170"/>
      <c r="CT225" s="170"/>
      <c r="CU225" s="170"/>
      <c r="CV225" s="170"/>
      <c r="CW225" s="170"/>
      <c r="CX225" s="170"/>
      <c r="CY225" s="170"/>
      <c r="DB225" s="170"/>
      <c r="DC225" s="170"/>
      <c r="DD225" s="170"/>
      <c r="DE225" s="170"/>
      <c r="DF225" s="170"/>
    </row>
    <row r="226" spans="1:110" s="171" customFormat="1" ht="16">
      <c r="A226" s="170" t="s">
        <v>909</v>
      </c>
      <c r="B226" s="194" t="s">
        <v>919</v>
      </c>
      <c r="C226" s="195" t="s">
        <v>951</v>
      </c>
      <c r="D226" s="195" t="s">
        <v>1181</v>
      </c>
      <c r="E226" s="196">
        <v>2012</v>
      </c>
      <c r="F226" s="196">
        <v>8</v>
      </c>
      <c r="G226" s="196">
        <v>13</v>
      </c>
      <c r="H226" s="22" t="s">
        <v>800</v>
      </c>
      <c r="I226" s="89">
        <v>125</v>
      </c>
      <c r="J226" s="89">
        <v>150</v>
      </c>
      <c r="K226" s="170"/>
      <c r="L226" s="22" t="s">
        <v>800</v>
      </c>
      <c r="M226" s="170"/>
      <c r="N226" s="170"/>
      <c r="O226" s="170"/>
      <c r="P226" s="170"/>
      <c r="Q226" s="170"/>
      <c r="R226" s="197">
        <v>0.16</v>
      </c>
      <c r="S226" s="170"/>
      <c r="T226" s="170"/>
      <c r="U226" s="170"/>
      <c r="V226" s="170"/>
      <c r="W226" s="170"/>
      <c r="X226" s="170"/>
      <c r="Y226" s="170"/>
      <c r="Z226" s="170"/>
      <c r="AA226" s="170"/>
      <c r="AB226" s="197">
        <v>4.34</v>
      </c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>
        <v>52.02</v>
      </c>
      <c r="AQ226" s="170">
        <v>2.0808</v>
      </c>
      <c r="AR226" s="16"/>
      <c r="AS226" s="197">
        <v>2.4900000000000002</v>
      </c>
      <c r="AT226" s="170"/>
      <c r="AU226" s="170">
        <f t="shared" si="4"/>
        <v>20.891566265060241</v>
      </c>
      <c r="AV226" s="170"/>
      <c r="AW226" s="170"/>
      <c r="AX226" s="170"/>
      <c r="AY226" s="207"/>
      <c r="AZ226" s="208"/>
      <c r="BA226" s="170"/>
      <c r="BC226" s="170"/>
      <c r="BD226" s="200"/>
      <c r="BF226" s="201"/>
      <c r="BG226" s="170"/>
      <c r="BH226" s="170"/>
      <c r="BI226" s="170"/>
      <c r="BJ226" s="170"/>
      <c r="BK226" s="170"/>
      <c r="BL226" s="170"/>
      <c r="BM226" s="170"/>
      <c r="BN226" s="170"/>
      <c r="BO226" s="197">
        <v>0.81879999999999997</v>
      </c>
      <c r="BP226" s="170"/>
      <c r="BQ226" s="170"/>
      <c r="BR226" s="170"/>
      <c r="BS226" s="170"/>
      <c r="BT226" s="170"/>
      <c r="BU226" s="170"/>
      <c r="BV226" s="170"/>
      <c r="BW226" s="170"/>
      <c r="BX226" s="170"/>
      <c r="BY226" s="170"/>
      <c r="BZ226" s="170"/>
      <c r="CA226" s="170"/>
      <c r="CB226" s="170"/>
      <c r="CC226" s="170"/>
      <c r="CD226" s="170"/>
      <c r="CE226" s="170"/>
      <c r="CF226" s="170"/>
      <c r="CG226" s="170"/>
      <c r="CH226" s="170"/>
      <c r="CI226" s="170"/>
      <c r="CJ226" s="170"/>
      <c r="CK226" s="170"/>
      <c r="CL226" s="170"/>
      <c r="CM226" s="170"/>
      <c r="CN226" s="170"/>
      <c r="CO226" s="170"/>
      <c r="CP226" s="170"/>
      <c r="CQ226" s="170"/>
      <c r="CR226" s="170"/>
      <c r="CS226" s="170"/>
      <c r="CT226" s="170"/>
      <c r="CU226" s="170"/>
      <c r="CV226" s="170"/>
      <c r="CW226" s="170"/>
      <c r="CX226" s="170"/>
      <c r="CY226" s="170"/>
      <c r="DB226" s="170"/>
      <c r="DC226" s="170"/>
      <c r="DD226" s="170"/>
      <c r="DE226" s="170"/>
      <c r="DF226" s="170"/>
    </row>
    <row r="227" spans="1:110" s="171" customFormat="1" ht="16">
      <c r="A227" s="170" t="s">
        <v>909</v>
      </c>
      <c r="B227" s="194" t="s">
        <v>919</v>
      </c>
      <c r="C227" s="195" t="s">
        <v>951</v>
      </c>
      <c r="D227" s="195" t="s">
        <v>1182</v>
      </c>
      <c r="E227" s="196">
        <v>2012</v>
      </c>
      <c r="F227" s="196">
        <v>8</v>
      </c>
      <c r="G227" s="196">
        <v>13</v>
      </c>
      <c r="H227" s="22" t="s">
        <v>800</v>
      </c>
      <c r="I227" s="89">
        <v>150</v>
      </c>
      <c r="J227" s="89">
        <v>175</v>
      </c>
      <c r="K227" s="170"/>
      <c r="L227" s="22" t="s">
        <v>800</v>
      </c>
      <c r="M227" s="170"/>
      <c r="N227" s="170"/>
      <c r="O227" s="170"/>
      <c r="P227" s="170"/>
      <c r="Q227" s="170"/>
      <c r="R227" s="197">
        <v>0.17</v>
      </c>
      <c r="S227" s="170"/>
      <c r="T227" s="170"/>
      <c r="U227" s="170"/>
      <c r="V227" s="170"/>
      <c r="W227" s="170"/>
      <c r="X227" s="170"/>
      <c r="Y227" s="170"/>
      <c r="Z227" s="170"/>
      <c r="AA227" s="170"/>
      <c r="AB227" s="197">
        <v>4.3600000000000003</v>
      </c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>
        <v>52.58</v>
      </c>
      <c r="AQ227" s="170">
        <v>2.2346500000000002</v>
      </c>
      <c r="AR227" s="16"/>
      <c r="AS227" s="197">
        <v>2.61</v>
      </c>
      <c r="AT227" s="170"/>
      <c r="AU227" s="170">
        <f t="shared" si="4"/>
        <v>20.145593869731801</v>
      </c>
      <c r="AV227" s="170"/>
      <c r="AW227" s="170"/>
      <c r="AX227" s="170"/>
      <c r="AY227" s="207">
        <v>-26.2</v>
      </c>
      <c r="AZ227" s="22" t="s">
        <v>967</v>
      </c>
      <c r="BA227" s="170">
        <v>161980</v>
      </c>
      <c r="BB227" s="171">
        <v>2013</v>
      </c>
      <c r="BC227" s="197">
        <v>-502.8</v>
      </c>
      <c r="BD227" s="197">
        <v>1.5</v>
      </c>
      <c r="BF227" s="197">
        <v>0.501</v>
      </c>
      <c r="BG227" s="197">
        <v>1.5E-3</v>
      </c>
      <c r="BH227" s="170"/>
      <c r="BI227" s="170"/>
      <c r="BJ227" s="170"/>
      <c r="BK227" s="170"/>
      <c r="BL227" s="170"/>
      <c r="BM227" s="170"/>
      <c r="BN227" s="170"/>
      <c r="BO227" s="197">
        <v>0.85939999999999994</v>
      </c>
      <c r="BP227" s="170"/>
      <c r="BQ227" s="170"/>
      <c r="BR227" s="170"/>
      <c r="BS227" s="170"/>
      <c r="BT227" s="170"/>
      <c r="BU227" s="170"/>
      <c r="BV227" s="170"/>
      <c r="BW227" s="170"/>
      <c r="BX227" s="170"/>
      <c r="BY227" s="170"/>
      <c r="BZ227" s="170"/>
      <c r="CA227" s="170"/>
      <c r="CB227" s="170"/>
      <c r="CC227" s="170"/>
      <c r="CD227" s="170"/>
      <c r="CE227" s="170"/>
      <c r="CF227" s="170"/>
      <c r="CG227" s="170"/>
      <c r="CH227" s="170"/>
      <c r="CI227" s="170"/>
      <c r="CJ227" s="170"/>
      <c r="CK227" s="170"/>
      <c r="CL227" s="170"/>
      <c r="CM227" s="170"/>
      <c r="CN227" s="170"/>
      <c r="CO227" s="170"/>
      <c r="CP227" s="170"/>
      <c r="CQ227" s="170"/>
      <c r="CR227" s="170"/>
      <c r="CS227" s="170"/>
      <c r="CT227" s="170"/>
      <c r="CU227" s="170"/>
      <c r="CV227" s="170"/>
      <c r="CW227" s="170"/>
      <c r="CX227" s="170"/>
      <c r="CY227" s="170"/>
      <c r="DB227" s="170"/>
      <c r="DC227" s="170"/>
      <c r="DD227" s="170"/>
      <c r="DE227" s="170"/>
      <c r="DF227" s="170"/>
    </row>
    <row r="228" spans="1:110" s="171" customFormat="1" ht="16">
      <c r="A228" s="170" t="s">
        <v>909</v>
      </c>
      <c r="B228" s="194" t="s">
        <v>919</v>
      </c>
      <c r="C228" s="195" t="s">
        <v>951</v>
      </c>
      <c r="D228" s="195" t="s">
        <v>1183</v>
      </c>
      <c r="E228" s="196">
        <v>2012</v>
      </c>
      <c r="F228" s="196">
        <v>8</v>
      </c>
      <c r="G228" s="196">
        <v>13</v>
      </c>
      <c r="H228" s="22" t="s">
        <v>800</v>
      </c>
      <c r="I228" s="89">
        <v>175</v>
      </c>
      <c r="J228" s="89">
        <v>200</v>
      </c>
      <c r="K228" s="170"/>
      <c r="L228" s="22" t="s">
        <v>800</v>
      </c>
      <c r="M228" s="170"/>
      <c r="N228" s="170"/>
      <c r="O228" s="170"/>
      <c r="P228" s="170"/>
      <c r="Q228" s="170"/>
      <c r="R228" s="197">
        <v>0.22</v>
      </c>
      <c r="S228" s="170"/>
      <c r="T228" s="170"/>
      <c r="U228" s="170"/>
      <c r="V228" s="170"/>
      <c r="W228" s="170"/>
      <c r="X228" s="170"/>
      <c r="Y228" s="170"/>
      <c r="Z228" s="170"/>
      <c r="AA228" s="170"/>
      <c r="AB228" s="197">
        <v>4.66</v>
      </c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>
        <v>33.6</v>
      </c>
      <c r="AQ228" s="170">
        <v>1.8480000000000001</v>
      </c>
      <c r="AR228" s="16"/>
      <c r="AS228" s="197">
        <v>1.72</v>
      </c>
      <c r="AT228" s="170"/>
      <c r="AU228" s="170">
        <f t="shared" si="4"/>
        <v>19.534883720930235</v>
      </c>
      <c r="AV228" s="170"/>
      <c r="AW228" s="170"/>
      <c r="AX228" s="170"/>
      <c r="AY228" s="207"/>
      <c r="AZ228" s="208"/>
      <c r="BA228" s="170"/>
      <c r="BC228" s="170"/>
      <c r="BD228" s="200"/>
      <c r="BF228" s="201"/>
      <c r="BG228" s="170"/>
      <c r="BH228" s="170"/>
      <c r="BI228" s="170"/>
      <c r="BJ228" s="170"/>
      <c r="BK228" s="170"/>
      <c r="BL228" s="170"/>
      <c r="BM228" s="170"/>
      <c r="BN228" s="170"/>
      <c r="BO228" s="197">
        <v>0.9446</v>
      </c>
      <c r="BP228" s="170"/>
      <c r="BQ228" s="170"/>
      <c r="BR228" s="170"/>
      <c r="BS228" s="170"/>
      <c r="BT228" s="170"/>
      <c r="BU228" s="170"/>
      <c r="BV228" s="170"/>
      <c r="BW228" s="170"/>
      <c r="BX228" s="170"/>
      <c r="BY228" s="170"/>
      <c r="BZ228" s="170"/>
      <c r="CA228" s="170"/>
      <c r="CB228" s="170"/>
      <c r="CC228" s="170"/>
      <c r="CD228" s="170"/>
      <c r="CE228" s="170"/>
      <c r="CF228" s="170"/>
      <c r="CG228" s="170"/>
      <c r="CH228" s="170"/>
      <c r="CI228" s="170"/>
      <c r="CJ228" s="170"/>
      <c r="CK228" s="170"/>
      <c r="CL228" s="170"/>
      <c r="CM228" s="170"/>
      <c r="CN228" s="170"/>
      <c r="CO228" s="170"/>
      <c r="CP228" s="170"/>
      <c r="CQ228" s="170"/>
      <c r="CR228" s="170"/>
      <c r="CS228" s="170"/>
      <c r="CT228" s="170"/>
      <c r="CU228" s="170"/>
      <c r="CV228" s="170"/>
      <c r="CW228" s="170"/>
      <c r="CX228" s="170"/>
      <c r="CY228" s="170"/>
      <c r="DB228" s="170"/>
      <c r="DC228" s="170"/>
      <c r="DD228" s="170"/>
      <c r="DE228" s="170"/>
      <c r="DF228" s="170"/>
    </row>
    <row r="229" spans="1:110" s="171" customFormat="1" ht="16">
      <c r="A229" s="170" t="s">
        <v>909</v>
      </c>
      <c r="B229" s="194" t="s">
        <v>919</v>
      </c>
      <c r="C229" s="195" t="s">
        <v>951</v>
      </c>
      <c r="D229" s="195" t="s">
        <v>1184</v>
      </c>
      <c r="E229" s="196">
        <v>2012</v>
      </c>
      <c r="F229" s="196">
        <v>8</v>
      </c>
      <c r="G229" s="196">
        <v>13</v>
      </c>
      <c r="H229" s="22" t="s">
        <v>800</v>
      </c>
      <c r="I229" s="89">
        <v>200</v>
      </c>
      <c r="J229" s="89">
        <v>239</v>
      </c>
      <c r="K229" s="170"/>
      <c r="L229" s="170"/>
      <c r="M229" s="170"/>
      <c r="N229" s="170"/>
      <c r="O229" s="170"/>
      <c r="P229" s="170"/>
      <c r="Q229" s="170"/>
      <c r="R229" s="197">
        <v>0.24</v>
      </c>
      <c r="S229" s="170"/>
      <c r="T229" s="170"/>
      <c r="U229" s="170"/>
      <c r="V229" s="170"/>
      <c r="W229" s="170"/>
      <c r="X229" s="170"/>
      <c r="Y229" s="170"/>
      <c r="Z229" s="170"/>
      <c r="AA229" s="170"/>
      <c r="AB229" s="197">
        <v>4.66</v>
      </c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6"/>
      <c r="AS229" s="170"/>
      <c r="AT229" s="170"/>
      <c r="AU229" s="170"/>
      <c r="AV229" s="170"/>
      <c r="AW229" s="170"/>
      <c r="AX229" s="170"/>
      <c r="AY229" s="207">
        <v>-26.7</v>
      </c>
      <c r="AZ229" s="22" t="s">
        <v>967</v>
      </c>
      <c r="BA229" s="170">
        <v>161981</v>
      </c>
      <c r="BB229" s="171">
        <v>2013</v>
      </c>
      <c r="BC229" s="199">
        <v>-497.58139660000001</v>
      </c>
      <c r="BD229" s="199">
        <v>1.8958972620000001</v>
      </c>
      <c r="BF229" s="202">
        <v>0.50626199100000002</v>
      </c>
      <c r="BG229" s="202">
        <v>1.8958969999999999E-3</v>
      </c>
      <c r="BH229" s="170"/>
      <c r="BI229" s="170"/>
      <c r="BJ229" s="170"/>
      <c r="BK229" s="170"/>
      <c r="BL229" s="170"/>
      <c r="BM229" s="170"/>
      <c r="BN229" s="170"/>
      <c r="BO229" s="197">
        <v>0.86460000000000004</v>
      </c>
      <c r="BP229" s="170"/>
      <c r="BQ229" s="170"/>
      <c r="BR229" s="170"/>
      <c r="BS229" s="170"/>
      <c r="BT229" s="170"/>
      <c r="BU229" s="170"/>
      <c r="BV229" s="170"/>
      <c r="BW229" s="170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0"/>
      <c r="CH229" s="170"/>
      <c r="CI229" s="170"/>
      <c r="CJ229" s="170"/>
      <c r="CK229" s="170"/>
      <c r="CL229" s="170"/>
      <c r="CM229" s="170"/>
      <c r="CN229" s="170"/>
      <c r="CO229" s="170"/>
      <c r="CP229" s="170"/>
      <c r="CQ229" s="170"/>
      <c r="CR229" s="170"/>
      <c r="CS229" s="170"/>
      <c r="CT229" s="170"/>
      <c r="CU229" s="170"/>
      <c r="CV229" s="170"/>
      <c r="CW229" s="170"/>
      <c r="CX229" s="170"/>
      <c r="CY229" s="170"/>
      <c r="DB229" s="170"/>
      <c r="DC229" s="170"/>
      <c r="DD229" s="170"/>
      <c r="DE229" s="170"/>
      <c r="DF229" s="170"/>
    </row>
    <row r="230" spans="1:110" s="171" customFormat="1">
      <c r="A230" s="170" t="s">
        <v>909</v>
      </c>
      <c r="B230" s="194" t="s">
        <v>919</v>
      </c>
      <c r="C230" s="195" t="s">
        <v>952</v>
      </c>
      <c r="D230" s="195" t="s">
        <v>1169</v>
      </c>
      <c r="E230" s="196">
        <v>2012</v>
      </c>
      <c r="F230" s="196">
        <v>8</v>
      </c>
      <c r="G230" s="196">
        <v>13</v>
      </c>
      <c r="H230" s="22" t="s">
        <v>800</v>
      </c>
      <c r="I230" s="89">
        <v>200</v>
      </c>
      <c r="J230" s="89">
        <v>250</v>
      </c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6"/>
      <c r="AS230" s="170"/>
      <c r="AT230" s="170"/>
      <c r="AU230" s="170"/>
      <c r="AV230" s="170"/>
      <c r="AW230" s="170"/>
      <c r="AX230" s="170"/>
      <c r="AY230" s="205"/>
      <c r="AZ230" s="170"/>
      <c r="BA230" s="170"/>
      <c r="BC230" s="170"/>
      <c r="BD230" s="200"/>
      <c r="BF230" s="201"/>
      <c r="BG230" s="170"/>
      <c r="BH230" s="170"/>
      <c r="BI230" s="170"/>
      <c r="BJ230" s="170"/>
      <c r="BK230" s="170"/>
      <c r="BL230" s="170"/>
      <c r="BM230" s="170"/>
      <c r="BN230" s="170"/>
      <c r="BO230" s="170"/>
      <c r="BP230" s="170"/>
      <c r="BQ230" s="170"/>
      <c r="BR230" s="170"/>
      <c r="BS230" s="170"/>
      <c r="BT230" s="170"/>
      <c r="BU230" s="170"/>
      <c r="BV230" s="170"/>
      <c r="BW230" s="170"/>
      <c r="BX230" s="170"/>
      <c r="BY230" s="170"/>
      <c r="BZ230" s="170"/>
      <c r="CA230" s="170"/>
      <c r="CB230" s="170"/>
      <c r="CC230" s="170"/>
      <c r="CD230" s="170"/>
      <c r="CE230" s="170"/>
      <c r="CF230" s="170"/>
      <c r="CG230" s="170"/>
      <c r="CH230" s="170"/>
      <c r="CI230" s="170"/>
      <c r="CJ230" s="170"/>
      <c r="CK230" s="170"/>
      <c r="CL230" s="170"/>
      <c r="CM230" s="170"/>
      <c r="CN230" s="170"/>
      <c r="CO230" s="170"/>
      <c r="CP230" s="170"/>
      <c r="CQ230" s="170"/>
      <c r="CR230" s="170"/>
      <c r="CS230" s="170"/>
      <c r="CT230" s="170"/>
      <c r="CU230" s="170"/>
      <c r="CV230" s="170"/>
      <c r="CW230" s="170"/>
      <c r="CX230" s="170"/>
      <c r="CY230" s="170"/>
      <c r="DB230" s="170"/>
      <c r="DC230" s="170"/>
      <c r="DD230" s="170"/>
      <c r="DE230" s="170"/>
      <c r="DF230" s="170"/>
    </row>
    <row r="231" spans="1:110" s="171" customFormat="1">
      <c r="A231" s="170" t="s">
        <v>909</v>
      </c>
      <c r="B231" s="194" t="s">
        <v>919</v>
      </c>
      <c r="C231" s="195" t="s">
        <v>952</v>
      </c>
      <c r="D231" s="195" t="s">
        <v>1185</v>
      </c>
      <c r="E231" s="196">
        <v>2012</v>
      </c>
      <c r="F231" s="196">
        <v>8</v>
      </c>
      <c r="G231" s="196">
        <v>13</v>
      </c>
      <c r="H231" s="22" t="s">
        <v>800</v>
      </c>
      <c r="I231" s="195">
        <v>0</v>
      </c>
      <c r="J231" s="195">
        <v>10</v>
      </c>
      <c r="K231" s="22"/>
      <c r="L231" s="22" t="s">
        <v>800</v>
      </c>
      <c r="M231" s="170"/>
      <c r="N231" s="170"/>
      <c r="O231" s="170"/>
      <c r="P231" s="170"/>
      <c r="Q231" s="170"/>
      <c r="R231" s="197">
        <v>0.04</v>
      </c>
      <c r="S231" s="170"/>
      <c r="T231" s="170"/>
      <c r="U231" s="170"/>
      <c r="V231" s="170"/>
      <c r="W231" s="170"/>
      <c r="X231" s="170"/>
      <c r="Y231" s="170"/>
      <c r="Z231" s="170"/>
      <c r="AA231" s="170"/>
      <c r="AB231" s="197">
        <v>3.75</v>
      </c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>
        <v>49.47</v>
      </c>
      <c r="AQ231" s="170">
        <v>0.19788</v>
      </c>
      <c r="AR231" s="16"/>
      <c r="AS231" s="197">
        <v>1.27</v>
      </c>
      <c r="AT231" s="170"/>
      <c r="AU231" s="170">
        <f t="shared" si="4"/>
        <v>38.952755905511808</v>
      </c>
      <c r="AV231" s="170"/>
      <c r="AW231" s="170"/>
      <c r="AX231" s="170"/>
      <c r="AY231" s="199">
        <v>-29.059799999999999</v>
      </c>
      <c r="AZ231" s="22" t="s">
        <v>967</v>
      </c>
      <c r="BA231" s="170">
        <v>162693</v>
      </c>
      <c r="BB231" s="171">
        <v>2013</v>
      </c>
      <c r="BC231" s="197">
        <v>73.7</v>
      </c>
      <c r="BD231" s="197">
        <v>3.1</v>
      </c>
      <c r="BF231" s="197">
        <v>1.0819000000000001</v>
      </c>
      <c r="BG231" s="197">
        <v>3.0999999999999999E-3</v>
      </c>
      <c r="BH231" s="170"/>
      <c r="BI231" s="170"/>
      <c r="BJ231" s="170"/>
      <c r="BK231" s="170"/>
      <c r="BL231" s="170"/>
      <c r="BM231" s="170"/>
      <c r="BN231" s="170"/>
      <c r="BO231" s="197">
        <v>0.93179999999999996</v>
      </c>
      <c r="BP231" s="170"/>
      <c r="BQ231" s="170"/>
      <c r="BR231" s="170"/>
      <c r="BS231" s="170"/>
      <c r="BT231" s="170"/>
      <c r="BU231" s="170"/>
      <c r="BV231" s="170"/>
      <c r="BW231" s="170"/>
      <c r="BX231" s="170"/>
      <c r="BY231" s="170"/>
      <c r="BZ231" s="170"/>
      <c r="CA231" s="170"/>
      <c r="CB231" s="170"/>
      <c r="CC231" s="170"/>
      <c r="CD231" s="170"/>
      <c r="CE231" s="170"/>
      <c r="CF231" s="170"/>
      <c r="CG231" s="170"/>
      <c r="CH231" s="170"/>
      <c r="CI231" s="170"/>
      <c r="CJ231" s="170"/>
      <c r="CK231" s="170"/>
      <c r="CL231" s="170"/>
      <c r="CM231" s="170"/>
      <c r="CN231" s="170"/>
      <c r="CO231" s="170"/>
      <c r="CP231" s="170"/>
      <c r="CQ231" s="170"/>
      <c r="CR231" s="170"/>
      <c r="CS231" s="170"/>
      <c r="CT231" s="170"/>
      <c r="CU231" s="170"/>
      <c r="CV231" s="170"/>
      <c r="CW231" s="170"/>
      <c r="CX231" s="170"/>
      <c r="CY231" s="170"/>
      <c r="DB231" s="170"/>
      <c r="DC231" s="170"/>
      <c r="DD231" s="170"/>
      <c r="DE231" s="170"/>
      <c r="DF231" s="170"/>
    </row>
    <row r="232" spans="1:110" s="171" customFormat="1">
      <c r="A232" s="170" t="s">
        <v>909</v>
      </c>
      <c r="B232" s="194" t="s">
        <v>919</v>
      </c>
      <c r="C232" s="195" t="s">
        <v>952</v>
      </c>
      <c r="D232" s="195" t="s">
        <v>1186</v>
      </c>
      <c r="E232" s="196">
        <v>2012</v>
      </c>
      <c r="F232" s="196">
        <v>8</v>
      </c>
      <c r="G232" s="196">
        <v>13</v>
      </c>
      <c r="H232" s="22" t="s">
        <v>800</v>
      </c>
      <c r="I232" s="195">
        <v>10</v>
      </c>
      <c r="J232" s="195">
        <v>20</v>
      </c>
      <c r="K232" s="22"/>
      <c r="L232" s="22" t="s">
        <v>800</v>
      </c>
      <c r="M232" s="170"/>
      <c r="N232" s="170"/>
      <c r="O232" s="170"/>
      <c r="P232" s="170"/>
      <c r="Q232" s="170"/>
      <c r="R232" s="197">
        <v>0.05</v>
      </c>
      <c r="S232" s="170"/>
      <c r="T232" s="170"/>
      <c r="U232" s="170"/>
      <c r="V232" s="170"/>
      <c r="W232" s="170"/>
      <c r="X232" s="170"/>
      <c r="Y232" s="170"/>
      <c r="Z232" s="170"/>
      <c r="AA232" s="170"/>
      <c r="AB232" s="197">
        <v>3.78</v>
      </c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>
        <v>48.76</v>
      </c>
      <c r="AQ232" s="170">
        <v>0.24379999999999999</v>
      </c>
      <c r="AR232" s="16"/>
      <c r="AS232" s="197">
        <v>1.07</v>
      </c>
      <c r="AT232" s="170"/>
      <c r="AU232" s="170">
        <f t="shared" si="4"/>
        <v>45.570093457943919</v>
      </c>
      <c r="AV232" s="170"/>
      <c r="AW232" s="170"/>
      <c r="AX232" s="170"/>
      <c r="AY232" s="199">
        <v>-26.865100000000002</v>
      </c>
      <c r="AZ232" s="22" t="s">
        <v>967</v>
      </c>
      <c r="BA232" s="170">
        <v>162598</v>
      </c>
      <c r="BB232" s="171">
        <v>2013</v>
      </c>
      <c r="BC232" s="197">
        <v>304.10000000000002</v>
      </c>
      <c r="BD232" s="197">
        <v>3.8</v>
      </c>
      <c r="BF232" s="197">
        <v>1.3141</v>
      </c>
      <c r="BG232" s="197">
        <v>3.8E-3</v>
      </c>
      <c r="BH232" s="170"/>
      <c r="BI232" s="170"/>
      <c r="BJ232" s="170"/>
      <c r="BK232" s="170"/>
      <c r="BL232" s="170"/>
      <c r="BM232" s="170"/>
      <c r="BN232" s="170"/>
      <c r="BO232" s="197">
        <v>0.49419999999999997</v>
      </c>
      <c r="BP232" s="170"/>
      <c r="BQ232" s="170"/>
      <c r="BR232" s="170"/>
      <c r="BS232" s="170"/>
      <c r="BT232" s="170"/>
      <c r="BU232" s="170"/>
      <c r="BV232" s="170"/>
      <c r="BW232" s="170"/>
      <c r="BX232" s="170"/>
      <c r="BY232" s="170"/>
      <c r="BZ232" s="170"/>
      <c r="CA232" s="170"/>
      <c r="CB232" s="170"/>
      <c r="CC232" s="170"/>
      <c r="CD232" s="170"/>
      <c r="CE232" s="170"/>
      <c r="CF232" s="170"/>
      <c r="CG232" s="170"/>
      <c r="CH232" s="170"/>
      <c r="CI232" s="170"/>
      <c r="CJ232" s="170"/>
      <c r="CK232" s="170"/>
      <c r="CL232" s="170"/>
      <c r="CM232" s="170"/>
      <c r="CN232" s="170"/>
      <c r="CO232" s="170"/>
      <c r="CP232" s="170"/>
      <c r="CQ232" s="170"/>
      <c r="CR232" s="170"/>
      <c r="CS232" s="170"/>
      <c r="CT232" s="170"/>
      <c r="CU232" s="170"/>
      <c r="CV232" s="170"/>
      <c r="CW232" s="170"/>
      <c r="CX232" s="170"/>
      <c r="CY232" s="170"/>
      <c r="DB232" s="170"/>
      <c r="DC232" s="170"/>
      <c r="DD232" s="170"/>
      <c r="DE232" s="170"/>
      <c r="DF232" s="170"/>
    </row>
    <row r="233" spans="1:110" s="171" customFormat="1">
      <c r="A233" s="170" t="s">
        <v>909</v>
      </c>
      <c r="B233" s="194" t="s">
        <v>919</v>
      </c>
      <c r="C233" s="195" t="s">
        <v>952</v>
      </c>
      <c r="D233" s="195" t="s">
        <v>1187</v>
      </c>
      <c r="E233" s="196">
        <v>2012</v>
      </c>
      <c r="F233" s="196">
        <v>8</v>
      </c>
      <c r="G233" s="196">
        <v>13</v>
      </c>
      <c r="H233" s="22" t="s">
        <v>800</v>
      </c>
      <c r="I233" s="195">
        <v>20</v>
      </c>
      <c r="J233" s="195">
        <v>30</v>
      </c>
      <c r="K233" s="22"/>
      <c r="L233" s="22" t="s">
        <v>800</v>
      </c>
      <c r="M233" s="170"/>
      <c r="N233" s="170"/>
      <c r="O233" s="170"/>
      <c r="P233" s="170"/>
      <c r="Q233" s="170"/>
      <c r="R233" s="197">
        <v>0.08</v>
      </c>
      <c r="S233" s="170"/>
      <c r="T233" s="170"/>
      <c r="U233" s="170"/>
      <c r="V233" s="170"/>
      <c r="W233" s="170"/>
      <c r="X233" s="170"/>
      <c r="Y233" s="170"/>
      <c r="Z233" s="170"/>
      <c r="AA233" s="170"/>
      <c r="AB233" s="197">
        <v>3.84</v>
      </c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>
        <v>48.54</v>
      </c>
      <c r="AQ233" s="170">
        <v>0.38832</v>
      </c>
      <c r="AR233" s="16"/>
      <c r="AS233" s="197">
        <v>1.59</v>
      </c>
      <c r="AT233" s="170"/>
      <c r="AU233" s="170">
        <f t="shared" si="4"/>
        <v>30.528301886792452</v>
      </c>
      <c r="AV233" s="170"/>
      <c r="AW233" s="170"/>
      <c r="AX233" s="170"/>
      <c r="AY233" s="199">
        <v>-27.034700000000001</v>
      </c>
      <c r="AZ233" s="22" t="s">
        <v>967</v>
      </c>
      <c r="BA233" s="170">
        <v>162599</v>
      </c>
      <c r="BB233" s="171">
        <v>2013</v>
      </c>
      <c r="BC233" s="197">
        <v>3.6</v>
      </c>
      <c r="BD233" s="197">
        <v>3.1</v>
      </c>
      <c r="BF233" s="197">
        <v>1.0113000000000001</v>
      </c>
      <c r="BG233" s="197">
        <v>3.0999999999999999E-3</v>
      </c>
      <c r="BH233" s="170"/>
      <c r="BI233" s="170"/>
      <c r="BJ233" s="170"/>
      <c r="BK233" s="170"/>
      <c r="BL233" s="170"/>
      <c r="BM233" s="170"/>
      <c r="BN233" s="170"/>
      <c r="BO233" s="197">
        <v>0.60099999999999998</v>
      </c>
      <c r="BP233" s="170"/>
      <c r="BQ233" s="170"/>
      <c r="BR233" s="170"/>
      <c r="BS233" s="170"/>
      <c r="BT233" s="170"/>
      <c r="BU233" s="170"/>
      <c r="BV233" s="170"/>
      <c r="BW233" s="170"/>
      <c r="BX233" s="170"/>
      <c r="BY233" s="170"/>
      <c r="BZ233" s="170"/>
      <c r="CA233" s="170"/>
      <c r="CB233" s="170"/>
      <c r="CC233" s="170"/>
      <c r="CD233" s="170"/>
      <c r="CE233" s="170"/>
      <c r="CF233" s="170"/>
      <c r="CG233" s="170"/>
      <c r="CH233" s="170"/>
      <c r="CI233" s="170"/>
      <c r="CJ233" s="170"/>
      <c r="CK233" s="170"/>
      <c r="CL233" s="170"/>
      <c r="CM233" s="170"/>
      <c r="CN233" s="170"/>
      <c r="CO233" s="170"/>
      <c r="CP233" s="170"/>
      <c r="CQ233" s="170"/>
      <c r="CR233" s="170"/>
      <c r="CS233" s="170"/>
      <c r="CT233" s="170"/>
      <c r="CU233" s="170"/>
      <c r="CV233" s="170"/>
      <c r="CW233" s="170"/>
      <c r="CX233" s="170"/>
      <c r="CY233" s="170"/>
      <c r="DB233" s="170"/>
      <c r="DC233" s="170"/>
      <c r="DD233" s="170"/>
      <c r="DE233" s="170"/>
      <c r="DF233" s="170"/>
    </row>
    <row r="234" spans="1:110" s="171" customFormat="1">
      <c r="A234" s="170" t="s">
        <v>909</v>
      </c>
      <c r="B234" s="194" t="s">
        <v>919</v>
      </c>
      <c r="C234" s="195" t="s">
        <v>952</v>
      </c>
      <c r="D234" s="195" t="s">
        <v>1188</v>
      </c>
      <c r="E234" s="196">
        <v>2012</v>
      </c>
      <c r="F234" s="196">
        <v>8</v>
      </c>
      <c r="G234" s="196">
        <v>13</v>
      </c>
      <c r="H234" s="22" t="s">
        <v>800</v>
      </c>
      <c r="I234" s="195">
        <v>30</v>
      </c>
      <c r="J234" s="195">
        <v>40</v>
      </c>
      <c r="K234" s="22"/>
      <c r="L234" s="22" t="s">
        <v>800</v>
      </c>
      <c r="M234" s="170"/>
      <c r="N234" s="170"/>
      <c r="O234" s="170"/>
      <c r="P234" s="170"/>
      <c r="Q234" s="170"/>
      <c r="R234" s="197">
        <v>0.23</v>
      </c>
      <c r="S234" s="170"/>
      <c r="T234" s="170"/>
      <c r="U234" s="170"/>
      <c r="V234" s="170"/>
      <c r="W234" s="170"/>
      <c r="X234" s="170"/>
      <c r="Y234" s="170"/>
      <c r="Z234" s="170"/>
      <c r="AA234" s="170"/>
      <c r="AB234" s="197">
        <v>4.0199999999999996</v>
      </c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>
        <v>49.17</v>
      </c>
      <c r="AQ234" s="170">
        <v>1.1309100000000001</v>
      </c>
      <c r="AR234" s="16"/>
      <c r="AS234" s="197">
        <v>1.38</v>
      </c>
      <c r="AT234" s="170"/>
      <c r="AU234" s="170">
        <f t="shared" si="4"/>
        <v>35.630434782608702</v>
      </c>
      <c r="AV234" s="170"/>
      <c r="AW234" s="170"/>
      <c r="AX234" s="170"/>
      <c r="AY234" s="199">
        <v>-26.763999999999999</v>
      </c>
      <c r="AZ234" s="22" t="s">
        <v>967</v>
      </c>
      <c r="BA234" s="170">
        <v>162600</v>
      </c>
      <c r="BB234" s="171">
        <v>2013</v>
      </c>
      <c r="BC234" s="197">
        <v>-138.9</v>
      </c>
      <c r="BD234" s="197">
        <v>4</v>
      </c>
      <c r="BF234" s="197">
        <v>0.86760000000000004</v>
      </c>
      <c r="BG234" s="197">
        <v>4.0000000000000001E-3</v>
      </c>
      <c r="BH234" s="170"/>
      <c r="BI234" s="170"/>
      <c r="BJ234" s="170"/>
      <c r="BK234" s="170"/>
      <c r="BL234" s="170"/>
      <c r="BM234" s="170"/>
      <c r="BN234" s="170"/>
      <c r="BO234" s="197">
        <v>0.45019999999999999</v>
      </c>
      <c r="BP234" s="170"/>
      <c r="BQ234" s="170"/>
      <c r="BR234" s="170"/>
      <c r="BS234" s="170"/>
      <c r="BT234" s="170"/>
      <c r="BU234" s="170"/>
      <c r="BV234" s="170"/>
      <c r="BW234" s="170"/>
      <c r="BX234" s="170"/>
      <c r="BY234" s="170"/>
      <c r="BZ234" s="170"/>
      <c r="CA234" s="170"/>
      <c r="CB234" s="170"/>
      <c r="CC234" s="170"/>
      <c r="CD234" s="170"/>
      <c r="CE234" s="170"/>
      <c r="CF234" s="170"/>
      <c r="CG234" s="170"/>
      <c r="CH234" s="170"/>
      <c r="CI234" s="170"/>
      <c r="CJ234" s="170"/>
      <c r="CK234" s="170"/>
      <c r="CL234" s="170"/>
      <c r="CM234" s="170"/>
      <c r="CN234" s="170"/>
      <c r="CO234" s="170"/>
      <c r="CP234" s="170"/>
      <c r="CQ234" s="170"/>
      <c r="CR234" s="170"/>
      <c r="CS234" s="170"/>
      <c r="CT234" s="170"/>
      <c r="CU234" s="170"/>
      <c r="CV234" s="170"/>
      <c r="CW234" s="170"/>
      <c r="CX234" s="170"/>
      <c r="CY234" s="170"/>
      <c r="DB234" s="170"/>
      <c r="DC234" s="170"/>
      <c r="DD234" s="170"/>
      <c r="DE234" s="170"/>
      <c r="DF234" s="170"/>
    </row>
    <row r="235" spans="1:110" s="171" customFormat="1">
      <c r="A235" s="170" t="s">
        <v>909</v>
      </c>
      <c r="B235" s="194" t="s">
        <v>919</v>
      </c>
      <c r="C235" s="195" t="s">
        <v>952</v>
      </c>
      <c r="D235" s="195" t="s">
        <v>1189</v>
      </c>
      <c r="E235" s="196">
        <v>2012</v>
      </c>
      <c r="F235" s="196">
        <v>8</v>
      </c>
      <c r="G235" s="196">
        <v>13</v>
      </c>
      <c r="H235" s="22" t="s">
        <v>800</v>
      </c>
      <c r="I235" s="195">
        <v>40</v>
      </c>
      <c r="J235" s="89">
        <v>50</v>
      </c>
      <c r="K235" s="22"/>
      <c r="L235" s="22" t="s">
        <v>800</v>
      </c>
      <c r="M235" s="170"/>
      <c r="N235" s="170"/>
      <c r="O235" s="170"/>
      <c r="P235" s="170"/>
      <c r="Q235" s="170"/>
      <c r="R235" s="197">
        <v>0.23</v>
      </c>
      <c r="S235" s="170"/>
      <c r="T235" s="170"/>
      <c r="U235" s="170"/>
      <c r="V235" s="170"/>
      <c r="W235" s="170"/>
      <c r="X235" s="170"/>
      <c r="Y235" s="170"/>
      <c r="Z235" s="170"/>
      <c r="AA235" s="170"/>
      <c r="AB235" s="197">
        <v>3.95</v>
      </c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>
        <v>51.35</v>
      </c>
      <c r="AQ235" s="170">
        <v>1.1810500000000002</v>
      </c>
      <c r="AR235" s="16"/>
      <c r="AS235" s="197">
        <v>1.48</v>
      </c>
      <c r="AT235" s="170"/>
      <c r="AU235" s="170">
        <f t="shared" si="4"/>
        <v>34.695945945945944</v>
      </c>
      <c r="AV235" s="170"/>
      <c r="AW235" s="170"/>
      <c r="AX235" s="170"/>
      <c r="AY235" s="199">
        <v>-26.6785</v>
      </c>
      <c r="AZ235" s="22" t="s">
        <v>967</v>
      </c>
      <c r="BA235" s="170">
        <v>162601</v>
      </c>
      <c r="BB235" s="171">
        <v>2013</v>
      </c>
      <c r="BC235" s="197">
        <v>-205.7</v>
      </c>
      <c r="BD235" s="197">
        <v>2.4</v>
      </c>
      <c r="BF235" s="197">
        <v>0.8004</v>
      </c>
      <c r="BG235" s="197">
        <v>2.3999999999999998E-3</v>
      </c>
      <c r="BH235" s="170"/>
      <c r="BI235" s="170"/>
      <c r="BJ235" s="170"/>
      <c r="BK235" s="170"/>
      <c r="BL235" s="170"/>
      <c r="BM235" s="170"/>
      <c r="BN235" s="170"/>
      <c r="BO235" s="197">
        <v>0.437</v>
      </c>
      <c r="BP235" s="170"/>
      <c r="BQ235" s="170"/>
      <c r="BR235" s="170"/>
      <c r="BS235" s="170"/>
      <c r="BT235" s="170"/>
      <c r="BU235" s="170"/>
      <c r="BV235" s="170"/>
      <c r="BW235" s="170"/>
      <c r="BX235" s="170"/>
      <c r="BY235" s="170"/>
      <c r="BZ235" s="170"/>
      <c r="CA235" s="170"/>
      <c r="CB235" s="170"/>
      <c r="CC235" s="170"/>
      <c r="CD235" s="170"/>
      <c r="CE235" s="170"/>
      <c r="CF235" s="170"/>
      <c r="CG235" s="170"/>
      <c r="CH235" s="170"/>
      <c r="CI235" s="170"/>
      <c r="CJ235" s="170"/>
      <c r="CK235" s="170"/>
      <c r="CL235" s="170"/>
      <c r="CM235" s="170"/>
      <c r="CN235" s="170"/>
      <c r="CO235" s="170"/>
      <c r="CP235" s="170"/>
      <c r="CQ235" s="170"/>
      <c r="CR235" s="170"/>
      <c r="CS235" s="170"/>
      <c r="CT235" s="170"/>
      <c r="CU235" s="170"/>
      <c r="CV235" s="170"/>
      <c r="CW235" s="170"/>
      <c r="CX235" s="170"/>
      <c r="CY235" s="170"/>
      <c r="DB235" s="170"/>
      <c r="DC235" s="170"/>
      <c r="DD235" s="170"/>
      <c r="DE235" s="170"/>
      <c r="DF235" s="170"/>
    </row>
    <row r="236" spans="1:110" s="171" customFormat="1">
      <c r="A236" s="170" t="s">
        <v>909</v>
      </c>
      <c r="B236" s="194" t="s">
        <v>919</v>
      </c>
      <c r="C236" s="195" t="s">
        <v>952</v>
      </c>
      <c r="D236" s="195" t="s">
        <v>1190</v>
      </c>
      <c r="E236" s="196">
        <v>2012</v>
      </c>
      <c r="F236" s="196">
        <v>8</v>
      </c>
      <c r="G236" s="196">
        <v>13</v>
      </c>
      <c r="H236" s="22" t="s">
        <v>800</v>
      </c>
      <c r="I236" s="89">
        <v>50</v>
      </c>
      <c r="J236" s="89">
        <v>60</v>
      </c>
      <c r="K236" s="170"/>
      <c r="L236" s="22" t="s">
        <v>800</v>
      </c>
      <c r="M236" s="170"/>
      <c r="N236" s="170"/>
      <c r="O236" s="170"/>
      <c r="P236" s="170"/>
      <c r="Q236" s="170"/>
      <c r="R236" s="197">
        <v>0.23</v>
      </c>
      <c r="S236" s="170"/>
      <c r="T236" s="170"/>
      <c r="U236" s="170"/>
      <c r="V236" s="170"/>
      <c r="W236" s="170"/>
      <c r="X236" s="170"/>
      <c r="Y236" s="170"/>
      <c r="Z236" s="170"/>
      <c r="AA236" s="170"/>
      <c r="AB236" s="197">
        <v>3.93</v>
      </c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>
        <v>54.33</v>
      </c>
      <c r="AQ236" s="170">
        <v>1.24959</v>
      </c>
      <c r="AR236" s="16"/>
      <c r="AS236" s="197">
        <v>2.04</v>
      </c>
      <c r="AT236" s="170"/>
      <c r="AU236" s="170">
        <f t="shared" si="4"/>
        <v>26.632352941176471</v>
      </c>
      <c r="AV236" s="170"/>
      <c r="AW236" s="170"/>
      <c r="AX236" s="170"/>
      <c r="AY236" s="199">
        <v>-26.9008</v>
      </c>
      <c r="AZ236" s="22"/>
      <c r="BD236" s="203"/>
      <c r="BF236" s="204"/>
      <c r="BH236" s="170"/>
      <c r="BI236" s="170"/>
      <c r="BJ236" s="170"/>
      <c r="BK236" s="170"/>
      <c r="BL236" s="170"/>
      <c r="BM236" s="170"/>
      <c r="BN236" s="170"/>
      <c r="BO236" s="197">
        <v>0.46839999999999998</v>
      </c>
      <c r="BP236" s="170"/>
      <c r="BQ236" s="170"/>
      <c r="BR236" s="170"/>
      <c r="BS236" s="170"/>
      <c r="BT236" s="170"/>
      <c r="BU236" s="170"/>
      <c r="BV236" s="170"/>
      <c r="BW236" s="170"/>
      <c r="BX236" s="170"/>
      <c r="BY236" s="170"/>
      <c r="BZ236" s="170"/>
      <c r="CA236" s="170"/>
      <c r="CB236" s="170"/>
      <c r="CC236" s="170"/>
      <c r="CD236" s="170"/>
      <c r="CE236" s="170"/>
      <c r="CF236" s="170"/>
      <c r="CG236" s="170"/>
      <c r="CH236" s="170"/>
      <c r="CI236" s="170"/>
      <c r="CJ236" s="170"/>
      <c r="CK236" s="170"/>
      <c r="CL236" s="170"/>
      <c r="CM236" s="170"/>
      <c r="CN236" s="170"/>
      <c r="CO236" s="170"/>
      <c r="CP236" s="170"/>
      <c r="CQ236" s="170"/>
      <c r="CR236" s="170"/>
      <c r="CS236" s="170"/>
      <c r="CT236" s="170"/>
      <c r="CU236" s="170"/>
      <c r="CV236" s="170"/>
      <c r="CW236" s="170"/>
      <c r="CX236" s="170"/>
      <c r="CY236" s="170"/>
      <c r="DB236" s="170"/>
      <c r="DC236" s="170"/>
      <c r="DD236" s="170"/>
      <c r="DE236" s="170"/>
      <c r="DF236" s="170"/>
    </row>
    <row r="237" spans="1:110" s="171" customFormat="1">
      <c r="A237" s="170" t="s">
        <v>909</v>
      </c>
      <c r="B237" s="194" t="s">
        <v>919</v>
      </c>
      <c r="C237" s="195" t="s">
        <v>952</v>
      </c>
      <c r="D237" s="195" t="s">
        <v>1191</v>
      </c>
      <c r="E237" s="196">
        <v>2012</v>
      </c>
      <c r="F237" s="196">
        <v>8</v>
      </c>
      <c r="G237" s="196">
        <v>13</v>
      </c>
      <c r="H237" s="22" t="s">
        <v>800</v>
      </c>
      <c r="I237" s="89">
        <v>60</v>
      </c>
      <c r="J237" s="89">
        <v>70</v>
      </c>
      <c r="K237" s="170"/>
      <c r="L237" s="22" t="s">
        <v>800</v>
      </c>
      <c r="M237" s="170"/>
      <c r="N237" s="170"/>
      <c r="O237" s="170"/>
      <c r="P237" s="170"/>
      <c r="Q237" s="170"/>
      <c r="R237" s="197">
        <v>0.2</v>
      </c>
      <c r="S237" s="170"/>
      <c r="T237" s="170"/>
      <c r="U237" s="170"/>
      <c r="V237" s="170"/>
      <c r="W237" s="170"/>
      <c r="X237" s="170"/>
      <c r="Y237" s="170"/>
      <c r="Z237" s="170"/>
      <c r="AA237" s="170"/>
      <c r="AB237" s="197">
        <v>4.04</v>
      </c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>
        <v>52.95</v>
      </c>
      <c r="AQ237" s="170">
        <v>1.0590000000000002</v>
      </c>
      <c r="AR237" s="16"/>
      <c r="AS237" s="197">
        <v>2.36</v>
      </c>
      <c r="AT237" s="170"/>
      <c r="AU237" s="170">
        <f t="shared" ref="AU237:AU277" si="5">AP237/AS237</f>
        <v>22.436440677966104</v>
      </c>
      <c r="AV237" s="170"/>
      <c r="AW237" s="170"/>
      <c r="AX237" s="170"/>
      <c r="AY237" s="199">
        <v>-26.379300000000001</v>
      </c>
      <c r="AZ237" s="22" t="s">
        <v>967</v>
      </c>
      <c r="BA237" s="170">
        <v>162602</v>
      </c>
      <c r="BB237" s="171">
        <v>2013</v>
      </c>
      <c r="BC237" s="197">
        <v>-305.89999999999998</v>
      </c>
      <c r="BD237" s="197">
        <v>1.8</v>
      </c>
      <c r="BF237" s="197">
        <v>0.69940000000000002</v>
      </c>
      <c r="BG237" s="197">
        <v>1.8E-3</v>
      </c>
      <c r="BH237" s="170"/>
      <c r="BI237" s="170"/>
      <c r="BJ237" s="170"/>
      <c r="BK237" s="170"/>
      <c r="BL237" s="170"/>
      <c r="BM237" s="170"/>
      <c r="BN237" s="170"/>
      <c r="BO237" s="197">
        <v>0.55900000000000005</v>
      </c>
      <c r="BP237" s="170"/>
      <c r="BQ237" s="170"/>
      <c r="BR237" s="170"/>
      <c r="BS237" s="170"/>
      <c r="BT237" s="170"/>
      <c r="BU237" s="170"/>
      <c r="BV237" s="170"/>
      <c r="BW237" s="170"/>
      <c r="BX237" s="170"/>
      <c r="BY237" s="170"/>
      <c r="BZ237" s="170"/>
      <c r="CA237" s="170"/>
      <c r="CB237" s="170"/>
      <c r="CC237" s="170"/>
      <c r="CD237" s="170"/>
      <c r="CE237" s="170"/>
      <c r="CF237" s="170"/>
      <c r="CG237" s="170"/>
      <c r="CH237" s="170"/>
      <c r="CI237" s="170"/>
      <c r="CJ237" s="170"/>
      <c r="CK237" s="170"/>
      <c r="CL237" s="170"/>
      <c r="CM237" s="170"/>
      <c r="CN237" s="170"/>
      <c r="CO237" s="170"/>
      <c r="CP237" s="170"/>
      <c r="CQ237" s="170"/>
      <c r="CR237" s="170"/>
      <c r="CS237" s="170"/>
      <c r="CT237" s="170"/>
      <c r="CU237" s="170"/>
      <c r="CV237" s="170"/>
      <c r="CW237" s="170"/>
      <c r="CX237" s="170"/>
      <c r="CY237" s="170"/>
      <c r="DB237" s="170"/>
      <c r="DC237" s="170"/>
      <c r="DD237" s="170"/>
      <c r="DE237" s="170"/>
      <c r="DF237" s="170"/>
    </row>
    <row r="238" spans="1:110" s="171" customFormat="1">
      <c r="A238" s="170" t="s">
        <v>909</v>
      </c>
      <c r="B238" s="194" t="s">
        <v>919</v>
      </c>
      <c r="C238" s="195" t="s">
        <v>952</v>
      </c>
      <c r="D238" s="195" t="s">
        <v>1192</v>
      </c>
      <c r="E238" s="196">
        <v>2012</v>
      </c>
      <c r="F238" s="196">
        <v>8</v>
      </c>
      <c r="G238" s="196">
        <v>13</v>
      </c>
      <c r="H238" s="22" t="s">
        <v>800</v>
      </c>
      <c r="I238" s="89">
        <v>70</v>
      </c>
      <c r="J238" s="89">
        <v>80</v>
      </c>
      <c r="K238" s="170"/>
      <c r="L238" s="22" t="s">
        <v>800</v>
      </c>
      <c r="M238" s="170"/>
      <c r="N238" s="170"/>
      <c r="O238" s="170"/>
      <c r="P238" s="170"/>
      <c r="Q238" s="170"/>
      <c r="R238" s="197">
        <v>0.18</v>
      </c>
      <c r="S238" s="170"/>
      <c r="T238" s="170"/>
      <c r="U238" s="170"/>
      <c r="V238" s="170"/>
      <c r="W238" s="170"/>
      <c r="X238" s="170"/>
      <c r="Y238" s="170"/>
      <c r="Z238" s="170"/>
      <c r="AA238" s="170"/>
      <c r="AB238" s="197">
        <v>4.1100000000000003</v>
      </c>
      <c r="AC238" s="170"/>
      <c r="AD238" s="170"/>
      <c r="AE238" s="170"/>
      <c r="AF238" s="170"/>
      <c r="AG238" s="170"/>
      <c r="AH238" s="170"/>
      <c r="AI238" s="170"/>
      <c r="AJ238" s="170"/>
      <c r="AK238" s="170"/>
      <c r="AL238" s="170"/>
      <c r="AM238" s="170"/>
      <c r="AN238" s="170"/>
      <c r="AO238" s="170"/>
      <c r="AP238" s="170">
        <v>53.9</v>
      </c>
      <c r="AQ238" s="170">
        <v>0.97019999999999995</v>
      </c>
      <c r="AR238" s="16"/>
      <c r="AS238" s="197">
        <v>2.4500000000000002</v>
      </c>
      <c r="AT238" s="170"/>
      <c r="AU238" s="170">
        <f t="shared" si="5"/>
        <v>21.999999999999996</v>
      </c>
      <c r="AV238" s="170"/>
      <c r="AW238" s="170"/>
      <c r="AX238" s="170"/>
      <c r="AY238" s="199"/>
      <c r="AZ238" s="199"/>
      <c r="BD238" s="203"/>
      <c r="BF238" s="204"/>
      <c r="BH238" s="170"/>
      <c r="BI238" s="170"/>
      <c r="BJ238" s="170"/>
      <c r="BK238" s="170"/>
      <c r="BL238" s="170"/>
      <c r="BM238" s="170"/>
      <c r="BN238" s="170"/>
      <c r="BO238" s="197">
        <v>0.50380000000000003</v>
      </c>
      <c r="BP238" s="170"/>
      <c r="BQ238" s="170"/>
      <c r="BR238" s="170"/>
      <c r="BS238" s="170"/>
      <c r="BT238" s="170"/>
      <c r="BU238" s="170"/>
      <c r="BV238" s="170"/>
      <c r="BW238" s="170"/>
      <c r="BX238" s="170"/>
      <c r="BY238" s="170"/>
      <c r="BZ238" s="170"/>
      <c r="CA238" s="170"/>
      <c r="CB238" s="170"/>
      <c r="CC238" s="170"/>
      <c r="CD238" s="170"/>
      <c r="CE238" s="170"/>
      <c r="CF238" s="170"/>
      <c r="CG238" s="170"/>
      <c r="CH238" s="170"/>
      <c r="CI238" s="170"/>
      <c r="CJ238" s="170"/>
      <c r="CK238" s="170"/>
      <c r="CL238" s="170"/>
      <c r="CM238" s="170"/>
      <c r="CN238" s="170"/>
      <c r="CO238" s="170"/>
      <c r="CP238" s="170"/>
      <c r="CQ238" s="170"/>
      <c r="CR238" s="170"/>
      <c r="CS238" s="170"/>
      <c r="CT238" s="170"/>
      <c r="CU238" s="170"/>
      <c r="CV238" s="170"/>
      <c r="CW238" s="170"/>
      <c r="CX238" s="170"/>
      <c r="CY238" s="170"/>
      <c r="DB238" s="170"/>
      <c r="DC238" s="170"/>
      <c r="DD238" s="170"/>
      <c r="DE238" s="170"/>
      <c r="DF238" s="170"/>
    </row>
    <row r="239" spans="1:110" s="171" customFormat="1">
      <c r="A239" s="170" t="s">
        <v>909</v>
      </c>
      <c r="B239" s="194" t="s">
        <v>919</v>
      </c>
      <c r="C239" s="195" t="s">
        <v>952</v>
      </c>
      <c r="D239" s="195" t="s">
        <v>1193</v>
      </c>
      <c r="E239" s="196">
        <v>2012</v>
      </c>
      <c r="F239" s="196">
        <v>8</v>
      </c>
      <c r="G239" s="196">
        <v>13</v>
      </c>
      <c r="H239" s="22" t="s">
        <v>800</v>
      </c>
      <c r="I239" s="89">
        <v>80</v>
      </c>
      <c r="J239" s="89">
        <v>90</v>
      </c>
      <c r="K239" s="170"/>
      <c r="L239" s="22" t="s">
        <v>800</v>
      </c>
      <c r="M239" s="170"/>
      <c r="N239" s="170"/>
      <c r="O239" s="170"/>
      <c r="P239" s="170"/>
      <c r="Q239" s="170"/>
      <c r="R239" s="197">
        <v>0.15</v>
      </c>
      <c r="S239" s="170"/>
      <c r="T239" s="170"/>
      <c r="U239" s="170"/>
      <c r="V239" s="170"/>
      <c r="W239" s="170"/>
      <c r="X239" s="170"/>
      <c r="Y239" s="170"/>
      <c r="Z239" s="170"/>
      <c r="AA239" s="170"/>
      <c r="AB239" s="197">
        <v>4.1100000000000003</v>
      </c>
      <c r="AC239" s="170"/>
      <c r="AD239" s="170"/>
      <c r="AE239" s="170"/>
      <c r="AF239" s="170"/>
      <c r="AG239" s="170"/>
      <c r="AH239" s="170"/>
      <c r="AI239" s="170"/>
      <c r="AJ239" s="170"/>
      <c r="AK239" s="170"/>
      <c r="AL239" s="170"/>
      <c r="AM239" s="170"/>
      <c r="AN239" s="170"/>
      <c r="AO239" s="170"/>
      <c r="AP239" s="170">
        <v>54.24</v>
      </c>
      <c r="AQ239" s="170">
        <v>0.81359999999999999</v>
      </c>
      <c r="AR239" s="16"/>
      <c r="AS239" s="197">
        <v>2.36</v>
      </c>
      <c r="AT239" s="170"/>
      <c r="AU239" s="170">
        <f t="shared" si="5"/>
        <v>22.98305084745763</v>
      </c>
      <c r="AV239" s="170"/>
      <c r="AW239" s="170"/>
      <c r="AX239" s="170"/>
      <c r="AY239" s="199">
        <v>-26.048200000000001</v>
      </c>
      <c r="AZ239" s="22" t="s">
        <v>967</v>
      </c>
      <c r="BA239" s="170">
        <v>162603</v>
      </c>
      <c r="BB239" s="171">
        <v>2013</v>
      </c>
      <c r="BC239" s="197">
        <v>-350.1</v>
      </c>
      <c r="BD239" s="197">
        <v>1.9</v>
      </c>
      <c r="BF239" s="197">
        <v>0.65490000000000004</v>
      </c>
      <c r="BG239" s="197">
        <v>1.9E-3</v>
      </c>
      <c r="BH239" s="170"/>
      <c r="BI239" s="170"/>
      <c r="BJ239" s="170"/>
      <c r="BK239" s="170"/>
      <c r="BL239" s="170"/>
      <c r="BM239" s="170"/>
      <c r="BN239" s="170"/>
      <c r="BO239" s="197">
        <v>0.4486</v>
      </c>
      <c r="BP239" s="170"/>
      <c r="BQ239" s="170"/>
      <c r="BR239" s="170"/>
      <c r="BS239" s="170"/>
      <c r="BT239" s="170"/>
      <c r="BU239" s="170"/>
      <c r="BV239" s="170"/>
      <c r="BW239" s="170"/>
      <c r="BX239" s="170"/>
      <c r="BY239" s="170"/>
      <c r="BZ239" s="170"/>
      <c r="CA239" s="170"/>
      <c r="CB239" s="170"/>
      <c r="CC239" s="170"/>
      <c r="CD239" s="170"/>
      <c r="CE239" s="170"/>
      <c r="CF239" s="170"/>
      <c r="CG239" s="170"/>
      <c r="CH239" s="170"/>
      <c r="CI239" s="170"/>
      <c r="CJ239" s="170"/>
      <c r="CK239" s="170"/>
      <c r="CL239" s="170"/>
      <c r="CM239" s="170"/>
      <c r="CN239" s="170"/>
      <c r="CO239" s="170"/>
      <c r="CP239" s="170"/>
      <c r="CQ239" s="170"/>
      <c r="CR239" s="170"/>
      <c r="CS239" s="170"/>
      <c r="CT239" s="170"/>
      <c r="CU239" s="170"/>
      <c r="CV239" s="170"/>
      <c r="CW239" s="170"/>
      <c r="CX239" s="170"/>
      <c r="CY239" s="170"/>
      <c r="DB239" s="170"/>
      <c r="DC239" s="170"/>
      <c r="DD239" s="170"/>
      <c r="DE239" s="170"/>
      <c r="DF239" s="170"/>
    </row>
    <row r="240" spans="1:110" s="171" customFormat="1">
      <c r="A240" s="170" t="s">
        <v>909</v>
      </c>
      <c r="B240" s="194" t="s">
        <v>919</v>
      </c>
      <c r="C240" s="195" t="s">
        <v>952</v>
      </c>
      <c r="D240" s="195" t="s">
        <v>1194</v>
      </c>
      <c r="E240" s="196">
        <v>2012</v>
      </c>
      <c r="F240" s="196">
        <v>8</v>
      </c>
      <c r="G240" s="196">
        <v>13</v>
      </c>
      <c r="H240" s="22" t="s">
        <v>800</v>
      </c>
      <c r="I240" s="89">
        <v>90</v>
      </c>
      <c r="J240" s="89">
        <v>100</v>
      </c>
      <c r="K240" s="170"/>
      <c r="L240" s="22" t="s">
        <v>800</v>
      </c>
      <c r="M240" s="170"/>
      <c r="N240" s="170"/>
      <c r="O240" s="170"/>
      <c r="P240" s="170"/>
      <c r="Q240" s="170"/>
      <c r="R240" s="197">
        <v>0.14000000000000001</v>
      </c>
      <c r="S240" s="170"/>
      <c r="T240" s="170"/>
      <c r="U240" s="170"/>
      <c r="V240" s="170"/>
      <c r="W240" s="170"/>
      <c r="X240" s="170"/>
      <c r="Y240" s="170"/>
      <c r="Z240" s="170"/>
      <c r="AA240" s="170"/>
      <c r="AB240" s="197">
        <v>4.12</v>
      </c>
      <c r="AC240" s="170"/>
      <c r="AD240" s="170"/>
      <c r="AE240" s="170"/>
      <c r="AF240" s="170"/>
      <c r="AG240" s="170"/>
      <c r="AH240" s="170"/>
      <c r="AI240" s="170"/>
      <c r="AJ240" s="170"/>
      <c r="AK240" s="170"/>
      <c r="AL240" s="170"/>
      <c r="AM240" s="170"/>
      <c r="AN240" s="170"/>
      <c r="AO240" s="170"/>
      <c r="AP240" s="170">
        <v>54.45</v>
      </c>
      <c r="AQ240" s="170">
        <v>0.76230000000000009</v>
      </c>
      <c r="AR240" s="16"/>
      <c r="AS240" s="197">
        <v>2.41</v>
      </c>
      <c r="AT240" s="170"/>
      <c r="AU240" s="170">
        <f t="shared" si="5"/>
        <v>22.593360995850624</v>
      </c>
      <c r="AV240" s="170"/>
      <c r="AW240" s="170"/>
      <c r="AX240" s="170"/>
      <c r="AY240" s="199"/>
      <c r="AZ240" s="199"/>
      <c r="BD240" s="203"/>
      <c r="BF240" s="204"/>
      <c r="BH240" s="170"/>
      <c r="BI240" s="170"/>
      <c r="BJ240" s="170"/>
      <c r="BK240" s="170"/>
      <c r="BL240" s="170"/>
      <c r="BM240" s="170"/>
      <c r="BN240" s="170"/>
      <c r="BO240" s="197">
        <v>0.41620000000000001</v>
      </c>
      <c r="BP240" s="170"/>
      <c r="BQ240" s="170"/>
      <c r="BR240" s="170"/>
      <c r="BS240" s="170"/>
      <c r="BT240" s="170"/>
      <c r="BU240" s="170"/>
      <c r="BV240" s="170"/>
      <c r="BW240" s="170"/>
      <c r="BX240" s="170"/>
      <c r="BY240" s="170"/>
      <c r="BZ240" s="170"/>
      <c r="CA240" s="170"/>
      <c r="CB240" s="170"/>
      <c r="CC240" s="170"/>
      <c r="CD240" s="170"/>
      <c r="CE240" s="170"/>
      <c r="CF240" s="170"/>
      <c r="CG240" s="170"/>
      <c r="CH240" s="170"/>
      <c r="CI240" s="170"/>
      <c r="CJ240" s="170"/>
      <c r="CK240" s="170"/>
      <c r="CL240" s="170"/>
      <c r="CM240" s="170"/>
      <c r="CN240" s="170"/>
      <c r="CO240" s="170"/>
      <c r="CP240" s="170"/>
      <c r="CQ240" s="170"/>
      <c r="CR240" s="170"/>
      <c r="CS240" s="170"/>
      <c r="CT240" s="170"/>
      <c r="CU240" s="170"/>
      <c r="CV240" s="170"/>
      <c r="CW240" s="170"/>
      <c r="CX240" s="170"/>
      <c r="CY240" s="170"/>
      <c r="DB240" s="170"/>
      <c r="DC240" s="170"/>
      <c r="DD240" s="170"/>
      <c r="DE240" s="170"/>
      <c r="DF240" s="170"/>
    </row>
    <row r="241" spans="1:110" s="171" customFormat="1">
      <c r="A241" s="170" t="s">
        <v>909</v>
      </c>
      <c r="B241" s="194" t="s">
        <v>919</v>
      </c>
      <c r="C241" s="195" t="s">
        <v>952</v>
      </c>
      <c r="D241" s="195" t="s">
        <v>1195</v>
      </c>
      <c r="E241" s="196">
        <v>2012</v>
      </c>
      <c r="F241" s="196">
        <v>8</v>
      </c>
      <c r="G241" s="196">
        <v>13</v>
      </c>
      <c r="H241" s="22" t="s">
        <v>800</v>
      </c>
      <c r="I241" s="89">
        <v>100</v>
      </c>
      <c r="J241" s="89">
        <v>125</v>
      </c>
      <c r="K241" s="170"/>
      <c r="L241" s="22" t="s">
        <v>800</v>
      </c>
      <c r="M241" s="170"/>
      <c r="N241" s="170"/>
      <c r="O241" s="170"/>
      <c r="P241" s="170"/>
      <c r="Q241" s="170"/>
      <c r="R241" s="197">
        <v>0.15</v>
      </c>
      <c r="S241" s="170"/>
      <c r="T241" s="170"/>
      <c r="U241" s="170"/>
      <c r="V241" s="170"/>
      <c r="W241" s="170"/>
      <c r="X241" s="170"/>
      <c r="Y241" s="170"/>
      <c r="Z241" s="170"/>
      <c r="AA241" s="170"/>
      <c r="AB241" s="197">
        <v>4.29</v>
      </c>
      <c r="AC241" s="170"/>
      <c r="AD241" s="170"/>
      <c r="AE241" s="170"/>
      <c r="AF241" s="170"/>
      <c r="AG241" s="170"/>
      <c r="AH241" s="170"/>
      <c r="AI241" s="170"/>
      <c r="AJ241" s="170"/>
      <c r="AK241" s="170"/>
      <c r="AL241" s="170"/>
      <c r="AM241" s="170"/>
      <c r="AN241" s="170"/>
      <c r="AO241" s="170"/>
      <c r="AP241" s="170">
        <v>53.53</v>
      </c>
      <c r="AQ241" s="170">
        <v>2.0073750000000001</v>
      </c>
      <c r="AR241" s="16"/>
      <c r="AS241" s="197">
        <v>2.64</v>
      </c>
      <c r="AT241" s="170"/>
      <c r="AU241" s="170">
        <f t="shared" si="5"/>
        <v>20.276515151515152</v>
      </c>
      <c r="AV241" s="170"/>
      <c r="AW241" s="170"/>
      <c r="AX241" s="170"/>
      <c r="AY241" s="199">
        <v>-26.086600000000001</v>
      </c>
      <c r="AZ241" s="22" t="s">
        <v>967</v>
      </c>
      <c r="BA241" s="170">
        <v>162604</v>
      </c>
      <c r="BB241" s="171">
        <v>2013</v>
      </c>
      <c r="BC241" s="197">
        <v>-402.3</v>
      </c>
      <c r="BD241" s="197">
        <v>1.7</v>
      </c>
      <c r="BF241" s="197">
        <v>0.60219999999999996</v>
      </c>
      <c r="BG241" s="197">
        <v>1.6999999999999999E-3</v>
      </c>
      <c r="BH241" s="170"/>
      <c r="BI241" s="170"/>
      <c r="BJ241" s="170"/>
      <c r="BK241" s="170"/>
      <c r="BL241" s="170"/>
      <c r="BM241" s="170"/>
      <c r="BN241" s="170"/>
      <c r="BO241" s="197">
        <v>0.62220000000000009</v>
      </c>
      <c r="BP241" s="170"/>
      <c r="BQ241" s="170"/>
      <c r="BR241" s="170"/>
      <c r="BS241" s="170"/>
      <c r="BT241" s="170"/>
      <c r="BU241" s="170"/>
      <c r="BV241" s="170"/>
      <c r="BW241" s="170"/>
      <c r="BX241" s="170"/>
      <c r="BY241" s="170"/>
      <c r="BZ241" s="170"/>
      <c r="CA241" s="170"/>
      <c r="CB241" s="170"/>
      <c r="CC241" s="170"/>
      <c r="CD241" s="170"/>
      <c r="CE241" s="170"/>
      <c r="CF241" s="170"/>
      <c r="CG241" s="170"/>
      <c r="CH241" s="170"/>
      <c r="CI241" s="170"/>
      <c r="CJ241" s="170"/>
      <c r="CK241" s="170"/>
      <c r="CL241" s="170"/>
      <c r="CM241" s="170"/>
      <c r="CN241" s="170"/>
      <c r="CO241" s="170"/>
      <c r="CP241" s="170"/>
      <c r="CQ241" s="170"/>
      <c r="CR241" s="170"/>
      <c r="CS241" s="170"/>
      <c r="CT241" s="170"/>
      <c r="CU241" s="170"/>
      <c r="CV241" s="170"/>
      <c r="CW241" s="170"/>
      <c r="CX241" s="170"/>
      <c r="CY241" s="170"/>
      <c r="DB241" s="170"/>
      <c r="DC241" s="170"/>
      <c r="DD241" s="170"/>
      <c r="DE241" s="170"/>
      <c r="DF241" s="170"/>
    </row>
    <row r="242" spans="1:110" s="171" customFormat="1">
      <c r="A242" s="170" t="s">
        <v>909</v>
      </c>
      <c r="B242" s="194" t="s">
        <v>919</v>
      </c>
      <c r="C242" s="195" t="s">
        <v>952</v>
      </c>
      <c r="D242" s="195" t="s">
        <v>1196</v>
      </c>
      <c r="E242" s="196">
        <v>2012</v>
      </c>
      <c r="F242" s="196">
        <v>8</v>
      </c>
      <c r="G242" s="196">
        <v>13</v>
      </c>
      <c r="H242" s="22" t="s">
        <v>800</v>
      </c>
      <c r="I242" s="89">
        <v>125</v>
      </c>
      <c r="J242" s="89">
        <v>150</v>
      </c>
      <c r="K242" s="170"/>
      <c r="L242" s="22" t="s">
        <v>800</v>
      </c>
      <c r="M242" s="170"/>
      <c r="N242" s="170"/>
      <c r="O242" s="170"/>
      <c r="P242" s="170"/>
      <c r="Q242" s="170"/>
      <c r="R242" s="197">
        <v>0.16</v>
      </c>
      <c r="S242" s="170"/>
      <c r="T242" s="170"/>
      <c r="U242" s="170"/>
      <c r="V242" s="170"/>
      <c r="W242" s="170"/>
      <c r="X242" s="170"/>
      <c r="Y242" s="170"/>
      <c r="Z242" s="170"/>
      <c r="AA242" s="170"/>
      <c r="AB242" s="197">
        <v>4.51</v>
      </c>
      <c r="AC242" s="170"/>
      <c r="AD242" s="170"/>
      <c r="AE242" s="170"/>
      <c r="AF242" s="170"/>
      <c r="AG242" s="170"/>
      <c r="AH242" s="170"/>
      <c r="AI242" s="170"/>
      <c r="AJ242" s="170"/>
      <c r="AK242" s="170"/>
      <c r="AL242" s="170"/>
      <c r="AM242" s="170"/>
      <c r="AN242" s="170"/>
      <c r="AO242" s="170"/>
      <c r="AP242" s="170">
        <v>51.09</v>
      </c>
      <c r="AQ242" s="170">
        <v>2.0436000000000001</v>
      </c>
      <c r="AR242" s="16"/>
      <c r="AS242" s="197">
        <v>2.4500000000000002</v>
      </c>
      <c r="AT242" s="170"/>
      <c r="AU242" s="170">
        <f t="shared" si="5"/>
        <v>20.853061224489796</v>
      </c>
      <c r="AV242" s="170"/>
      <c r="AW242" s="170"/>
      <c r="AX242" s="170"/>
      <c r="AY242" s="199"/>
      <c r="AZ242" s="199"/>
      <c r="BA242" s="170"/>
      <c r="BC242" s="170"/>
      <c r="BD242" s="200"/>
      <c r="BF242" s="201"/>
      <c r="BG242" s="170"/>
      <c r="BH242" s="170"/>
      <c r="BI242" s="170"/>
      <c r="BJ242" s="170"/>
      <c r="BK242" s="170"/>
      <c r="BL242" s="170"/>
      <c r="BM242" s="170"/>
      <c r="BN242" s="170"/>
      <c r="BO242" s="197">
        <v>0.44919999999999999</v>
      </c>
      <c r="BP242" s="170"/>
      <c r="BQ242" s="170"/>
      <c r="BR242" s="170"/>
      <c r="BS242" s="170"/>
      <c r="BT242" s="170"/>
      <c r="BU242" s="170"/>
      <c r="BV242" s="170"/>
      <c r="BW242" s="170"/>
      <c r="BX242" s="170"/>
      <c r="BY242" s="170"/>
      <c r="BZ242" s="170"/>
      <c r="CA242" s="170"/>
      <c r="CB242" s="170"/>
      <c r="CC242" s="170"/>
      <c r="CD242" s="170"/>
      <c r="CE242" s="170"/>
      <c r="CF242" s="170"/>
      <c r="CG242" s="170"/>
      <c r="CH242" s="170"/>
      <c r="CI242" s="170"/>
      <c r="CJ242" s="170"/>
      <c r="CK242" s="170"/>
      <c r="CL242" s="170"/>
      <c r="CM242" s="170"/>
      <c r="CN242" s="170"/>
      <c r="CO242" s="170"/>
      <c r="CP242" s="170"/>
      <c r="CQ242" s="170"/>
      <c r="CR242" s="170"/>
      <c r="CS242" s="170"/>
      <c r="CT242" s="170"/>
      <c r="CU242" s="170"/>
      <c r="CV242" s="170"/>
      <c r="CW242" s="170"/>
      <c r="CX242" s="170"/>
      <c r="CY242" s="170"/>
      <c r="DB242" s="170"/>
      <c r="DC242" s="170"/>
      <c r="DD242" s="170"/>
      <c r="DE242" s="170"/>
      <c r="DF242" s="170"/>
    </row>
    <row r="243" spans="1:110" s="171" customFormat="1">
      <c r="A243" s="170" t="s">
        <v>909</v>
      </c>
      <c r="B243" s="194" t="s">
        <v>919</v>
      </c>
      <c r="C243" s="195" t="s">
        <v>952</v>
      </c>
      <c r="D243" s="195" t="s">
        <v>1197</v>
      </c>
      <c r="E243" s="196">
        <v>2012</v>
      </c>
      <c r="F243" s="196">
        <v>8</v>
      </c>
      <c r="G243" s="196">
        <v>13</v>
      </c>
      <c r="H243" s="22" t="s">
        <v>800</v>
      </c>
      <c r="I243" s="89">
        <v>150</v>
      </c>
      <c r="J243" s="89">
        <v>175</v>
      </c>
      <c r="K243" s="170"/>
      <c r="L243" s="22" t="s">
        <v>800</v>
      </c>
      <c r="M243" s="170"/>
      <c r="N243" s="170"/>
      <c r="O243" s="170"/>
      <c r="P243" s="170"/>
      <c r="Q243" s="170"/>
      <c r="R243" s="197">
        <v>0.19</v>
      </c>
      <c r="S243" s="170"/>
      <c r="T243" s="170"/>
      <c r="U243" s="170"/>
      <c r="V243" s="170"/>
      <c r="W243" s="170"/>
      <c r="X243" s="170"/>
      <c r="Y243" s="170"/>
      <c r="Z243" s="170"/>
      <c r="AA243" s="170"/>
      <c r="AB243" s="197">
        <v>4.66</v>
      </c>
      <c r="AC243" s="170"/>
      <c r="AD243" s="170"/>
      <c r="AE243" s="170"/>
      <c r="AF243" s="170"/>
      <c r="AG243" s="170"/>
      <c r="AH243" s="170"/>
      <c r="AI243" s="170"/>
      <c r="AJ243" s="170"/>
      <c r="AK243" s="170"/>
      <c r="AL243" s="170"/>
      <c r="AM243" s="170"/>
      <c r="AN243" s="170"/>
      <c r="AO243" s="170"/>
      <c r="AP243" s="170">
        <v>52.74</v>
      </c>
      <c r="AQ243" s="170">
        <v>2.50515</v>
      </c>
      <c r="AR243" s="16"/>
      <c r="AS243" s="197">
        <v>2.4700000000000002</v>
      </c>
      <c r="AT243" s="170"/>
      <c r="AU243" s="170">
        <f t="shared" si="5"/>
        <v>21.352226720647771</v>
      </c>
      <c r="AV243" s="170"/>
      <c r="AW243" s="170"/>
      <c r="AX243" s="170"/>
      <c r="AY243" s="199">
        <v>-26.9391</v>
      </c>
      <c r="AZ243" s="22" t="s">
        <v>967</v>
      </c>
      <c r="BA243" s="170">
        <v>162605</v>
      </c>
      <c r="BB243" s="171">
        <v>2013</v>
      </c>
      <c r="BC243" s="197">
        <v>-516.4</v>
      </c>
      <c r="BD243" s="197">
        <v>1.5</v>
      </c>
      <c r="BF243" s="197">
        <v>0.48730000000000001</v>
      </c>
      <c r="BG243" s="197">
        <v>1.5E-3</v>
      </c>
      <c r="BH243" s="170"/>
      <c r="BI243" s="170"/>
      <c r="BJ243" s="170"/>
      <c r="BK243" s="170"/>
      <c r="BL243" s="170"/>
      <c r="BM243" s="170"/>
      <c r="BN243" s="170"/>
      <c r="BO243" s="197">
        <v>0.62279999999999991</v>
      </c>
      <c r="BP243" s="170"/>
      <c r="BQ243" s="170"/>
      <c r="BR243" s="170"/>
      <c r="BS243" s="170"/>
      <c r="BT243" s="170"/>
      <c r="BU243" s="170"/>
      <c r="BV243" s="170"/>
      <c r="BW243" s="170"/>
      <c r="BX243" s="170"/>
      <c r="BY243" s="170"/>
      <c r="BZ243" s="170"/>
      <c r="CA243" s="170"/>
      <c r="CB243" s="170"/>
      <c r="CC243" s="170"/>
      <c r="CD243" s="170"/>
      <c r="CE243" s="170"/>
      <c r="CF243" s="170"/>
      <c r="CG243" s="170"/>
      <c r="CH243" s="170"/>
      <c r="CI243" s="170"/>
      <c r="CJ243" s="170"/>
      <c r="CK243" s="170"/>
      <c r="CL243" s="170"/>
      <c r="CM243" s="170"/>
      <c r="CN243" s="170"/>
      <c r="CO243" s="170"/>
      <c r="CP243" s="170"/>
      <c r="CQ243" s="170"/>
      <c r="CR243" s="170"/>
      <c r="CS243" s="170"/>
      <c r="CT243" s="170"/>
      <c r="CU243" s="170"/>
      <c r="CV243" s="170"/>
      <c r="CW243" s="170"/>
      <c r="CX243" s="170"/>
      <c r="CY243" s="170"/>
      <c r="DB243" s="170"/>
      <c r="DC243" s="170"/>
      <c r="DD243" s="170"/>
      <c r="DE243" s="170"/>
      <c r="DF243" s="170"/>
    </row>
    <row r="244" spans="1:110" s="171" customFormat="1">
      <c r="A244" s="170" t="s">
        <v>909</v>
      </c>
      <c r="B244" s="194" t="s">
        <v>919</v>
      </c>
      <c r="C244" s="195" t="s">
        <v>952</v>
      </c>
      <c r="D244" s="195" t="s">
        <v>1198</v>
      </c>
      <c r="E244" s="196">
        <v>2012</v>
      </c>
      <c r="F244" s="196">
        <v>8</v>
      </c>
      <c r="G244" s="196">
        <v>13</v>
      </c>
      <c r="H244" s="22" t="s">
        <v>800</v>
      </c>
      <c r="I244" s="89">
        <v>175</v>
      </c>
      <c r="J244" s="89">
        <v>200</v>
      </c>
      <c r="K244" s="170"/>
      <c r="L244" s="22" t="s">
        <v>800</v>
      </c>
      <c r="M244" s="170"/>
      <c r="N244" s="170"/>
      <c r="O244" s="170"/>
      <c r="P244" s="170"/>
      <c r="Q244" s="170"/>
      <c r="R244" s="197">
        <v>0.34</v>
      </c>
      <c r="S244" s="170"/>
      <c r="T244" s="170"/>
      <c r="U244" s="170"/>
      <c r="V244" s="170"/>
      <c r="W244" s="170"/>
      <c r="X244" s="170"/>
      <c r="Y244" s="170"/>
      <c r="Z244" s="170"/>
      <c r="AA244" s="170"/>
      <c r="AB244" s="197">
        <v>4.96</v>
      </c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0">
        <v>29.55</v>
      </c>
      <c r="AQ244" s="170">
        <v>2.5117500000000006</v>
      </c>
      <c r="AR244" s="16"/>
      <c r="AS244" s="197">
        <v>1.57</v>
      </c>
      <c r="AT244" s="170"/>
      <c r="AU244" s="170">
        <f t="shared" si="5"/>
        <v>18.821656050955415</v>
      </c>
      <c r="AV244" s="170"/>
      <c r="AW244" s="170"/>
      <c r="AX244" s="170"/>
      <c r="AY244" s="199"/>
      <c r="AZ244" s="199"/>
      <c r="BA244" s="170"/>
      <c r="BC244" s="170"/>
      <c r="BD244" s="200"/>
      <c r="BF244" s="201"/>
      <c r="BG244" s="170"/>
      <c r="BH244" s="170"/>
      <c r="BI244" s="170"/>
      <c r="BJ244" s="170"/>
      <c r="BK244" s="170"/>
      <c r="BL244" s="170"/>
      <c r="BM244" s="170"/>
      <c r="BN244" s="170"/>
      <c r="BO244" s="197">
        <v>0.93679999999999997</v>
      </c>
      <c r="BP244" s="170"/>
      <c r="BQ244" s="170"/>
      <c r="BR244" s="170"/>
      <c r="BS244" s="170"/>
      <c r="BT244" s="170"/>
      <c r="BU244" s="170"/>
      <c r="BV244" s="170"/>
      <c r="BW244" s="170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0"/>
      <c r="CH244" s="170"/>
      <c r="CI244" s="170"/>
      <c r="CJ244" s="170"/>
      <c r="CK244" s="170"/>
      <c r="CL244" s="170"/>
      <c r="CM244" s="170"/>
      <c r="CN244" s="170"/>
      <c r="CO244" s="170"/>
      <c r="CP244" s="170"/>
      <c r="CQ244" s="170"/>
      <c r="CR244" s="170"/>
      <c r="CS244" s="170"/>
      <c r="CT244" s="170"/>
      <c r="CU244" s="170"/>
      <c r="CV244" s="170"/>
      <c r="CW244" s="170"/>
      <c r="CX244" s="170"/>
      <c r="CY244" s="170"/>
      <c r="DB244" s="170"/>
      <c r="DC244" s="170"/>
      <c r="DD244" s="170"/>
      <c r="DE244" s="170"/>
      <c r="DF244" s="170"/>
    </row>
    <row r="245" spans="1:110" s="171" customFormat="1">
      <c r="A245" s="170" t="s">
        <v>909</v>
      </c>
      <c r="B245" s="194" t="s">
        <v>919</v>
      </c>
      <c r="C245" s="195" t="s">
        <v>952</v>
      </c>
      <c r="D245" s="195" t="s">
        <v>1199</v>
      </c>
      <c r="E245" s="196">
        <v>2012</v>
      </c>
      <c r="F245" s="196">
        <v>8</v>
      </c>
      <c r="G245" s="196">
        <v>13</v>
      </c>
      <c r="H245" s="22" t="s">
        <v>800</v>
      </c>
      <c r="I245" s="89">
        <v>200</v>
      </c>
      <c r="J245" s="89">
        <v>250</v>
      </c>
      <c r="K245" s="170"/>
      <c r="L245" s="170"/>
      <c r="M245" s="170"/>
      <c r="N245" s="170"/>
      <c r="O245" s="170"/>
      <c r="P245" s="170"/>
      <c r="Q245" s="170"/>
      <c r="R245" s="197">
        <v>0.33</v>
      </c>
      <c r="S245" s="170"/>
      <c r="T245" s="170"/>
      <c r="U245" s="170"/>
      <c r="V245" s="170"/>
      <c r="W245" s="170"/>
      <c r="X245" s="170"/>
      <c r="Y245" s="170"/>
      <c r="Z245" s="170"/>
      <c r="AA245" s="170"/>
      <c r="AB245" s="197"/>
      <c r="AC245" s="170"/>
      <c r="AD245" s="170"/>
      <c r="AE245" s="170"/>
      <c r="AF245" s="170"/>
      <c r="AG245" s="170"/>
      <c r="AH245" s="170"/>
      <c r="AI245" s="170"/>
      <c r="AJ245" s="170"/>
      <c r="AK245" s="170"/>
      <c r="AL245" s="170"/>
      <c r="AM245" s="170"/>
      <c r="AN245" s="170"/>
      <c r="AO245" s="170"/>
      <c r="AP245" s="170"/>
      <c r="AQ245" s="170"/>
      <c r="AR245" s="16"/>
      <c r="AS245" s="197"/>
      <c r="AT245" s="170"/>
      <c r="AU245" s="170"/>
      <c r="AV245" s="170"/>
      <c r="AW245" s="170"/>
      <c r="AX245" s="170"/>
      <c r="AY245" s="199">
        <v>-27.2302</v>
      </c>
      <c r="AZ245" s="22" t="s">
        <v>967</v>
      </c>
      <c r="BA245" s="170">
        <v>162606</v>
      </c>
      <c r="BB245" s="171">
        <v>2013</v>
      </c>
      <c r="BC245" s="199">
        <v>-578.79999999999995</v>
      </c>
      <c r="BD245" s="199">
        <v>1.5</v>
      </c>
      <c r="BF245" s="202">
        <v>0.4244</v>
      </c>
      <c r="BG245" s="202">
        <v>1.5E-3</v>
      </c>
      <c r="BH245" s="170"/>
      <c r="BI245" s="170"/>
      <c r="BJ245" s="170"/>
      <c r="BK245" s="170"/>
      <c r="BL245" s="170"/>
      <c r="BM245" s="170"/>
      <c r="BN245" s="170"/>
      <c r="BO245" s="197">
        <v>0.86120000000000008</v>
      </c>
      <c r="BP245" s="170"/>
      <c r="BQ245" s="170"/>
      <c r="BR245" s="170"/>
      <c r="BS245" s="170"/>
      <c r="BT245" s="170"/>
      <c r="BU245" s="170"/>
      <c r="BV245" s="170"/>
      <c r="BW245" s="170"/>
      <c r="BX245" s="170"/>
      <c r="BY245" s="170"/>
      <c r="BZ245" s="170"/>
      <c r="CA245" s="170"/>
      <c r="CB245" s="170"/>
      <c r="CC245" s="170"/>
      <c r="CD245" s="170"/>
      <c r="CE245" s="170"/>
      <c r="CF245" s="170"/>
      <c r="CG245" s="170"/>
      <c r="CH245" s="170"/>
      <c r="CI245" s="170"/>
      <c r="CJ245" s="170"/>
      <c r="CK245" s="170"/>
      <c r="CL245" s="170"/>
      <c r="CM245" s="170"/>
      <c r="CN245" s="170"/>
      <c r="CO245" s="170"/>
      <c r="CP245" s="170"/>
      <c r="CQ245" s="170"/>
      <c r="CR245" s="170"/>
      <c r="CS245" s="170"/>
      <c r="CT245" s="170"/>
      <c r="CU245" s="170"/>
      <c r="CV245" s="170"/>
      <c r="CW245" s="170"/>
      <c r="CX245" s="170"/>
      <c r="CY245" s="170"/>
      <c r="DB245" s="170"/>
      <c r="DC245" s="170"/>
      <c r="DD245" s="170"/>
      <c r="DE245" s="170"/>
      <c r="DF245" s="170"/>
    </row>
    <row r="246" spans="1:110" s="171" customFormat="1">
      <c r="A246" s="170" t="s">
        <v>909</v>
      </c>
      <c r="B246" s="194" t="s">
        <v>919</v>
      </c>
      <c r="C246" s="195" t="s">
        <v>952</v>
      </c>
      <c r="D246" s="195" t="s">
        <v>1214</v>
      </c>
      <c r="E246" s="196">
        <v>2012</v>
      </c>
      <c r="F246" s="196">
        <v>8</v>
      </c>
      <c r="G246" s="196">
        <v>13</v>
      </c>
      <c r="H246" s="22" t="s">
        <v>800</v>
      </c>
      <c r="I246" s="89">
        <v>200</v>
      </c>
      <c r="J246" s="89">
        <v>250</v>
      </c>
      <c r="K246" s="170"/>
      <c r="L246" s="170"/>
      <c r="M246" s="170"/>
      <c r="N246" s="170"/>
      <c r="O246" s="170"/>
      <c r="P246" s="170"/>
      <c r="Q246" s="170"/>
      <c r="R246" s="197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97"/>
      <c r="AC246" s="170"/>
      <c r="AD246" s="170"/>
      <c r="AE246" s="170"/>
      <c r="AF246" s="170"/>
      <c r="AG246" s="170"/>
      <c r="AH246" s="170"/>
      <c r="AI246" s="170"/>
      <c r="AJ246" s="170"/>
      <c r="AK246" s="170"/>
      <c r="AL246" s="170"/>
      <c r="AM246" s="170"/>
      <c r="AN246" s="170"/>
      <c r="AO246" s="170"/>
      <c r="AP246" s="170"/>
      <c r="AQ246" s="170"/>
      <c r="AR246" s="16"/>
      <c r="AS246" s="197"/>
      <c r="AT246" s="170"/>
      <c r="AU246" s="170"/>
      <c r="AV246" s="170"/>
      <c r="AW246" s="170"/>
      <c r="AX246" s="170"/>
      <c r="AY246" s="199"/>
      <c r="AZ246" s="199"/>
      <c r="BA246" s="170"/>
      <c r="BC246" s="170"/>
      <c r="BD246" s="200"/>
      <c r="BF246" s="201"/>
      <c r="BG246" s="170"/>
      <c r="BH246" s="170"/>
      <c r="BI246" s="170"/>
      <c r="BJ246" s="170"/>
      <c r="BK246" s="170"/>
      <c r="BL246" s="170"/>
      <c r="BM246" s="170"/>
      <c r="BN246" s="170"/>
      <c r="BO246" s="197">
        <v>0.14499999999999999</v>
      </c>
      <c r="BP246" s="170"/>
      <c r="BQ246" s="170"/>
      <c r="BR246" s="170"/>
      <c r="BS246" s="170"/>
      <c r="BT246" s="170"/>
      <c r="BU246" s="170"/>
      <c r="BV246" s="170"/>
      <c r="BW246" s="170"/>
      <c r="BX246" s="170"/>
      <c r="BY246" s="170"/>
      <c r="BZ246" s="170"/>
      <c r="CA246" s="170"/>
      <c r="CB246" s="170"/>
      <c r="CC246" s="170"/>
      <c r="CD246" s="170"/>
      <c r="CE246" s="170"/>
      <c r="CF246" s="170"/>
      <c r="CG246" s="170"/>
      <c r="CH246" s="170"/>
      <c r="CI246" s="170"/>
      <c r="CJ246" s="170"/>
      <c r="CK246" s="170"/>
      <c r="CL246" s="170"/>
      <c r="CM246" s="170"/>
      <c r="CN246" s="170"/>
      <c r="CO246" s="170"/>
      <c r="CP246" s="170"/>
      <c r="CQ246" s="170"/>
      <c r="CR246" s="170"/>
      <c r="CS246" s="170"/>
      <c r="CT246" s="170"/>
      <c r="CU246" s="170"/>
      <c r="CV246" s="170"/>
      <c r="CW246" s="170"/>
      <c r="CX246" s="170"/>
      <c r="CY246" s="170"/>
      <c r="DB246" s="170"/>
      <c r="DC246" s="170"/>
      <c r="DD246" s="170"/>
      <c r="DE246" s="170"/>
      <c r="DF246" s="170"/>
    </row>
    <row r="247" spans="1:110" s="171" customFormat="1">
      <c r="A247" s="170" t="s">
        <v>909</v>
      </c>
      <c r="B247" s="194" t="s">
        <v>919</v>
      </c>
      <c r="C247" s="195" t="s">
        <v>953</v>
      </c>
      <c r="D247" s="195" t="s">
        <v>1200</v>
      </c>
      <c r="E247" s="196">
        <v>2012</v>
      </c>
      <c r="F247" s="196">
        <v>8</v>
      </c>
      <c r="G247" s="196">
        <v>13</v>
      </c>
      <c r="H247" s="22" t="s">
        <v>800</v>
      </c>
      <c r="I247" s="195">
        <v>0</v>
      </c>
      <c r="J247" s="195">
        <v>10</v>
      </c>
      <c r="K247" s="22"/>
      <c r="L247" s="22" t="s">
        <v>800</v>
      </c>
      <c r="M247" s="170"/>
      <c r="N247" s="170"/>
      <c r="O247" s="170"/>
      <c r="P247" s="170"/>
      <c r="Q247" s="170"/>
      <c r="R247" s="197">
        <v>0.03</v>
      </c>
      <c r="S247" s="170"/>
      <c r="T247" s="170"/>
      <c r="U247" s="170"/>
      <c r="V247" s="170"/>
      <c r="W247" s="170"/>
      <c r="X247" s="170"/>
      <c r="Y247" s="170"/>
      <c r="Z247" s="170"/>
      <c r="AA247" s="170"/>
      <c r="AB247" s="197">
        <v>3.53</v>
      </c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>
        <v>48.65</v>
      </c>
      <c r="AQ247" s="170">
        <v>0.14595</v>
      </c>
      <c r="AR247" s="16"/>
      <c r="AS247" s="197">
        <v>1.1000000000000001</v>
      </c>
      <c r="AT247" s="170"/>
      <c r="AU247" s="170">
        <f t="shared" si="5"/>
        <v>44.22727272727272</v>
      </c>
      <c r="AV247" s="170"/>
      <c r="AW247" s="170"/>
      <c r="AX247" s="170"/>
      <c r="AY247" s="199">
        <v>-29.349900000000002</v>
      </c>
      <c r="AZ247" s="22" t="s">
        <v>967</v>
      </c>
      <c r="BA247" s="170">
        <v>161982</v>
      </c>
      <c r="BB247" s="171">
        <v>2013</v>
      </c>
      <c r="BC247" s="197">
        <v>19.7</v>
      </c>
      <c r="BD247" s="197">
        <v>3</v>
      </c>
      <c r="BF247" s="197">
        <v>1.0275000000000001</v>
      </c>
      <c r="BG247" s="197">
        <v>3.0000000000000001E-3</v>
      </c>
      <c r="BH247" s="170"/>
      <c r="BI247" s="170"/>
      <c r="BJ247" s="170"/>
      <c r="BK247" s="170"/>
      <c r="BL247" s="170"/>
      <c r="BM247" s="170"/>
      <c r="BN247" s="170"/>
      <c r="BO247" s="197">
        <v>0.6522</v>
      </c>
      <c r="BP247" s="170"/>
      <c r="BQ247" s="170"/>
      <c r="BR247" s="170"/>
      <c r="BS247" s="170"/>
      <c r="BT247" s="170"/>
      <c r="BU247" s="170"/>
      <c r="BV247" s="170"/>
      <c r="BW247" s="170"/>
      <c r="BX247" s="170"/>
      <c r="BY247" s="170"/>
      <c r="BZ247" s="170"/>
      <c r="CA247" s="170"/>
      <c r="CB247" s="170"/>
      <c r="CC247" s="170"/>
      <c r="CD247" s="170"/>
      <c r="CE247" s="170"/>
      <c r="CF247" s="170"/>
      <c r="CG247" s="170"/>
      <c r="CH247" s="170"/>
      <c r="CI247" s="170"/>
      <c r="CJ247" s="170"/>
      <c r="CK247" s="170"/>
      <c r="CL247" s="170"/>
      <c r="CM247" s="170"/>
      <c r="CN247" s="170"/>
      <c r="CO247" s="170"/>
      <c r="CP247" s="170"/>
      <c r="CQ247" s="170"/>
      <c r="CR247" s="170"/>
      <c r="CS247" s="170"/>
      <c r="CT247" s="170"/>
      <c r="CU247" s="170"/>
      <c r="CV247" s="170"/>
      <c r="CW247" s="170"/>
      <c r="CX247" s="170"/>
      <c r="CY247" s="170"/>
      <c r="DB247" s="170"/>
      <c r="DC247" s="170"/>
      <c r="DD247" s="170"/>
      <c r="DE247" s="170"/>
      <c r="DF247" s="170"/>
    </row>
    <row r="248" spans="1:110" s="171" customFormat="1">
      <c r="A248" s="170" t="s">
        <v>909</v>
      </c>
      <c r="B248" s="194" t="s">
        <v>919</v>
      </c>
      <c r="C248" s="195" t="s">
        <v>953</v>
      </c>
      <c r="D248" s="195" t="s">
        <v>1201</v>
      </c>
      <c r="E248" s="196">
        <v>2012</v>
      </c>
      <c r="F248" s="196">
        <v>8</v>
      </c>
      <c r="G248" s="196">
        <v>13</v>
      </c>
      <c r="H248" s="22" t="s">
        <v>800</v>
      </c>
      <c r="I248" s="195">
        <v>10</v>
      </c>
      <c r="J248" s="195">
        <v>20</v>
      </c>
      <c r="K248" s="22"/>
      <c r="L248" s="22" t="s">
        <v>800</v>
      </c>
      <c r="M248" s="170"/>
      <c r="N248" s="170"/>
      <c r="O248" s="170"/>
      <c r="P248" s="170"/>
      <c r="Q248" s="170"/>
      <c r="R248" s="197">
        <v>0.04</v>
      </c>
      <c r="S248" s="170"/>
      <c r="T248" s="170"/>
      <c r="U248" s="170"/>
      <c r="V248" s="170"/>
      <c r="W248" s="170"/>
      <c r="X248" s="170"/>
      <c r="Y248" s="170"/>
      <c r="Z248" s="170"/>
      <c r="AA248" s="170"/>
      <c r="AB248" s="197">
        <v>3.57</v>
      </c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>
        <v>48.49</v>
      </c>
      <c r="AQ248" s="170">
        <v>0.19396000000000002</v>
      </c>
      <c r="AR248" s="16"/>
      <c r="AS248" s="197">
        <v>1.19</v>
      </c>
      <c r="AT248" s="170"/>
      <c r="AU248" s="170">
        <f t="shared" si="5"/>
        <v>40.747899159663866</v>
      </c>
      <c r="AV248" s="170"/>
      <c r="AW248" s="170"/>
      <c r="AX248" s="170"/>
      <c r="AY248" s="199">
        <v>-27.6966</v>
      </c>
      <c r="AZ248" s="22" t="s">
        <v>967</v>
      </c>
      <c r="BA248" s="170">
        <v>161983</v>
      </c>
      <c r="BB248" s="171">
        <v>2013</v>
      </c>
      <c r="BC248" s="197">
        <v>162.1</v>
      </c>
      <c r="BD248" s="197">
        <v>3.3</v>
      </c>
      <c r="BF248" s="197">
        <v>1.171</v>
      </c>
      <c r="BG248" s="197">
        <v>3.3E-3</v>
      </c>
      <c r="BH248" s="170"/>
      <c r="BI248" s="170"/>
      <c r="BJ248" s="170"/>
      <c r="BK248" s="170"/>
      <c r="BL248" s="170"/>
      <c r="BM248" s="170"/>
      <c r="BN248" s="170"/>
      <c r="BO248" s="197">
        <v>0.62939999999999996</v>
      </c>
      <c r="BP248" s="170"/>
      <c r="BQ248" s="170"/>
      <c r="BR248" s="170"/>
      <c r="BS248" s="170"/>
      <c r="BT248" s="170"/>
      <c r="BU248" s="170"/>
      <c r="BV248" s="170"/>
      <c r="BW248" s="170"/>
      <c r="BX248" s="170"/>
      <c r="BY248" s="170"/>
      <c r="BZ248" s="170"/>
      <c r="CA248" s="170"/>
      <c r="CB248" s="170"/>
      <c r="CC248" s="170"/>
      <c r="CD248" s="170"/>
      <c r="CE248" s="170"/>
      <c r="CF248" s="170"/>
      <c r="CG248" s="170"/>
      <c r="CH248" s="170"/>
      <c r="CI248" s="170"/>
      <c r="CJ248" s="170"/>
      <c r="CK248" s="170"/>
      <c r="CL248" s="170"/>
      <c r="CM248" s="170"/>
      <c r="CN248" s="170"/>
      <c r="CO248" s="170"/>
      <c r="CP248" s="170"/>
      <c r="CQ248" s="170"/>
      <c r="CR248" s="170"/>
      <c r="CS248" s="170"/>
      <c r="CT248" s="170"/>
      <c r="CU248" s="170"/>
      <c r="CV248" s="170"/>
      <c r="CW248" s="170"/>
      <c r="CX248" s="170"/>
      <c r="CY248" s="170"/>
      <c r="DB248" s="170"/>
      <c r="DC248" s="170"/>
      <c r="DD248" s="170"/>
      <c r="DE248" s="170"/>
      <c r="DF248" s="170"/>
    </row>
    <row r="249" spans="1:110" s="171" customFormat="1">
      <c r="A249" s="170" t="s">
        <v>909</v>
      </c>
      <c r="B249" s="194" t="s">
        <v>919</v>
      </c>
      <c r="C249" s="195" t="s">
        <v>953</v>
      </c>
      <c r="D249" s="195" t="s">
        <v>1202</v>
      </c>
      <c r="E249" s="196">
        <v>2012</v>
      </c>
      <c r="F249" s="196">
        <v>8</v>
      </c>
      <c r="G249" s="196">
        <v>13</v>
      </c>
      <c r="H249" s="22" t="s">
        <v>800</v>
      </c>
      <c r="I249" s="195">
        <v>20</v>
      </c>
      <c r="J249" s="195">
        <v>30</v>
      </c>
      <c r="K249" s="22"/>
      <c r="L249" s="22" t="s">
        <v>800</v>
      </c>
      <c r="M249" s="170"/>
      <c r="N249" s="170"/>
      <c r="O249" s="170"/>
      <c r="P249" s="170"/>
      <c r="Q249" s="170"/>
      <c r="R249" s="197">
        <v>0.06</v>
      </c>
      <c r="S249" s="170"/>
      <c r="T249" s="170"/>
      <c r="U249" s="170"/>
      <c r="V249" s="170"/>
      <c r="W249" s="170"/>
      <c r="X249" s="170"/>
      <c r="Y249" s="170"/>
      <c r="Z249" s="170"/>
      <c r="AA249" s="170"/>
      <c r="AB249" s="197">
        <v>3.71</v>
      </c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>
        <v>46.15</v>
      </c>
      <c r="AQ249" s="170">
        <v>0.27690000000000003</v>
      </c>
      <c r="AR249" s="16"/>
      <c r="AS249" s="197">
        <v>1.2</v>
      </c>
      <c r="AT249" s="170"/>
      <c r="AU249" s="170">
        <f t="shared" si="5"/>
        <v>38.458333333333336</v>
      </c>
      <c r="AV249" s="170"/>
      <c r="AW249" s="170"/>
      <c r="AX249" s="170"/>
      <c r="AY249" s="199">
        <v>-27.1799</v>
      </c>
      <c r="AZ249" s="22" t="s">
        <v>967</v>
      </c>
      <c r="BA249" s="170">
        <v>161957</v>
      </c>
      <c r="BB249" s="171">
        <v>2013</v>
      </c>
      <c r="BC249" s="197">
        <v>79.099999999999994</v>
      </c>
      <c r="BD249" s="197">
        <v>3.3</v>
      </c>
      <c r="BF249" s="197">
        <v>1.0872999999999999</v>
      </c>
      <c r="BG249" s="197">
        <v>3.3E-3</v>
      </c>
      <c r="BH249" s="170"/>
      <c r="BI249" s="170"/>
      <c r="BJ249" s="170"/>
      <c r="BK249" s="170"/>
      <c r="BL249" s="170"/>
      <c r="BM249" s="170"/>
      <c r="BN249" s="170"/>
      <c r="BO249" s="197">
        <v>0.46379999999999999</v>
      </c>
      <c r="BP249" s="170"/>
      <c r="BQ249" s="170"/>
      <c r="BR249" s="170"/>
      <c r="BS249" s="170"/>
      <c r="BT249" s="170"/>
      <c r="BU249" s="170"/>
      <c r="BV249" s="170"/>
      <c r="BW249" s="170"/>
      <c r="BX249" s="170"/>
      <c r="BY249" s="170"/>
      <c r="BZ249" s="170"/>
      <c r="CA249" s="170"/>
      <c r="CB249" s="170"/>
      <c r="CC249" s="170"/>
      <c r="CD249" s="170"/>
      <c r="CE249" s="170"/>
      <c r="CF249" s="170"/>
      <c r="CG249" s="170"/>
      <c r="CH249" s="170"/>
      <c r="CI249" s="170"/>
      <c r="CJ249" s="170"/>
      <c r="CK249" s="170"/>
      <c r="CL249" s="170"/>
      <c r="CM249" s="170"/>
      <c r="CN249" s="170"/>
      <c r="CO249" s="170"/>
      <c r="CP249" s="170"/>
      <c r="CQ249" s="170"/>
      <c r="CR249" s="170"/>
      <c r="CS249" s="170"/>
      <c r="CT249" s="170"/>
      <c r="CU249" s="170"/>
      <c r="CV249" s="170"/>
      <c r="CW249" s="170"/>
      <c r="CX249" s="170"/>
      <c r="CY249" s="170"/>
      <c r="DB249" s="170"/>
      <c r="DC249" s="170"/>
      <c r="DD249" s="170"/>
      <c r="DE249" s="170"/>
      <c r="DF249" s="170"/>
    </row>
    <row r="250" spans="1:110" s="171" customFormat="1">
      <c r="A250" s="170" t="s">
        <v>909</v>
      </c>
      <c r="B250" s="194" t="s">
        <v>919</v>
      </c>
      <c r="C250" s="195" t="s">
        <v>953</v>
      </c>
      <c r="D250" s="195" t="s">
        <v>1203</v>
      </c>
      <c r="E250" s="196">
        <v>2012</v>
      </c>
      <c r="F250" s="196">
        <v>8</v>
      </c>
      <c r="G250" s="196">
        <v>13</v>
      </c>
      <c r="H250" s="22" t="s">
        <v>800</v>
      </c>
      <c r="I250" s="195">
        <v>30</v>
      </c>
      <c r="J250" s="195">
        <v>40</v>
      </c>
      <c r="K250" s="22"/>
      <c r="L250" s="22" t="s">
        <v>800</v>
      </c>
      <c r="M250" s="170"/>
      <c r="N250" s="170"/>
      <c r="O250" s="170"/>
      <c r="P250" s="170"/>
      <c r="Q250" s="170"/>
      <c r="R250" s="197">
        <v>0.24</v>
      </c>
      <c r="S250" s="170"/>
      <c r="T250" s="170"/>
      <c r="U250" s="170"/>
      <c r="V250" s="170"/>
      <c r="W250" s="170"/>
      <c r="X250" s="170"/>
      <c r="Y250" s="170"/>
      <c r="Z250" s="170"/>
      <c r="AA250" s="170"/>
      <c r="AB250" s="197">
        <v>3.86</v>
      </c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>
        <v>48.42</v>
      </c>
      <c r="AQ250" s="170">
        <v>1.1620800000000002</v>
      </c>
      <c r="AR250" s="16"/>
      <c r="AS250" s="197">
        <v>1.39</v>
      </c>
      <c r="AT250" s="170"/>
      <c r="AU250" s="170">
        <f t="shared" si="5"/>
        <v>34.834532374100725</v>
      </c>
      <c r="AV250" s="170"/>
      <c r="AW250" s="170"/>
      <c r="AX250" s="170"/>
      <c r="AY250" s="199">
        <v>-26.472899999999999</v>
      </c>
      <c r="AZ250" s="22" t="s">
        <v>967</v>
      </c>
      <c r="BA250" s="170">
        <v>161958</v>
      </c>
      <c r="BB250" s="171">
        <v>2013</v>
      </c>
      <c r="BC250" s="197">
        <v>-132.6</v>
      </c>
      <c r="BD250" s="197">
        <v>3.4</v>
      </c>
      <c r="BF250" s="197">
        <v>0.87409999999999999</v>
      </c>
      <c r="BG250" s="197">
        <v>3.3999999999999998E-3</v>
      </c>
      <c r="BH250" s="170"/>
      <c r="BI250" s="170"/>
      <c r="BJ250" s="170"/>
      <c r="BK250" s="170"/>
      <c r="BL250" s="170"/>
      <c r="BM250" s="170"/>
      <c r="BN250" s="170"/>
      <c r="BO250" s="197">
        <v>0.31739999999999996</v>
      </c>
      <c r="BP250" s="170"/>
      <c r="BQ250" s="170"/>
      <c r="BR250" s="170"/>
      <c r="BS250" s="170"/>
      <c r="BT250" s="170"/>
      <c r="BU250" s="170"/>
      <c r="BV250" s="170"/>
      <c r="BW250" s="170"/>
      <c r="BX250" s="170"/>
      <c r="BY250" s="170"/>
      <c r="BZ250" s="170"/>
      <c r="CA250" s="170"/>
      <c r="CB250" s="170"/>
      <c r="CC250" s="170"/>
      <c r="CD250" s="170"/>
      <c r="CE250" s="170"/>
      <c r="CF250" s="170"/>
      <c r="CG250" s="170"/>
      <c r="CH250" s="170"/>
      <c r="CI250" s="170"/>
      <c r="CJ250" s="170"/>
      <c r="CK250" s="170"/>
      <c r="CL250" s="170"/>
      <c r="CM250" s="170"/>
      <c r="CN250" s="170"/>
      <c r="CO250" s="170"/>
      <c r="CP250" s="170"/>
      <c r="CQ250" s="170"/>
      <c r="CR250" s="170"/>
      <c r="CS250" s="170"/>
      <c r="CT250" s="170"/>
      <c r="CU250" s="170"/>
      <c r="CV250" s="170"/>
      <c r="CW250" s="170"/>
      <c r="CX250" s="170"/>
      <c r="CY250" s="170"/>
      <c r="DB250" s="170"/>
      <c r="DC250" s="170"/>
      <c r="DD250" s="170"/>
      <c r="DE250" s="170"/>
      <c r="DF250" s="170"/>
    </row>
    <row r="251" spans="1:110" s="171" customFormat="1">
      <c r="A251" s="170" t="s">
        <v>909</v>
      </c>
      <c r="B251" s="194" t="s">
        <v>919</v>
      </c>
      <c r="C251" s="195" t="s">
        <v>953</v>
      </c>
      <c r="D251" s="195" t="s">
        <v>1204</v>
      </c>
      <c r="E251" s="196">
        <v>2012</v>
      </c>
      <c r="F251" s="196">
        <v>8</v>
      </c>
      <c r="G251" s="196">
        <v>13</v>
      </c>
      <c r="H251" s="22" t="s">
        <v>800</v>
      </c>
      <c r="I251" s="195">
        <v>40</v>
      </c>
      <c r="J251" s="89">
        <v>50</v>
      </c>
      <c r="K251" s="22"/>
      <c r="L251" s="22" t="s">
        <v>800</v>
      </c>
      <c r="M251" s="170"/>
      <c r="N251" s="170"/>
      <c r="O251" s="170"/>
      <c r="P251" s="170"/>
      <c r="Q251" s="170"/>
      <c r="R251" s="197">
        <v>0.23</v>
      </c>
      <c r="S251" s="170"/>
      <c r="T251" s="170"/>
      <c r="U251" s="170"/>
      <c r="V251" s="170"/>
      <c r="W251" s="170"/>
      <c r="X251" s="170"/>
      <c r="Y251" s="170"/>
      <c r="Z251" s="170"/>
      <c r="AA251" s="170"/>
      <c r="AB251" s="197">
        <v>3.91</v>
      </c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>
        <v>50.78</v>
      </c>
      <c r="AQ251" s="170">
        <v>1.1679400000000002</v>
      </c>
      <c r="AR251" s="16"/>
      <c r="AS251" s="197">
        <v>1.44</v>
      </c>
      <c r="AT251" s="170"/>
      <c r="AU251" s="170">
        <f t="shared" si="5"/>
        <v>35.263888888888893</v>
      </c>
      <c r="AV251" s="170"/>
      <c r="AW251" s="170"/>
      <c r="AX251" s="170"/>
      <c r="AY251" s="199">
        <v>-26.509</v>
      </c>
      <c r="AZ251" s="22" t="s">
        <v>967</v>
      </c>
      <c r="BA251" s="170">
        <v>161996</v>
      </c>
      <c r="BB251" s="171">
        <v>2013</v>
      </c>
      <c r="BC251" s="197">
        <v>-196.9</v>
      </c>
      <c r="BD251" s="197">
        <v>2.2999999999999998</v>
      </c>
      <c r="BF251" s="197">
        <v>0.80920000000000003</v>
      </c>
      <c r="BG251" s="197">
        <v>2.3E-3</v>
      </c>
      <c r="BH251" s="170"/>
      <c r="BI251" s="170"/>
      <c r="BJ251" s="170"/>
      <c r="BK251" s="170"/>
      <c r="BL251" s="170"/>
      <c r="BM251" s="170"/>
      <c r="BN251" s="170"/>
      <c r="BO251" s="197">
        <v>0.38539999999999996</v>
      </c>
      <c r="BP251" s="170"/>
      <c r="BQ251" s="170"/>
      <c r="BR251" s="170"/>
      <c r="BS251" s="170"/>
      <c r="BT251" s="170"/>
      <c r="BU251" s="170"/>
      <c r="BV251" s="170"/>
      <c r="BW251" s="170"/>
      <c r="BX251" s="170"/>
      <c r="BY251" s="170"/>
      <c r="BZ251" s="170"/>
      <c r="CA251" s="170"/>
      <c r="CB251" s="170"/>
      <c r="CC251" s="170"/>
      <c r="CD251" s="170"/>
      <c r="CE251" s="170"/>
      <c r="CF251" s="170"/>
      <c r="CG251" s="170"/>
      <c r="CH251" s="170"/>
      <c r="CI251" s="170"/>
      <c r="CJ251" s="170"/>
      <c r="CK251" s="170"/>
      <c r="CL251" s="170"/>
      <c r="CM251" s="170"/>
      <c r="CN251" s="170"/>
      <c r="CO251" s="170"/>
      <c r="CP251" s="170"/>
      <c r="CQ251" s="170"/>
      <c r="CR251" s="170"/>
      <c r="CS251" s="170"/>
      <c r="CT251" s="170"/>
      <c r="CU251" s="170"/>
      <c r="CV251" s="170"/>
      <c r="CW251" s="170"/>
      <c r="CX251" s="170"/>
      <c r="CY251" s="170"/>
      <c r="DB251" s="170"/>
      <c r="DC251" s="170"/>
      <c r="DD251" s="170"/>
      <c r="DE251" s="170"/>
      <c r="DF251" s="170"/>
    </row>
    <row r="252" spans="1:110" s="171" customFormat="1">
      <c r="A252" s="170" t="s">
        <v>909</v>
      </c>
      <c r="B252" s="194" t="s">
        <v>919</v>
      </c>
      <c r="C252" s="195" t="s">
        <v>953</v>
      </c>
      <c r="D252" s="195" t="s">
        <v>1205</v>
      </c>
      <c r="E252" s="196">
        <v>2012</v>
      </c>
      <c r="F252" s="196">
        <v>8</v>
      </c>
      <c r="G252" s="196">
        <v>13</v>
      </c>
      <c r="H252" s="22" t="s">
        <v>800</v>
      </c>
      <c r="I252" s="89">
        <v>50</v>
      </c>
      <c r="J252" s="89">
        <v>60</v>
      </c>
      <c r="K252" s="170"/>
      <c r="L252" s="22" t="s">
        <v>800</v>
      </c>
      <c r="M252" s="170"/>
      <c r="N252" s="170"/>
      <c r="O252" s="170"/>
      <c r="P252" s="170"/>
      <c r="Q252" s="170"/>
      <c r="R252" s="197">
        <v>0.21</v>
      </c>
      <c r="S252" s="170"/>
      <c r="T252" s="170"/>
      <c r="U252" s="170"/>
      <c r="V252" s="170"/>
      <c r="W252" s="170"/>
      <c r="X252" s="170"/>
      <c r="Y252" s="170"/>
      <c r="Z252" s="170"/>
      <c r="AA252" s="170"/>
      <c r="AB252" s="197">
        <v>3.86</v>
      </c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>
        <v>53.5</v>
      </c>
      <c r="AQ252" s="170">
        <v>1.1234999999999999</v>
      </c>
      <c r="AR252" s="16"/>
      <c r="AS252" s="197">
        <v>1.87</v>
      </c>
      <c r="AT252" s="170"/>
      <c r="AU252" s="170">
        <f t="shared" si="5"/>
        <v>28.609625668449198</v>
      </c>
      <c r="AV252" s="170"/>
      <c r="AW252" s="170"/>
      <c r="AX252" s="170"/>
      <c r="AY252" s="199">
        <v>-26.603899999999999</v>
      </c>
      <c r="AZ252" s="22"/>
      <c r="BD252" s="203"/>
      <c r="BF252" s="204"/>
      <c r="BH252" s="170"/>
      <c r="BI252" s="170"/>
      <c r="BJ252" s="170"/>
      <c r="BK252" s="170"/>
      <c r="BL252" s="170"/>
      <c r="BM252" s="170"/>
      <c r="BN252" s="170"/>
      <c r="BO252" s="197">
        <v>0.23699999999999999</v>
      </c>
      <c r="BP252" s="170"/>
      <c r="BQ252" s="170"/>
      <c r="BR252" s="170"/>
      <c r="BS252" s="170"/>
      <c r="BT252" s="170"/>
      <c r="BU252" s="170"/>
      <c r="BV252" s="170"/>
      <c r="BW252" s="170"/>
      <c r="BX252" s="170"/>
      <c r="BY252" s="170"/>
      <c r="BZ252" s="170"/>
      <c r="CA252" s="170"/>
      <c r="CB252" s="170"/>
      <c r="CC252" s="170"/>
      <c r="CD252" s="170"/>
      <c r="CE252" s="170"/>
      <c r="CF252" s="170"/>
      <c r="CG252" s="170"/>
      <c r="CH252" s="170"/>
      <c r="CI252" s="170"/>
      <c r="CJ252" s="170"/>
      <c r="CK252" s="170"/>
      <c r="CL252" s="170"/>
      <c r="CM252" s="170"/>
      <c r="CN252" s="170"/>
      <c r="CO252" s="170"/>
      <c r="CP252" s="170"/>
      <c r="CQ252" s="170"/>
      <c r="CR252" s="170"/>
      <c r="CS252" s="170"/>
      <c r="CT252" s="170"/>
      <c r="CU252" s="170"/>
      <c r="CV252" s="170"/>
      <c r="CW252" s="170"/>
      <c r="CX252" s="170"/>
      <c r="CY252" s="170"/>
      <c r="DB252" s="170"/>
      <c r="DC252" s="170"/>
      <c r="DD252" s="170"/>
      <c r="DE252" s="170"/>
      <c r="DF252" s="170"/>
    </row>
    <row r="253" spans="1:110" s="171" customFormat="1">
      <c r="A253" s="170" t="s">
        <v>909</v>
      </c>
      <c r="B253" s="194" t="s">
        <v>919</v>
      </c>
      <c r="C253" s="195" t="s">
        <v>953</v>
      </c>
      <c r="D253" s="195" t="s">
        <v>1206</v>
      </c>
      <c r="E253" s="196">
        <v>2012</v>
      </c>
      <c r="F253" s="196">
        <v>8</v>
      </c>
      <c r="G253" s="196">
        <v>13</v>
      </c>
      <c r="H253" s="22" t="s">
        <v>800</v>
      </c>
      <c r="I253" s="89">
        <v>60</v>
      </c>
      <c r="J253" s="89">
        <v>70</v>
      </c>
      <c r="K253" s="170"/>
      <c r="L253" s="22" t="s">
        <v>800</v>
      </c>
      <c r="M253" s="170"/>
      <c r="N253" s="170"/>
      <c r="O253" s="170"/>
      <c r="P253" s="170"/>
      <c r="Q253" s="170"/>
      <c r="R253" s="197">
        <v>0.19</v>
      </c>
      <c r="S253" s="170"/>
      <c r="T253" s="170"/>
      <c r="U253" s="170"/>
      <c r="V253" s="170"/>
      <c r="W253" s="170"/>
      <c r="X253" s="170"/>
      <c r="Y253" s="170"/>
      <c r="Z253" s="170"/>
      <c r="AA253" s="170"/>
      <c r="AB253" s="197">
        <v>3.91</v>
      </c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>
        <v>54.6</v>
      </c>
      <c r="AQ253" s="170">
        <v>1.0373999999999999</v>
      </c>
      <c r="AR253" s="16"/>
      <c r="AS253" s="197">
        <v>2.34</v>
      </c>
      <c r="AT253" s="170"/>
      <c r="AU253" s="170">
        <f t="shared" si="5"/>
        <v>23.333333333333336</v>
      </c>
      <c r="AV253" s="170"/>
      <c r="AW253" s="170"/>
      <c r="AX253" s="170"/>
      <c r="AY253" s="199">
        <v>-26.0486</v>
      </c>
      <c r="AZ253" s="22" t="s">
        <v>967</v>
      </c>
      <c r="BA253" s="170">
        <v>161959</v>
      </c>
      <c r="BB253" s="171">
        <v>2013</v>
      </c>
      <c r="BC253" s="197">
        <v>-294.5</v>
      </c>
      <c r="BD253" s="197">
        <v>2.1</v>
      </c>
      <c r="BF253" s="197">
        <v>0.71079999999999999</v>
      </c>
      <c r="BG253" s="197">
        <v>2.0999999999999999E-3</v>
      </c>
      <c r="BH253" s="170"/>
      <c r="BI253" s="170"/>
      <c r="BJ253" s="170"/>
      <c r="BK253" s="170"/>
      <c r="BL253" s="170"/>
      <c r="BM253" s="170"/>
      <c r="BN253" s="170"/>
      <c r="BO253" s="197">
        <v>0.40760000000000002</v>
      </c>
      <c r="BP253" s="170"/>
      <c r="BQ253" s="170"/>
      <c r="BR253" s="170"/>
      <c r="BS253" s="170"/>
      <c r="BT253" s="170"/>
      <c r="BU253" s="170"/>
      <c r="BV253" s="170"/>
      <c r="BW253" s="170"/>
      <c r="BX253" s="170"/>
      <c r="BY253" s="170"/>
      <c r="BZ253" s="170"/>
      <c r="CA253" s="170"/>
      <c r="CB253" s="170"/>
      <c r="CC253" s="170"/>
      <c r="CD253" s="170"/>
      <c r="CE253" s="170"/>
      <c r="CF253" s="170"/>
      <c r="CG253" s="170"/>
      <c r="CH253" s="170"/>
      <c r="CI253" s="170"/>
      <c r="CJ253" s="170"/>
      <c r="CK253" s="170"/>
      <c r="CL253" s="170"/>
      <c r="CM253" s="170"/>
      <c r="CN253" s="170"/>
      <c r="CO253" s="170"/>
      <c r="CP253" s="170"/>
      <c r="CQ253" s="170"/>
      <c r="CR253" s="170"/>
      <c r="CS253" s="170"/>
      <c r="CT253" s="170"/>
      <c r="CU253" s="170"/>
      <c r="CV253" s="170"/>
      <c r="CW253" s="170"/>
      <c r="CX253" s="170"/>
      <c r="CY253" s="170"/>
      <c r="DB253" s="170"/>
      <c r="DC253" s="170"/>
      <c r="DD253" s="170"/>
      <c r="DE253" s="170"/>
      <c r="DF253" s="170"/>
    </row>
    <row r="254" spans="1:110" s="171" customFormat="1">
      <c r="A254" s="170" t="s">
        <v>909</v>
      </c>
      <c r="B254" s="194" t="s">
        <v>919</v>
      </c>
      <c r="C254" s="195" t="s">
        <v>953</v>
      </c>
      <c r="D254" s="195" t="s">
        <v>1207</v>
      </c>
      <c r="E254" s="196">
        <v>2012</v>
      </c>
      <c r="F254" s="196">
        <v>8</v>
      </c>
      <c r="G254" s="196">
        <v>13</v>
      </c>
      <c r="H254" s="22" t="s">
        <v>800</v>
      </c>
      <c r="I254" s="89">
        <v>70</v>
      </c>
      <c r="J254" s="89">
        <v>80</v>
      </c>
      <c r="K254" s="170"/>
      <c r="L254" s="22" t="s">
        <v>800</v>
      </c>
      <c r="M254" s="170"/>
      <c r="N254" s="170"/>
      <c r="O254" s="170"/>
      <c r="P254" s="170"/>
      <c r="Q254" s="170"/>
      <c r="R254" s="197">
        <v>0.18</v>
      </c>
      <c r="S254" s="170"/>
      <c r="T254" s="170"/>
      <c r="U254" s="170"/>
      <c r="V254" s="170"/>
      <c r="W254" s="170"/>
      <c r="X254" s="170"/>
      <c r="Y254" s="170"/>
      <c r="Z254" s="170"/>
      <c r="AA254" s="170"/>
      <c r="AB254" s="197">
        <v>4.0599999999999996</v>
      </c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>
        <v>52.56</v>
      </c>
      <c r="AQ254" s="170">
        <v>0.94608000000000003</v>
      </c>
      <c r="AR254" s="16"/>
      <c r="AS254" s="197">
        <v>2.64</v>
      </c>
      <c r="AT254" s="170"/>
      <c r="AU254" s="170">
        <f t="shared" si="5"/>
        <v>19.90909090909091</v>
      </c>
      <c r="AV254" s="170"/>
      <c r="AW254" s="170"/>
      <c r="AX254" s="170"/>
      <c r="AY254" s="199"/>
      <c r="AZ254" s="199"/>
      <c r="BD254" s="203"/>
      <c r="BF254" s="204"/>
      <c r="BH254" s="170"/>
      <c r="BI254" s="170"/>
      <c r="BJ254" s="170"/>
      <c r="BK254" s="170"/>
      <c r="BL254" s="170"/>
      <c r="BM254" s="170"/>
      <c r="BN254" s="170"/>
      <c r="BO254" s="197">
        <v>0.49719999999999998</v>
      </c>
      <c r="BP254" s="170"/>
      <c r="BQ254" s="170"/>
      <c r="BR254" s="170"/>
      <c r="BS254" s="170"/>
      <c r="BT254" s="170"/>
      <c r="BU254" s="170"/>
      <c r="BV254" s="170"/>
      <c r="BW254" s="170"/>
      <c r="BX254" s="170"/>
      <c r="BY254" s="170"/>
      <c r="BZ254" s="170"/>
      <c r="CA254" s="170"/>
      <c r="CB254" s="170"/>
      <c r="CC254" s="170"/>
      <c r="CD254" s="170"/>
      <c r="CE254" s="170"/>
      <c r="CF254" s="170"/>
      <c r="CG254" s="170"/>
      <c r="CH254" s="170"/>
      <c r="CI254" s="170"/>
      <c r="CJ254" s="170"/>
      <c r="CK254" s="170"/>
      <c r="CL254" s="170"/>
      <c r="CM254" s="170"/>
      <c r="CN254" s="170"/>
      <c r="CO254" s="170"/>
      <c r="CP254" s="170"/>
      <c r="CQ254" s="170"/>
      <c r="CR254" s="170"/>
      <c r="CS254" s="170"/>
      <c r="CT254" s="170"/>
      <c r="CU254" s="170"/>
      <c r="CV254" s="170"/>
      <c r="CW254" s="170"/>
      <c r="CX254" s="170"/>
      <c r="CY254" s="170"/>
      <c r="DB254" s="170"/>
      <c r="DC254" s="170"/>
      <c r="DD254" s="170"/>
      <c r="DE254" s="170"/>
      <c r="DF254" s="170"/>
    </row>
    <row r="255" spans="1:110" s="171" customFormat="1">
      <c r="A255" s="170" t="s">
        <v>909</v>
      </c>
      <c r="B255" s="194" t="s">
        <v>919</v>
      </c>
      <c r="C255" s="195" t="s">
        <v>953</v>
      </c>
      <c r="D255" s="195" t="s">
        <v>1208</v>
      </c>
      <c r="E255" s="196">
        <v>2012</v>
      </c>
      <c r="F255" s="196">
        <v>8</v>
      </c>
      <c r="G255" s="196">
        <v>13</v>
      </c>
      <c r="H255" s="22" t="s">
        <v>800</v>
      </c>
      <c r="I255" s="89">
        <v>80</v>
      </c>
      <c r="J255" s="89">
        <v>90</v>
      </c>
      <c r="K255" s="170"/>
      <c r="L255" s="22" t="s">
        <v>800</v>
      </c>
      <c r="M255" s="170"/>
      <c r="N255" s="170"/>
      <c r="O255" s="170"/>
      <c r="P255" s="170"/>
      <c r="Q255" s="170"/>
      <c r="R255" s="197">
        <v>0.17</v>
      </c>
      <c r="S255" s="170"/>
      <c r="T255" s="170"/>
      <c r="U255" s="170"/>
      <c r="V255" s="170"/>
      <c r="W255" s="170"/>
      <c r="X255" s="170"/>
      <c r="Y255" s="170"/>
      <c r="Z255" s="170"/>
      <c r="AA255" s="170"/>
      <c r="AB255" s="197">
        <v>4.09</v>
      </c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>
        <v>53.18</v>
      </c>
      <c r="AQ255" s="170">
        <v>0.9040600000000002</v>
      </c>
      <c r="AR255" s="16"/>
      <c r="AS255" s="197">
        <v>2.68</v>
      </c>
      <c r="AT255" s="170"/>
      <c r="AU255" s="170">
        <f t="shared" si="5"/>
        <v>19.843283582089551</v>
      </c>
      <c r="AV255" s="170"/>
      <c r="AW255" s="170"/>
      <c r="AX255" s="170"/>
      <c r="AY255" s="199">
        <v>-25.845199999999998</v>
      </c>
      <c r="AZ255" s="22" t="s">
        <v>967</v>
      </c>
      <c r="BA255" s="170">
        <v>161960</v>
      </c>
      <c r="BB255" s="171">
        <v>2013</v>
      </c>
      <c r="BC255" s="197">
        <v>-351.3</v>
      </c>
      <c r="BD255" s="197">
        <v>2</v>
      </c>
      <c r="BF255" s="197">
        <v>0.65369999999999995</v>
      </c>
      <c r="BG255" s="197">
        <v>2E-3</v>
      </c>
      <c r="BH255" s="170"/>
      <c r="BI255" s="170"/>
      <c r="BJ255" s="170"/>
      <c r="BK255" s="170"/>
      <c r="BL255" s="170"/>
      <c r="BM255" s="170"/>
      <c r="BN255" s="170"/>
      <c r="BO255" s="197">
        <v>0.39960000000000001</v>
      </c>
      <c r="BP255" s="170"/>
      <c r="BQ255" s="170"/>
      <c r="BR255" s="170"/>
      <c r="BS255" s="170"/>
      <c r="BT255" s="170"/>
      <c r="BU255" s="170"/>
      <c r="BV255" s="170"/>
      <c r="BW255" s="170"/>
      <c r="BX255" s="170"/>
      <c r="BY255" s="170"/>
      <c r="BZ255" s="170"/>
      <c r="CA255" s="170"/>
      <c r="CB255" s="170"/>
      <c r="CC255" s="170"/>
      <c r="CD255" s="170"/>
      <c r="CE255" s="170"/>
      <c r="CF255" s="170"/>
      <c r="CG255" s="170"/>
      <c r="CH255" s="170"/>
      <c r="CI255" s="170"/>
      <c r="CJ255" s="170"/>
      <c r="CK255" s="170"/>
      <c r="CL255" s="170"/>
      <c r="CM255" s="170"/>
      <c r="CN255" s="170"/>
      <c r="CO255" s="170"/>
      <c r="CP255" s="170"/>
      <c r="CQ255" s="170"/>
      <c r="CR255" s="170"/>
      <c r="CS255" s="170"/>
      <c r="CT255" s="170"/>
      <c r="CU255" s="170"/>
      <c r="CV255" s="170"/>
      <c r="CW255" s="170"/>
      <c r="CX255" s="170"/>
      <c r="CY255" s="170"/>
      <c r="DB255" s="170"/>
      <c r="DC255" s="170"/>
      <c r="DD255" s="170"/>
      <c r="DE255" s="170"/>
      <c r="DF255" s="170"/>
    </row>
    <row r="256" spans="1:110" s="171" customFormat="1">
      <c r="A256" s="170" t="s">
        <v>909</v>
      </c>
      <c r="B256" s="194" t="s">
        <v>919</v>
      </c>
      <c r="C256" s="195" t="s">
        <v>953</v>
      </c>
      <c r="D256" s="195" t="s">
        <v>1209</v>
      </c>
      <c r="E256" s="196">
        <v>2012</v>
      </c>
      <c r="F256" s="196">
        <v>8</v>
      </c>
      <c r="G256" s="196">
        <v>13</v>
      </c>
      <c r="H256" s="22" t="s">
        <v>800</v>
      </c>
      <c r="I256" s="89">
        <v>90</v>
      </c>
      <c r="J256" s="89">
        <v>100</v>
      </c>
      <c r="K256" s="170"/>
      <c r="L256" s="22" t="s">
        <v>800</v>
      </c>
      <c r="M256" s="170"/>
      <c r="N256" s="170"/>
      <c r="O256" s="170"/>
      <c r="P256" s="170"/>
      <c r="Q256" s="170"/>
      <c r="R256" s="197">
        <v>0.15</v>
      </c>
      <c r="S256" s="170"/>
      <c r="T256" s="170"/>
      <c r="U256" s="170"/>
      <c r="V256" s="170"/>
      <c r="W256" s="170"/>
      <c r="X256" s="170"/>
      <c r="Y256" s="170"/>
      <c r="Z256" s="170"/>
      <c r="AA256" s="170"/>
      <c r="AB256" s="197">
        <v>4.1500000000000004</v>
      </c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>
        <v>53.62</v>
      </c>
      <c r="AQ256" s="170">
        <v>0.80430000000000001</v>
      </c>
      <c r="AR256" s="16"/>
      <c r="AS256" s="197">
        <v>2.44</v>
      </c>
      <c r="AT256" s="170"/>
      <c r="AU256" s="170">
        <f t="shared" si="5"/>
        <v>21.975409836065573</v>
      </c>
      <c r="AV256" s="170"/>
      <c r="AW256" s="170"/>
      <c r="AX256" s="170"/>
      <c r="AY256" s="199"/>
      <c r="AZ256" s="199"/>
      <c r="BD256" s="203"/>
      <c r="BF256" s="204"/>
      <c r="BH256" s="170"/>
      <c r="BI256" s="170"/>
      <c r="BJ256" s="170"/>
      <c r="BK256" s="170"/>
      <c r="BL256" s="170"/>
      <c r="BM256" s="170"/>
      <c r="BN256" s="170"/>
      <c r="BO256" s="197">
        <v>0.42360000000000003</v>
      </c>
      <c r="BP256" s="170"/>
      <c r="BQ256" s="170"/>
      <c r="BR256" s="170"/>
      <c r="BS256" s="170"/>
      <c r="BT256" s="170"/>
      <c r="BU256" s="170"/>
      <c r="BV256" s="170"/>
      <c r="BW256" s="170"/>
      <c r="BX256" s="170"/>
      <c r="BY256" s="170"/>
      <c r="BZ256" s="170"/>
      <c r="CA256" s="170"/>
      <c r="CB256" s="170"/>
      <c r="CC256" s="170"/>
      <c r="CD256" s="170"/>
      <c r="CE256" s="170"/>
      <c r="CF256" s="170"/>
      <c r="CG256" s="170"/>
      <c r="CH256" s="170"/>
      <c r="CI256" s="170"/>
      <c r="CJ256" s="170"/>
      <c r="CK256" s="170"/>
      <c r="CL256" s="170"/>
      <c r="CM256" s="170"/>
      <c r="CN256" s="170"/>
      <c r="CO256" s="170"/>
      <c r="CP256" s="170"/>
      <c r="CQ256" s="170"/>
      <c r="CR256" s="170"/>
      <c r="CS256" s="170"/>
      <c r="CT256" s="170"/>
      <c r="CU256" s="170"/>
      <c r="CV256" s="170"/>
      <c r="CW256" s="170"/>
      <c r="CX256" s="170"/>
      <c r="CY256" s="170"/>
      <c r="DB256" s="170"/>
      <c r="DC256" s="170"/>
      <c r="DD256" s="170"/>
      <c r="DE256" s="170"/>
      <c r="DF256" s="170"/>
    </row>
    <row r="257" spans="1:110" s="171" customFormat="1">
      <c r="A257" s="170" t="s">
        <v>909</v>
      </c>
      <c r="B257" s="194" t="s">
        <v>919</v>
      </c>
      <c r="C257" s="195" t="s">
        <v>953</v>
      </c>
      <c r="D257" s="195" t="s">
        <v>1210</v>
      </c>
      <c r="E257" s="196">
        <v>2012</v>
      </c>
      <c r="F257" s="196">
        <v>8</v>
      </c>
      <c r="G257" s="196">
        <v>13</v>
      </c>
      <c r="H257" s="22" t="s">
        <v>800</v>
      </c>
      <c r="I257" s="89">
        <v>100</v>
      </c>
      <c r="J257" s="89">
        <v>125</v>
      </c>
      <c r="K257" s="170"/>
      <c r="L257" s="22" t="s">
        <v>800</v>
      </c>
      <c r="M257" s="170"/>
      <c r="N257" s="170"/>
      <c r="O257" s="170"/>
      <c r="P257" s="170"/>
      <c r="Q257" s="170"/>
      <c r="R257" s="197">
        <v>0.13</v>
      </c>
      <c r="S257" s="170"/>
      <c r="T257" s="170"/>
      <c r="U257" s="170"/>
      <c r="V257" s="170"/>
      <c r="W257" s="170"/>
      <c r="X257" s="170"/>
      <c r="Y257" s="170"/>
      <c r="Z257" s="170"/>
      <c r="AA257" s="170"/>
      <c r="AB257" s="197">
        <v>4.2699999999999996</v>
      </c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>
        <v>53.57</v>
      </c>
      <c r="AQ257" s="170">
        <v>1.7410249999999998</v>
      </c>
      <c r="AR257" s="16"/>
      <c r="AS257" s="197">
        <v>2.4300000000000002</v>
      </c>
      <c r="AT257" s="170"/>
      <c r="AU257" s="170">
        <f t="shared" si="5"/>
        <v>22.045267489711932</v>
      </c>
      <c r="AV257" s="170"/>
      <c r="AW257" s="170"/>
      <c r="AX257" s="170"/>
      <c r="AY257" s="199">
        <v>-25.470199999999998</v>
      </c>
      <c r="AZ257" s="22" t="s">
        <v>967</v>
      </c>
      <c r="BA257" s="170">
        <v>161997</v>
      </c>
      <c r="BB257" s="171">
        <v>2013</v>
      </c>
      <c r="BC257" s="197">
        <v>-372.1</v>
      </c>
      <c r="BD257" s="197">
        <v>1.8</v>
      </c>
      <c r="BF257" s="197">
        <v>0.63270000000000004</v>
      </c>
      <c r="BG257" s="197">
        <v>1.8E-3</v>
      </c>
      <c r="BH257" s="170"/>
      <c r="BI257" s="170"/>
      <c r="BJ257" s="170"/>
      <c r="BK257" s="170"/>
      <c r="BL257" s="170"/>
      <c r="BM257" s="170"/>
      <c r="BN257" s="170"/>
      <c r="BO257" s="197">
        <v>0.4516</v>
      </c>
      <c r="BP257" s="170"/>
      <c r="BQ257" s="170"/>
      <c r="BR257" s="170"/>
      <c r="BS257" s="170"/>
      <c r="BT257" s="170"/>
      <c r="BU257" s="170"/>
      <c r="BV257" s="170"/>
      <c r="BW257" s="170"/>
      <c r="BX257" s="170"/>
      <c r="BY257" s="170"/>
      <c r="BZ257" s="170"/>
      <c r="CA257" s="170"/>
      <c r="CB257" s="170"/>
      <c r="CC257" s="170"/>
      <c r="CD257" s="170"/>
      <c r="CE257" s="170"/>
      <c r="CF257" s="170"/>
      <c r="CG257" s="170"/>
      <c r="CH257" s="170"/>
      <c r="CI257" s="170"/>
      <c r="CJ257" s="170"/>
      <c r="CK257" s="170"/>
      <c r="CL257" s="170"/>
      <c r="CM257" s="170"/>
      <c r="CN257" s="170"/>
      <c r="CO257" s="170"/>
      <c r="CP257" s="170"/>
      <c r="CQ257" s="170"/>
      <c r="CR257" s="170"/>
      <c r="CS257" s="170"/>
      <c r="CT257" s="170"/>
      <c r="CU257" s="170"/>
      <c r="CV257" s="170"/>
      <c r="CW257" s="170"/>
      <c r="CX257" s="170"/>
      <c r="CY257" s="170"/>
      <c r="DB257" s="170"/>
      <c r="DC257" s="170"/>
      <c r="DD257" s="170"/>
      <c r="DE257" s="170"/>
      <c r="DF257" s="170"/>
    </row>
    <row r="258" spans="1:110" s="171" customFormat="1">
      <c r="A258" s="170" t="s">
        <v>909</v>
      </c>
      <c r="B258" s="194" t="s">
        <v>919</v>
      </c>
      <c r="C258" s="195" t="s">
        <v>953</v>
      </c>
      <c r="D258" s="195" t="s">
        <v>1211</v>
      </c>
      <c r="E258" s="196">
        <v>2012</v>
      </c>
      <c r="F258" s="196">
        <v>8</v>
      </c>
      <c r="G258" s="196">
        <v>13</v>
      </c>
      <c r="H258" s="22" t="s">
        <v>800</v>
      </c>
      <c r="I258" s="89">
        <v>125</v>
      </c>
      <c r="J258" s="89">
        <v>150</v>
      </c>
      <c r="K258" s="170"/>
      <c r="L258" s="22" t="s">
        <v>800</v>
      </c>
      <c r="M258" s="170"/>
      <c r="N258" s="170"/>
      <c r="O258" s="170"/>
      <c r="P258" s="170"/>
      <c r="Q258" s="170"/>
      <c r="R258" s="197">
        <v>0.14000000000000001</v>
      </c>
      <c r="S258" s="170"/>
      <c r="T258" s="170"/>
      <c r="U258" s="170"/>
      <c r="V258" s="170"/>
      <c r="W258" s="170"/>
      <c r="X258" s="170"/>
      <c r="Y258" s="170"/>
      <c r="Z258" s="170"/>
      <c r="AA258" s="170"/>
      <c r="AB258" s="197">
        <v>4.45</v>
      </c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>
        <v>53.12</v>
      </c>
      <c r="AQ258" s="170">
        <v>1.8592000000000004</v>
      </c>
      <c r="AR258" s="16"/>
      <c r="AS258" s="197">
        <v>2.67</v>
      </c>
      <c r="AT258" s="170"/>
      <c r="AU258" s="170">
        <f t="shared" si="5"/>
        <v>19.895131086142321</v>
      </c>
      <c r="AV258" s="170"/>
      <c r="AW258" s="170"/>
      <c r="AX258" s="170"/>
      <c r="AY258" s="199"/>
      <c r="AZ258" s="199"/>
      <c r="BA258" s="170"/>
      <c r="BC258" s="170"/>
      <c r="BD258" s="200"/>
      <c r="BF258" s="201"/>
      <c r="BG258" s="170"/>
      <c r="BH258" s="170"/>
      <c r="BI258" s="170"/>
      <c r="BJ258" s="170"/>
      <c r="BK258" s="170"/>
      <c r="BL258" s="170"/>
      <c r="BM258" s="170"/>
      <c r="BN258" s="170"/>
      <c r="BO258" s="197">
        <v>0.51019999999999999</v>
      </c>
      <c r="BP258" s="170"/>
      <c r="BQ258" s="170"/>
      <c r="BR258" s="170"/>
      <c r="BS258" s="170"/>
      <c r="BT258" s="170"/>
      <c r="BU258" s="170"/>
      <c r="BV258" s="170"/>
      <c r="BW258" s="170"/>
      <c r="BX258" s="170"/>
      <c r="BY258" s="170"/>
      <c r="BZ258" s="170"/>
      <c r="CA258" s="170"/>
      <c r="CB258" s="170"/>
      <c r="CC258" s="170"/>
      <c r="CD258" s="170"/>
      <c r="CE258" s="170"/>
      <c r="CF258" s="170"/>
      <c r="CG258" s="170"/>
      <c r="CH258" s="170"/>
      <c r="CI258" s="170"/>
      <c r="CJ258" s="170"/>
      <c r="CK258" s="170"/>
      <c r="CL258" s="170"/>
      <c r="CM258" s="170"/>
      <c r="CN258" s="170"/>
      <c r="CO258" s="170"/>
      <c r="CP258" s="170"/>
      <c r="CQ258" s="170"/>
      <c r="CR258" s="170"/>
      <c r="CS258" s="170"/>
      <c r="CT258" s="170"/>
      <c r="CU258" s="170"/>
      <c r="CV258" s="170"/>
      <c r="CW258" s="170"/>
      <c r="CX258" s="170"/>
      <c r="CY258" s="170"/>
      <c r="DB258" s="170"/>
      <c r="DC258" s="170"/>
      <c r="DD258" s="170"/>
      <c r="DE258" s="170"/>
      <c r="DF258" s="170"/>
    </row>
    <row r="259" spans="1:110" s="171" customFormat="1">
      <c r="A259" s="170" t="s">
        <v>909</v>
      </c>
      <c r="B259" s="194" t="s">
        <v>919</v>
      </c>
      <c r="C259" s="195" t="s">
        <v>953</v>
      </c>
      <c r="D259" s="195" t="s">
        <v>1212</v>
      </c>
      <c r="E259" s="196">
        <v>2012</v>
      </c>
      <c r="F259" s="196">
        <v>8</v>
      </c>
      <c r="G259" s="196">
        <v>13</v>
      </c>
      <c r="H259" s="22" t="s">
        <v>800</v>
      </c>
      <c r="I259" s="89">
        <v>150</v>
      </c>
      <c r="J259" s="89">
        <v>175</v>
      </c>
      <c r="K259" s="170"/>
      <c r="L259" s="22" t="s">
        <v>800</v>
      </c>
      <c r="M259" s="170"/>
      <c r="N259" s="170"/>
      <c r="O259" s="170"/>
      <c r="P259" s="170"/>
      <c r="Q259" s="170"/>
      <c r="R259" s="197">
        <v>0.15</v>
      </c>
      <c r="S259" s="170"/>
      <c r="T259" s="170"/>
      <c r="U259" s="170"/>
      <c r="V259" s="170"/>
      <c r="W259" s="170"/>
      <c r="X259" s="170"/>
      <c r="Y259" s="170"/>
      <c r="Z259" s="170"/>
      <c r="AA259" s="170"/>
      <c r="AB259" s="197">
        <v>4.75</v>
      </c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>
        <v>50.15</v>
      </c>
      <c r="AQ259" s="170">
        <v>1.8806249999999998</v>
      </c>
      <c r="AR259" s="16"/>
      <c r="AS259" s="197">
        <v>2.5099999999999998</v>
      </c>
      <c r="AT259" s="170"/>
      <c r="AU259" s="170">
        <f t="shared" si="5"/>
        <v>19.980079681274901</v>
      </c>
      <c r="AV259" s="170"/>
      <c r="AW259" s="170"/>
      <c r="AX259" s="170"/>
      <c r="AY259" s="199">
        <v>-26.112100000000002</v>
      </c>
      <c r="AZ259" s="22" t="s">
        <v>967</v>
      </c>
      <c r="BA259" s="170">
        <v>161998</v>
      </c>
      <c r="BB259" s="171">
        <v>2013</v>
      </c>
      <c r="BC259" s="197">
        <v>-479.4</v>
      </c>
      <c r="BD259" s="197">
        <v>1.5</v>
      </c>
      <c r="BF259" s="197">
        <v>0.52459999999999996</v>
      </c>
      <c r="BG259" s="197">
        <v>1.5E-3</v>
      </c>
      <c r="BH259" s="170"/>
      <c r="BI259" s="170"/>
      <c r="BJ259" s="170"/>
      <c r="BK259" s="170"/>
      <c r="BL259" s="170"/>
      <c r="BM259" s="170"/>
      <c r="BN259" s="170"/>
      <c r="BO259" s="197">
        <v>0.66260000000000008</v>
      </c>
      <c r="BP259" s="170"/>
      <c r="BQ259" s="170"/>
      <c r="BR259" s="170"/>
      <c r="BS259" s="170"/>
      <c r="BT259" s="170"/>
      <c r="BU259" s="170"/>
      <c r="BV259" s="170"/>
      <c r="BW259" s="170"/>
      <c r="BX259" s="170"/>
      <c r="BY259" s="170"/>
      <c r="BZ259" s="170"/>
      <c r="CA259" s="170"/>
      <c r="CB259" s="170"/>
      <c r="CC259" s="170"/>
      <c r="CD259" s="170"/>
      <c r="CE259" s="170"/>
      <c r="CF259" s="170"/>
      <c r="CG259" s="170"/>
      <c r="CH259" s="170"/>
      <c r="CI259" s="170"/>
      <c r="CJ259" s="170"/>
      <c r="CK259" s="170"/>
      <c r="CL259" s="170"/>
      <c r="CM259" s="170"/>
      <c r="CN259" s="170"/>
      <c r="CO259" s="170"/>
      <c r="CP259" s="170"/>
      <c r="CQ259" s="170"/>
      <c r="CR259" s="170"/>
      <c r="CS259" s="170"/>
      <c r="CT259" s="170"/>
      <c r="CU259" s="170"/>
      <c r="CV259" s="170"/>
      <c r="CW259" s="170"/>
      <c r="CX259" s="170"/>
      <c r="CY259" s="170"/>
      <c r="DB259" s="170"/>
      <c r="DC259" s="170"/>
      <c r="DD259" s="170"/>
      <c r="DE259" s="170"/>
      <c r="DF259" s="170"/>
    </row>
    <row r="260" spans="1:110" s="171" customFormat="1">
      <c r="A260" s="170" t="s">
        <v>909</v>
      </c>
      <c r="B260" s="194" t="s">
        <v>919</v>
      </c>
      <c r="C260" s="195" t="s">
        <v>953</v>
      </c>
      <c r="D260" s="195" t="s">
        <v>1213</v>
      </c>
      <c r="E260" s="196">
        <v>2012</v>
      </c>
      <c r="F260" s="196">
        <v>8</v>
      </c>
      <c r="G260" s="196">
        <v>13</v>
      </c>
      <c r="H260" s="22" t="s">
        <v>800</v>
      </c>
      <c r="I260" s="89">
        <v>175</v>
      </c>
      <c r="J260" s="89">
        <v>200</v>
      </c>
      <c r="K260" s="170"/>
      <c r="L260" s="22" t="s">
        <v>800</v>
      </c>
      <c r="M260" s="170"/>
      <c r="N260" s="170"/>
      <c r="O260" s="170"/>
      <c r="P260" s="170"/>
      <c r="Q260" s="170"/>
      <c r="R260" s="197">
        <v>0.14000000000000001</v>
      </c>
      <c r="S260" s="170"/>
      <c r="T260" s="170"/>
      <c r="U260" s="170"/>
      <c r="V260" s="170"/>
      <c r="W260" s="170"/>
      <c r="X260" s="170"/>
      <c r="Y260" s="170"/>
      <c r="Z260" s="170"/>
      <c r="AA260" s="170"/>
      <c r="AB260" s="197">
        <v>4.87</v>
      </c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>
        <v>51.85</v>
      </c>
      <c r="AQ260" s="170">
        <v>1.8147500000000003</v>
      </c>
      <c r="AR260" s="16"/>
      <c r="AS260" s="197">
        <v>2.42</v>
      </c>
      <c r="AT260" s="170"/>
      <c r="AU260" s="170">
        <f t="shared" si="5"/>
        <v>21.425619834710744</v>
      </c>
      <c r="AV260" s="170"/>
      <c r="AW260" s="170"/>
      <c r="AX260" s="170"/>
      <c r="AY260" s="199"/>
      <c r="AZ260" s="199"/>
      <c r="BA260" s="170"/>
      <c r="BC260" s="170"/>
      <c r="BD260" s="200"/>
      <c r="BF260" s="201"/>
      <c r="BG260" s="170"/>
      <c r="BH260" s="170"/>
      <c r="BI260" s="170"/>
      <c r="BJ260" s="170"/>
      <c r="BK260" s="170"/>
      <c r="BL260" s="170"/>
      <c r="BM260" s="170"/>
      <c r="BN260" s="170"/>
      <c r="BO260" s="197">
        <v>0.68100000000000005</v>
      </c>
      <c r="BP260" s="170"/>
      <c r="BQ260" s="170"/>
      <c r="BR260" s="170"/>
      <c r="BS260" s="170"/>
      <c r="BT260" s="170"/>
      <c r="BU260" s="170"/>
      <c r="BV260" s="170"/>
      <c r="BW260" s="170"/>
      <c r="BX260" s="170"/>
      <c r="BY260" s="170"/>
      <c r="BZ260" s="170"/>
      <c r="CA260" s="170"/>
      <c r="CB260" s="170"/>
      <c r="CC260" s="170"/>
      <c r="CD260" s="170"/>
      <c r="CE260" s="170"/>
      <c r="CF260" s="170"/>
      <c r="CG260" s="170"/>
      <c r="CH260" s="170"/>
      <c r="CI260" s="170"/>
      <c r="CJ260" s="170"/>
      <c r="CK260" s="170"/>
      <c r="CL260" s="170"/>
      <c r="CM260" s="170"/>
      <c r="CN260" s="170"/>
      <c r="CO260" s="170"/>
      <c r="CP260" s="170"/>
      <c r="CQ260" s="170"/>
      <c r="CR260" s="170"/>
      <c r="CS260" s="170"/>
      <c r="CT260" s="170"/>
      <c r="CU260" s="170"/>
      <c r="CV260" s="170"/>
      <c r="CW260" s="170"/>
      <c r="CX260" s="170"/>
      <c r="CY260" s="170"/>
      <c r="DB260" s="170"/>
      <c r="DC260" s="170"/>
      <c r="DD260" s="170"/>
      <c r="DE260" s="170"/>
      <c r="DF260" s="170"/>
    </row>
    <row r="261" spans="1:110" s="171" customFormat="1">
      <c r="A261" s="170" t="s">
        <v>909</v>
      </c>
      <c r="B261" s="194" t="s">
        <v>919</v>
      </c>
      <c r="C261" s="195" t="s">
        <v>953</v>
      </c>
      <c r="D261" s="195" t="s">
        <v>1216</v>
      </c>
      <c r="E261" s="196">
        <v>2012</v>
      </c>
      <c r="F261" s="196">
        <v>8</v>
      </c>
      <c r="G261" s="196">
        <v>13</v>
      </c>
      <c r="H261" s="22" t="s">
        <v>800</v>
      </c>
      <c r="I261" s="89">
        <v>200</v>
      </c>
      <c r="J261" s="89">
        <v>250</v>
      </c>
      <c r="K261" s="170"/>
      <c r="L261" s="170"/>
      <c r="M261" s="170"/>
      <c r="N261" s="170"/>
      <c r="O261" s="170"/>
      <c r="P261" s="170"/>
      <c r="Q261" s="170"/>
      <c r="R261" s="197">
        <v>0.19</v>
      </c>
      <c r="S261" s="170"/>
      <c r="T261" s="170"/>
      <c r="U261" s="170"/>
      <c r="V261" s="170"/>
      <c r="W261" s="170"/>
      <c r="X261" s="170"/>
      <c r="Y261" s="170"/>
      <c r="Z261" s="170"/>
      <c r="AA261" s="170"/>
      <c r="AB261" s="197">
        <v>5.09</v>
      </c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>
        <v>46.08</v>
      </c>
      <c r="AQ261" s="170">
        <v>4.3776000000000002</v>
      </c>
      <c r="AR261" s="16"/>
      <c r="AS261" s="197">
        <v>2.4300000000000002</v>
      </c>
      <c r="AT261" s="170"/>
      <c r="AU261" s="170">
        <f t="shared" si="5"/>
        <v>18.962962962962962</v>
      </c>
      <c r="AV261" s="170"/>
      <c r="AW261" s="170"/>
      <c r="AX261" s="170"/>
      <c r="AY261" s="199">
        <v>-26.916799999999999</v>
      </c>
      <c r="AZ261" s="22" t="s">
        <v>967</v>
      </c>
      <c r="BA261" s="170">
        <v>162008</v>
      </c>
      <c r="BB261" s="171">
        <v>2013</v>
      </c>
      <c r="BC261" s="197">
        <v>-575.20000000000005</v>
      </c>
      <c r="BD261" s="197">
        <v>1.3</v>
      </c>
      <c r="BF261" s="197">
        <v>0.42809999999999998</v>
      </c>
      <c r="BG261" s="197">
        <v>1.2999999999999999E-3</v>
      </c>
      <c r="BH261" s="170"/>
      <c r="BI261" s="170"/>
      <c r="BJ261" s="170"/>
      <c r="BK261" s="170"/>
      <c r="BL261" s="170"/>
      <c r="BM261" s="170"/>
      <c r="BN261" s="170"/>
      <c r="BO261" s="197">
        <v>0.8528</v>
      </c>
      <c r="BP261" s="170"/>
      <c r="BQ261" s="170"/>
      <c r="BR261" s="170"/>
      <c r="BS261" s="170"/>
      <c r="BT261" s="170"/>
      <c r="BU261" s="170"/>
      <c r="BV261" s="170"/>
      <c r="BW261" s="170"/>
      <c r="BX261" s="170"/>
      <c r="BY261" s="170"/>
      <c r="BZ261" s="170"/>
      <c r="CA261" s="170"/>
      <c r="CB261" s="170"/>
      <c r="CC261" s="170"/>
      <c r="CD261" s="170"/>
      <c r="CE261" s="170"/>
      <c r="CF261" s="170"/>
      <c r="CG261" s="170"/>
      <c r="CH261" s="170"/>
      <c r="CI261" s="170"/>
      <c r="CJ261" s="170"/>
      <c r="CK261" s="170"/>
      <c r="CL261" s="170"/>
      <c r="CM261" s="170"/>
      <c r="CN261" s="170"/>
      <c r="CO261" s="170"/>
      <c r="CP261" s="170"/>
      <c r="CQ261" s="170"/>
      <c r="CR261" s="170"/>
      <c r="CS261" s="170"/>
      <c r="CT261" s="170"/>
      <c r="CU261" s="170"/>
      <c r="CV261" s="170"/>
      <c r="CW261" s="170"/>
      <c r="CX261" s="170"/>
      <c r="CY261" s="170"/>
      <c r="DB261" s="170"/>
      <c r="DC261" s="170"/>
      <c r="DD261" s="170"/>
      <c r="DE261" s="170"/>
      <c r="DF261" s="170"/>
    </row>
    <row r="262" spans="1:110" s="171" customFormat="1">
      <c r="A262" s="170" t="s">
        <v>909</v>
      </c>
      <c r="B262" s="194" t="s">
        <v>919</v>
      </c>
      <c r="C262" s="195" t="s">
        <v>953</v>
      </c>
      <c r="D262" s="195" t="s">
        <v>1215</v>
      </c>
      <c r="E262" s="196">
        <v>2012</v>
      </c>
      <c r="F262" s="196">
        <v>8</v>
      </c>
      <c r="G262" s="196">
        <v>13</v>
      </c>
      <c r="H262" s="22" t="s">
        <v>800</v>
      </c>
      <c r="I262" s="89">
        <v>200</v>
      </c>
      <c r="J262" s="89">
        <v>250</v>
      </c>
      <c r="K262" s="170"/>
      <c r="L262" s="170"/>
      <c r="M262" s="170"/>
      <c r="N262" s="170"/>
      <c r="O262" s="170"/>
      <c r="P262" s="170"/>
      <c r="Q262" s="170"/>
      <c r="R262" s="197">
        <v>0.18</v>
      </c>
      <c r="S262" s="170"/>
      <c r="T262" s="170"/>
      <c r="U262" s="170"/>
      <c r="V262" s="170"/>
      <c r="W262" s="170"/>
      <c r="X262" s="170"/>
      <c r="Y262" s="170"/>
      <c r="Z262" s="170"/>
      <c r="AA262" s="170"/>
      <c r="AB262" s="197">
        <v>5.17</v>
      </c>
      <c r="AC262" s="170"/>
      <c r="AD262" s="170"/>
      <c r="AE262" s="170"/>
      <c r="AF262" s="170"/>
      <c r="AG262" s="170"/>
      <c r="AH262" s="170"/>
      <c r="AI262" s="170"/>
      <c r="AJ262" s="170"/>
      <c r="AK262" s="170"/>
      <c r="AL262" s="170"/>
      <c r="AM262" s="170"/>
      <c r="AN262" s="170"/>
      <c r="AO262" s="170"/>
      <c r="AP262" s="170">
        <v>50.59</v>
      </c>
      <c r="AQ262" s="170">
        <v>4.5530999999999997</v>
      </c>
      <c r="AR262" s="16"/>
      <c r="AS262" s="197">
        <v>2.58</v>
      </c>
      <c r="AT262" s="170"/>
      <c r="AU262" s="170">
        <f t="shared" si="5"/>
        <v>19.608527131782946</v>
      </c>
      <c r="AV262" s="170"/>
      <c r="AW262" s="170"/>
      <c r="AX262" s="170"/>
      <c r="AY262" s="199"/>
      <c r="AZ262" s="199"/>
      <c r="BC262" s="203"/>
      <c r="BF262" s="204"/>
      <c r="BH262" s="170"/>
      <c r="BI262" s="170"/>
      <c r="BJ262" s="170"/>
      <c r="BK262" s="170"/>
      <c r="BL262" s="170"/>
      <c r="BM262" s="170"/>
      <c r="BN262" s="170"/>
      <c r="BO262" s="197">
        <v>0.64860000000000007</v>
      </c>
      <c r="BP262" s="170"/>
      <c r="BQ262" s="170"/>
      <c r="BR262" s="170"/>
      <c r="BS262" s="170"/>
      <c r="BT262" s="170"/>
      <c r="BU262" s="170"/>
      <c r="BV262" s="170"/>
      <c r="BW262" s="170"/>
      <c r="BX262" s="170"/>
      <c r="BY262" s="170"/>
      <c r="BZ262" s="170"/>
      <c r="CA262" s="170"/>
      <c r="CB262" s="170"/>
      <c r="CC262" s="170"/>
      <c r="CD262" s="170"/>
      <c r="CE262" s="170"/>
      <c r="CF262" s="170"/>
      <c r="CG262" s="170"/>
      <c r="CH262" s="170"/>
      <c r="CI262" s="170"/>
      <c r="CJ262" s="170"/>
      <c r="CK262" s="170"/>
      <c r="CL262" s="170"/>
      <c r="CM262" s="170"/>
      <c r="CN262" s="170"/>
      <c r="CO262" s="170"/>
      <c r="CP262" s="170"/>
      <c r="CQ262" s="170"/>
      <c r="CR262" s="170"/>
      <c r="CS262" s="170"/>
      <c r="CT262" s="170"/>
      <c r="CU262" s="170"/>
      <c r="CV262" s="170"/>
      <c r="CW262" s="170"/>
      <c r="CX262" s="170"/>
      <c r="CY262" s="170"/>
      <c r="DB262" s="170"/>
      <c r="DC262" s="170"/>
      <c r="DD262" s="170"/>
      <c r="DE262" s="170"/>
      <c r="DF262" s="170"/>
    </row>
    <row r="263" spans="1:110" s="171" customFormat="1">
      <c r="A263" s="170" t="s">
        <v>909</v>
      </c>
      <c r="B263" s="194" t="s">
        <v>919</v>
      </c>
      <c r="C263" s="195" t="s">
        <v>954</v>
      </c>
      <c r="D263" s="195" t="s">
        <v>1217</v>
      </c>
      <c r="E263" s="196">
        <v>2012</v>
      </c>
      <c r="F263" s="196">
        <v>8</v>
      </c>
      <c r="G263" s="196">
        <v>13</v>
      </c>
      <c r="H263" s="22" t="s">
        <v>800</v>
      </c>
      <c r="I263" s="195">
        <v>0</v>
      </c>
      <c r="J263" s="195">
        <v>10</v>
      </c>
      <c r="K263" s="22"/>
      <c r="L263" s="22" t="s">
        <v>800</v>
      </c>
      <c r="M263" s="170"/>
      <c r="N263" s="170"/>
      <c r="O263" s="170"/>
      <c r="P263" s="170"/>
      <c r="Q263" s="170"/>
      <c r="R263" s="197">
        <v>0.02</v>
      </c>
      <c r="S263" s="170"/>
      <c r="T263" s="170"/>
      <c r="U263" s="170"/>
      <c r="V263" s="170"/>
      <c r="W263" s="170"/>
      <c r="X263" s="170"/>
      <c r="Y263" s="170"/>
      <c r="Z263" s="170"/>
      <c r="AA263" s="170"/>
      <c r="AB263" s="197"/>
      <c r="AC263" s="170"/>
      <c r="AD263" s="170"/>
      <c r="AE263" s="170"/>
      <c r="AF263" s="170"/>
      <c r="AG263" s="170"/>
      <c r="AH263" s="170"/>
      <c r="AI263" s="170"/>
      <c r="AJ263" s="170"/>
      <c r="AK263" s="170"/>
      <c r="AL263" s="170"/>
      <c r="AM263" s="170"/>
      <c r="AN263" s="170"/>
      <c r="AO263" s="170"/>
      <c r="AP263" s="170"/>
      <c r="AQ263" s="170"/>
      <c r="AR263" s="16"/>
      <c r="AS263" s="170"/>
      <c r="AT263" s="170"/>
      <c r="AU263" s="170"/>
      <c r="AV263" s="170"/>
      <c r="AW263" s="170"/>
      <c r="AX263" s="170"/>
      <c r="AY263" s="199">
        <v>-29.332100000000001</v>
      </c>
      <c r="AZ263" s="22" t="s">
        <v>967</v>
      </c>
      <c r="BA263" s="197">
        <v>162000</v>
      </c>
      <c r="BB263" s="171">
        <v>2013</v>
      </c>
      <c r="BC263" s="197">
        <v>41.3</v>
      </c>
      <c r="BD263" s="197">
        <v>3.2</v>
      </c>
      <c r="BF263" s="197">
        <v>1.0492999999999999</v>
      </c>
      <c r="BG263" s="197">
        <v>3.2000000000000002E-3</v>
      </c>
      <c r="BH263" s="170"/>
      <c r="BI263" s="170"/>
      <c r="BJ263" s="170"/>
      <c r="BK263" s="170"/>
      <c r="BL263" s="170"/>
      <c r="BM263" s="170"/>
      <c r="BN263" s="170"/>
      <c r="BO263" s="197">
        <v>0.59820000000000007</v>
      </c>
      <c r="BP263" s="170"/>
      <c r="BQ263" s="170"/>
      <c r="BR263" s="170"/>
      <c r="BS263" s="170"/>
      <c r="BT263" s="170"/>
      <c r="BU263" s="170"/>
      <c r="BV263" s="170"/>
      <c r="BW263" s="170"/>
      <c r="BX263" s="170"/>
      <c r="BY263" s="170"/>
      <c r="BZ263" s="170"/>
      <c r="CA263" s="170"/>
      <c r="CB263" s="170"/>
      <c r="CC263" s="170"/>
      <c r="CD263" s="170"/>
      <c r="CE263" s="170"/>
      <c r="CF263" s="170"/>
      <c r="CG263" s="170"/>
      <c r="CH263" s="170"/>
      <c r="CI263" s="170"/>
      <c r="CJ263" s="170"/>
      <c r="CK263" s="170"/>
      <c r="CL263" s="170"/>
      <c r="CM263" s="170"/>
      <c r="CN263" s="170"/>
      <c r="CO263" s="170"/>
      <c r="CP263" s="170"/>
      <c r="CQ263" s="170"/>
      <c r="CR263" s="170"/>
      <c r="CS263" s="170"/>
      <c r="CT263" s="170"/>
      <c r="CU263" s="170"/>
      <c r="CV263" s="170"/>
      <c r="CW263" s="170"/>
      <c r="CX263" s="170"/>
      <c r="CY263" s="170"/>
      <c r="DB263" s="170"/>
      <c r="DC263" s="170"/>
      <c r="DD263" s="170"/>
      <c r="DE263" s="170"/>
      <c r="DF263" s="170"/>
    </row>
    <row r="264" spans="1:110" s="171" customFormat="1">
      <c r="A264" s="170" t="s">
        <v>909</v>
      </c>
      <c r="B264" s="194" t="s">
        <v>919</v>
      </c>
      <c r="C264" s="195" t="s">
        <v>954</v>
      </c>
      <c r="D264" s="195" t="s">
        <v>1218</v>
      </c>
      <c r="E264" s="196">
        <v>2012</v>
      </c>
      <c r="F264" s="196">
        <v>8</v>
      </c>
      <c r="G264" s="196">
        <v>13</v>
      </c>
      <c r="H264" s="22" t="s">
        <v>800</v>
      </c>
      <c r="I264" s="195">
        <v>10</v>
      </c>
      <c r="J264" s="195">
        <v>20</v>
      </c>
      <c r="K264" s="22"/>
      <c r="L264" s="22" t="s">
        <v>800</v>
      </c>
      <c r="M264" s="170"/>
      <c r="N264" s="170"/>
      <c r="O264" s="170"/>
      <c r="P264" s="170"/>
      <c r="Q264" s="170"/>
      <c r="R264" s="197">
        <v>0.03</v>
      </c>
      <c r="S264" s="170"/>
      <c r="T264" s="170"/>
      <c r="U264" s="170"/>
      <c r="V264" s="170"/>
      <c r="W264" s="170"/>
      <c r="X264" s="170"/>
      <c r="Y264" s="170"/>
      <c r="Z264" s="170"/>
      <c r="AA264" s="170"/>
      <c r="AB264" s="197">
        <v>3.8</v>
      </c>
      <c r="AC264" s="170"/>
      <c r="AD264" s="170"/>
      <c r="AE264" s="170"/>
      <c r="AF264" s="170"/>
      <c r="AG264" s="170"/>
      <c r="AH264" s="170"/>
      <c r="AI264" s="170"/>
      <c r="AJ264" s="170"/>
      <c r="AK264" s="170"/>
      <c r="AL264" s="170"/>
      <c r="AM264" s="170"/>
      <c r="AN264" s="170"/>
      <c r="AO264" s="170"/>
      <c r="AP264" s="170">
        <v>48.61</v>
      </c>
      <c r="AQ264" s="170">
        <v>0.14583000000000002</v>
      </c>
      <c r="AR264" s="16"/>
      <c r="AS264" s="197">
        <v>1.03</v>
      </c>
      <c r="AT264" s="170"/>
      <c r="AU264" s="170">
        <f t="shared" si="5"/>
        <v>47.194174757281552</v>
      </c>
      <c r="AV264" s="170"/>
      <c r="AW264" s="170"/>
      <c r="AX264" s="170"/>
      <c r="AY264" s="199">
        <v>-28.827999999999999</v>
      </c>
      <c r="AZ264" s="22" t="s">
        <v>967</v>
      </c>
      <c r="BA264" s="197">
        <v>162001</v>
      </c>
      <c r="BB264" s="171">
        <v>2013</v>
      </c>
      <c r="BC264" s="197">
        <v>81.400000000000006</v>
      </c>
      <c r="BD264" s="197">
        <v>3.1</v>
      </c>
      <c r="BF264" s="197">
        <v>1.0895999999999999</v>
      </c>
      <c r="BG264" s="197">
        <v>3.0999999999999999E-3</v>
      </c>
      <c r="BH264" s="170"/>
      <c r="BI264" s="170"/>
      <c r="BJ264" s="170"/>
      <c r="BK264" s="170"/>
      <c r="BL264" s="170"/>
      <c r="BM264" s="170"/>
      <c r="BN264" s="170"/>
      <c r="BO264" s="197">
        <v>0.59620000000000006</v>
      </c>
      <c r="BP264" s="170"/>
      <c r="BQ264" s="170"/>
      <c r="BR264" s="170"/>
      <c r="BS264" s="170"/>
      <c r="BT264" s="170"/>
      <c r="BU264" s="170"/>
      <c r="BV264" s="170"/>
      <c r="BW264" s="170"/>
      <c r="BX264" s="170"/>
      <c r="BY264" s="170"/>
      <c r="BZ264" s="170"/>
      <c r="CA264" s="170"/>
      <c r="CB264" s="170"/>
      <c r="CC264" s="170"/>
      <c r="CD264" s="170"/>
      <c r="CE264" s="170"/>
      <c r="CF264" s="170"/>
      <c r="CG264" s="170"/>
      <c r="CH264" s="170"/>
      <c r="CI264" s="170"/>
      <c r="CJ264" s="170"/>
      <c r="CK264" s="170"/>
      <c r="CL264" s="170"/>
      <c r="CM264" s="170"/>
      <c r="CN264" s="170"/>
      <c r="CO264" s="170"/>
      <c r="CP264" s="170"/>
      <c r="CQ264" s="170"/>
      <c r="CR264" s="170"/>
      <c r="CS264" s="170"/>
      <c r="CT264" s="170"/>
      <c r="CU264" s="170"/>
      <c r="CV264" s="170"/>
      <c r="CW264" s="170"/>
      <c r="CX264" s="170"/>
      <c r="CY264" s="170"/>
      <c r="DB264" s="170"/>
      <c r="DC264" s="170"/>
      <c r="DD264" s="170"/>
      <c r="DE264" s="170"/>
      <c r="DF264" s="170"/>
    </row>
    <row r="265" spans="1:110" s="171" customFormat="1">
      <c r="A265" s="170" t="s">
        <v>909</v>
      </c>
      <c r="B265" s="194" t="s">
        <v>919</v>
      </c>
      <c r="C265" s="195" t="s">
        <v>954</v>
      </c>
      <c r="D265" s="195" t="s">
        <v>1219</v>
      </c>
      <c r="E265" s="196">
        <v>2012</v>
      </c>
      <c r="F265" s="196">
        <v>8</v>
      </c>
      <c r="G265" s="196">
        <v>13</v>
      </c>
      <c r="H265" s="22" t="s">
        <v>800</v>
      </c>
      <c r="I265" s="195">
        <v>20</v>
      </c>
      <c r="J265" s="195">
        <v>30</v>
      </c>
      <c r="K265" s="22"/>
      <c r="L265" s="22" t="s">
        <v>800</v>
      </c>
      <c r="M265" s="170"/>
      <c r="N265" s="170"/>
      <c r="O265" s="170"/>
      <c r="P265" s="170"/>
      <c r="Q265" s="170"/>
      <c r="R265" s="197">
        <v>0.05</v>
      </c>
      <c r="S265" s="170"/>
      <c r="T265" s="170"/>
      <c r="U265" s="170"/>
      <c r="V265" s="170"/>
      <c r="W265" s="170"/>
      <c r="X265" s="170"/>
      <c r="Y265" s="170"/>
      <c r="Z265" s="170"/>
      <c r="AA265" s="170"/>
      <c r="AB265" s="197">
        <v>3.84</v>
      </c>
      <c r="AC265" s="170"/>
      <c r="AD265" s="170"/>
      <c r="AE265" s="170"/>
      <c r="AF265" s="170"/>
      <c r="AG265" s="170"/>
      <c r="AH265" s="170"/>
      <c r="AI265" s="170"/>
      <c r="AJ265" s="170"/>
      <c r="AK265" s="170"/>
      <c r="AL265" s="170"/>
      <c r="AM265" s="170"/>
      <c r="AN265" s="170"/>
      <c r="AO265" s="170"/>
      <c r="AP265" s="170">
        <v>51.38</v>
      </c>
      <c r="AQ265" s="170">
        <v>0.25690000000000002</v>
      </c>
      <c r="AR265" s="16"/>
      <c r="AS265" s="197">
        <v>0.6</v>
      </c>
      <c r="AT265" s="170"/>
      <c r="AU265" s="170">
        <f t="shared" si="5"/>
        <v>85.63333333333334</v>
      </c>
      <c r="AV265" s="170"/>
      <c r="AW265" s="170"/>
      <c r="AX265" s="170"/>
      <c r="AY265" s="199">
        <v>-25.743500000000001</v>
      </c>
      <c r="AZ265" s="22" t="s">
        <v>967</v>
      </c>
      <c r="BA265" s="197">
        <v>162002</v>
      </c>
      <c r="BB265" s="171">
        <v>2013</v>
      </c>
      <c r="BC265" s="197">
        <v>265.3</v>
      </c>
      <c r="BD265" s="197">
        <v>3.4</v>
      </c>
      <c r="BF265" s="197">
        <v>1.2749999999999999</v>
      </c>
      <c r="BG265" s="197">
        <v>3.3999999999999998E-3</v>
      </c>
      <c r="BH265" s="170"/>
      <c r="BI265" s="170"/>
      <c r="BJ265" s="170"/>
      <c r="BK265" s="170"/>
      <c r="BL265" s="170"/>
      <c r="BM265" s="170"/>
      <c r="BN265" s="170"/>
      <c r="BO265" s="197">
        <v>0.20860000000000001</v>
      </c>
      <c r="BP265" s="170"/>
      <c r="BQ265" s="170"/>
      <c r="BR265" s="170"/>
      <c r="BS265" s="170"/>
      <c r="BT265" s="170"/>
      <c r="BU265" s="170"/>
      <c r="BV265" s="170"/>
      <c r="BW265" s="170"/>
      <c r="BX265" s="170"/>
      <c r="BY265" s="170"/>
      <c r="BZ265" s="170"/>
      <c r="CA265" s="170"/>
      <c r="CB265" s="170"/>
      <c r="CC265" s="170"/>
      <c r="CD265" s="170"/>
      <c r="CE265" s="170"/>
      <c r="CF265" s="170"/>
      <c r="CG265" s="170"/>
      <c r="CH265" s="170"/>
      <c r="CI265" s="170"/>
      <c r="CJ265" s="170"/>
      <c r="CK265" s="170"/>
      <c r="CL265" s="170"/>
      <c r="CM265" s="170"/>
      <c r="CN265" s="170"/>
      <c r="CO265" s="170"/>
      <c r="CP265" s="170"/>
      <c r="CQ265" s="170"/>
      <c r="CR265" s="170"/>
      <c r="CS265" s="170"/>
      <c r="CT265" s="170"/>
      <c r="CU265" s="170"/>
      <c r="CV265" s="170"/>
      <c r="CW265" s="170"/>
      <c r="CX265" s="170"/>
      <c r="CY265" s="170"/>
      <c r="DB265" s="170"/>
      <c r="DC265" s="170"/>
      <c r="DD265" s="170"/>
      <c r="DE265" s="170"/>
      <c r="DF265" s="170"/>
    </row>
    <row r="266" spans="1:110" s="171" customFormat="1">
      <c r="A266" s="170" t="s">
        <v>909</v>
      </c>
      <c r="B266" s="194" t="s">
        <v>919</v>
      </c>
      <c r="C266" s="195" t="s">
        <v>954</v>
      </c>
      <c r="D266" s="195" t="s">
        <v>1220</v>
      </c>
      <c r="E266" s="196">
        <v>2012</v>
      </c>
      <c r="F266" s="196">
        <v>8</v>
      </c>
      <c r="G266" s="196">
        <v>13</v>
      </c>
      <c r="H266" s="22" t="s">
        <v>800</v>
      </c>
      <c r="I266" s="195">
        <v>30</v>
      </c>
      <c r="J266" s="195">
        <v>40</v>
      </c>
      <c r="K266" s="22"/>
      <c r="L266" s="22" t="s">
        <v>800</v>
      </c>
      <c r="M266" s="170"/>
      <c r="N266" s="170"/>
      <c r="O266" s="170"/>
      <c r="P266" s="170"/>
      <c r="Q266" s="170"/>
      <c r="R266" s="197">
        <v>0.09</v>
      </c>
      <c r="S266" s="170"/>
      <c r="T266" s="170"/>
      <c r="U266" s="170"/>
      <c r="V266" s="170"/>
      <c r="W266" s="170"/>
      <c r="X266" s="170"/>
      <c r="Y266" s="170"/>
      <c r="Z266" s="170"/>
      <c r="AA266" s="170"/>
      <c r="AB266" s="197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6"/>
      <c r="AS266" s="197"/>
      <c r="AT266" s="170"/>
      <c r="AU266" s="170"/>
      <c r="AV266" s="170"/>
      <c r="AW266" s="170"/>
      <c r="AX266" s="170"/>
      <c r="AY266" s="199">
        <v>-26.8444</v>
      </c>
      <c r="AZ266" s="22" t="s">
        <v>967</v>
      </c>
      <c r="BA266" s="197">
        <v>162003</v>
      </c>
      <c r="BB266" s="171">
        <v>2013</v>
      </c>
      <c r="BC266" s="197">
        <v>91.9</v>
      </c>
      <c r="BD266" s="197">
        <v>3.6</v>
      </c>
      <c r="BF266" s="197">
        <v>1.1002000000000001</v>
      </c>
      <c r="BG266" s="197">
        <v>3.5999999999999999E-3</v>
      </c>
      <c r="BH266" s="170"/>
      <c r="BI266" s="170"/>
      <c r="BJ266" s="170"/>
      <c r="BK266" s="170"/>
      <c r="BL266" s="170"/>
      <c r="BM266" s="170"/>
      <c r="BN266" s="170"/>
      <c r="BO266" s="197">
        <v>0.4194</v>
      </c>
      <c r="BP266" s="170"/>
      <c r="BQ266" s="170"/>
      <c r="BR266" s="170"/>
      <c r="BS266" s="170"/>
      <c r="BT266" s="170"/>
      <c r="BU266" s="170"/>
      <c r="BV266" s="170"/>
      <c r="BW266" s="170"/>
      <c r="BX266" s="170"/>
      <c r="BY266" s="170"/>
      <c r="BZ266" s="170"/>
      <c r="CA266" s="170"/>
      <c r="CB266" s="170"/>
      <c r="CC266" s="170"/>
      <c r="CD266" s="170"/>
      <c r="CE266" s="170"/>
      <c r="CF266" s="170"/>
      <c r="CG266" s="170"/>
      <c r="CH266" s="170"/>
      <c r="CI266" s="170"/>
      <c r="CJ266" s="170"/>
      <c r="CK266" s="170"/>
      <c r="CL266" s="170"/>
      <c r="CM266" s="170"/>
      <c r="CN266" s="170"/>
      <c r="CO266" s="170"/>
      <c r="CP266" s="170"/>
      <c r="CQ266" s="170"/>
      <c r="CR266" s="170"/>
      <c r="CS266" s="170"/>
      <c r="CT266" s="170"/>
      <c r="CU266" s="170"/>
      <c r="CV266" s="170"/>
      <c r="CW266" s="170"/>
      <c r="CX266" s="170"/>
      <c r="CY266" s="170"/>
      <c r="DB266" s="170"/>
      <c r="DC266" s="170"/>
      <c r="DD266" s="170"/>
      <c r="DE266" s="170"/>
      <c r="DF266" s="170"/>
    </row>
    <row r="267" spans="1:110" s="171" customFormat="1">
      <c r="A267" s="170" t="s">
        <v>909</v>
      </c>
      <c r="B267" s="194" t="s">
        <v>919</v>
      </c>
      <c r="C267" s="195" t="s">
        <v>954</v>
      </c>
      <c r="D267" s="195" t="s">
        <v>1221</v>
      </c>
      <c r="E267" s="196">
        <v>2012</v>
      </c>
      <c r="F267" s="196">
        <v>8</v>
      </c>
      <c r="G267" s="196">
        <v>13</v>
      </c>
      <c r="H267" s="22" t="s">
        <v>800</v>
      </c>
      <c r="I267" s="195">
        <v>40</v>
      </c>
      <c r="J267" s="89">
        <v>50</v>
      </c>
      <c r="K267" s="22"/>
      <c r="L267" s="22" t="s">
        <v>800</v>
      </c>
      <c r="M267" s="170"/>
      <c r="N267" s="170"/>
      <c r="O267" s="170"/>
      <c r="P267" s="170"/>
      <c r="Q267" s="170"/>
      <c r="R267" s="197">
        <v>0.15</v>
      </c>
      <c r="S267" s="170"/>
      <c r="T267" s="170"/>
      <c r="U267" s="170"/>
      <c r="V267" s="170"/>
      <c r="W267" s="170"/>
      <c r="X267" s="170"/>
      <c r="Y267" s="170"/>
      <c r="Z267" s="170"/>
      <c r="AA267" s="170"/>
      <c r="AB267" s="197">
        <v>3.96</v>
      </c>
      <c r="AC267" s="170"/>
      <c r="AD267" s="170"/>
      <c r="AE267" s="170"/>
      <c r="AF267" s="170"/>
      <c r="AG267" s="170"/>
      <c r="AH267" s="170"/>
      <c r="AI267" s="170"/>
      <c r="AJ267" s="170"/>
      <c r="AK267" s="170"/>
      <c r="AL267" s="170"/>
      <c r="AM267" s="170"/>
      <c r="AN267" s="170"/>
      <c r="AO267" s="170"/>
      <c r="AP267" s="170">
        <v>49.48</v>
      </c>
      <c r="AQ267" s="170">
        <v>0.74219999999999986</v>
      </c>
      <c r="AR267" s="16"/>
      <c r="AS267" s="197">
        <v>1.5</v>
      </c>
      <c r="AT267" s="170"/>
      <c r="AU267" s="170">
        <f t="shared" si="5"/>
        <v>32.986666666666665</v>
      </c>
      <c r="AV267" s="170"/>
      <c r="AW267" s="170"/>
      <c r="AX267" s="170"/>
      <c r="AY267" s="199">
        <v>-26.1496</v>
      </c>
      <c r="AZ267" s="22" t="s">
        <v>967</v>
      </c>
      <c r="BA267" s="197">
        <v>162004</v>
      </c>
      <c r="BB267" s="171">
        <v>2013</v>
      </c>
      <c r="BC267" s="197">
        <v>-39</v>
      </c>
      <c r="BD267" s="197">
        <v>2.8</v>
      </c>
      <c r="BF267" s="197">
        <v>0.96830000000000005</v>
      </c>
      <c r="BG267" s="197">
        <v>2.8E-3</v>
      </c>
      <c r="BH267" s="170"/>
      <c r="BI267" s="170"/>
      <c r="BJ267" s="170"/>
      <c r="BK267" s="170"/>
      <c r="BL267" s="170"/>
      <c r="BM267" s="170"/>
      <c r="BN267" s="170"/>
      <c r="BO267" s="197">
        <v>0.54020000000000001</v>
      </c>
      <c r="BP267" s="170"/>
      <c r="BQ267" s="170"/>
      <c r="BR267" s="170"/>
      <c r="BS267" s="170"/>
      <c r="BT267" s="170"/>
      <c r="BU267" s="170"/>
      <c r="BV267" s="170"/>
      <c r="BW267" s="170"/>
      <c r="BX267" s="170"/>
      <c r="BY267" s="170"/>
      <c r="BZ267" s="170"/>
      <c r="CA267" s="170"/>
      <c r="CB267" s="170"/>
      <c r="CC267" s="170"/>
      <c r="CD267" s="170"/>
      <c r="CE267" s="170"/>
      <c r="CF267" s="170"/>
      <c r="CG267" s="170"/>
      <c r="CH267" s="170"/>
      <c r="CI267" s="170"/>
      <c r="CJ267" s="170"/>
      <c r="CK267" s="170"/>
      <c r="CL267" s="170"/>
      <c r="CM267" s="170"/>
      <c r="CN267" s="170"/>
      <c r="CO267" s="170"/>
      <c r="CP267" s="170"/>
      <c r="CQ267" s="170"/>
      <c r="CR267" s="170"/>
      <c r="CS267" s="170"/>
      <c r="CT267" s="170"/>
      <c r="CU267" s="170"/>
      <c r="CV267" s="170"/>
      <c r="CW267" s="170"/>
      <c r="CX267" s="170"/>
      <c r="CY267" s="170"/>
      <c r="DB267" s="170"/>
      <c r="DC267" s="170"/>
      <c r="DD267" s="170"/>
      <c r="DE267" s="170"/>
      <c r="DF267" s="170"/>
    </row>
    <row r="268" spans="1:110" s="171" customFormat="1">
      <c r="A268" s="170" t="s">
        <v>909</v>
      </c>
      <c r="B268" s="194" t="s">
        <v>919</v>
      </c>
      <c r="C268" s="195" t="s">
        <v>954</v>
      </c>
      <c r="D268" s="195" t="s">
        <v>1222</v>
      </c>
      <c r="E268" s="196">
        <v>2012</v>
      </c>
      <c r="F268" s="196">
        <v>8</v>
      </c>
      <c r="G268" s="196">
        <v>13</v>
      </c>
      <c r="H268" s="22" t="s">
        <v>800</v>
      </c>
      <c r="I268" s="89">
        <v>50</v>
      </c>
      <c r="J268" s="89">
        <v>60</v>
      </c>
      <c r="K268" s="170"/>
      <c r="L268" s="22" t="s">
        <v>800</v>
      </c>
      <c r="M268" s="170"/>
      <c r="N268" s="170"/>
      <c r="O268" s="170"/>
      <c r="P268" s="170"/>
      <c r="Q268" s="170"/>
      <c r="R268" s="197">
        <v>0.17</v>
      </c>
      <c r="S268" s="170"/>
      <c r="T268" s="170"/>
      <c r="U268" s="170"/>
      <c r="V268" s="170"/>
      <c r="W268" s="170"/>
      <c r="X268" s="170"/>
      <c r="Y268" s="170"/>
      <c r="Z268" s="170"/>
      <c r="AA268" s="170"/>
      <c r="AB268" s="197">
        <v>3.9</v>
      </c>
      <c r="AC268" s="170"/>
      <c r="AD268" s="170"/>
      <c r="AE268" s="170"/>
      <c r="AF268" s="170"/>
      <c r="AG268" s="170"/>
      <c r="AH268" s="170"/>
      <c r="AI268" s="170"/>
      <c r="AJ268" s="170"/>
      <c r="AK268" s="170"/>
      <c r="AL268" s="170"/>
      <c r="AM268" s="170"/>
      <c r="AN268" s="170"/>
      <c r="AO268" s="170"/>
      <c r="AP268" s="170">
        <v>50.43</v>
      </c>
      <c r="AQ268" s="170">
        <v>0.85731000000000024</v>
      </c>
      <c r="AR268" s="16"/>
      <c r="AS268" s="197">
        <v>1.43</v>
      </c>
      <c r="AT268" s="170"/>
      <c r="AU268" s="170">
        <f t="shared" si="5"/>
        <v>35.265734265734267</v>
      </c>
      <c r="AV268" s="170"/>
      <c r="AW268" s="170"/>
      <c r="AX268" s="170"/>
      <c r="AY268" s="199">
        <v>-26.442299999999999</v>
      </c>
      <c r="AZ268" s="22" t="s">
        <v>967</v>
      </c>
      <c r="BC268" s="203"/>
      <c r="BF268" s="204"/>
      <c r="BH268" s="170"/>
      <c r="BI268" s="170"/>
      <c r="BJ268" s="170"/>
      <c r="BK268" s="170"/>
      <c r="BL268" s="170"/>
      <c r="BM268" s="170"/>
      <c r="BN268" s="170"/>
      <c r="BO268" s="197">
        <v>0.4652</v>
      </c>
      <c r="BP268" s="170"/>
      <c r="BQ268" s="170"/>
      <c r="BR268" s="170"/>
      <c r="BS268" s="170"/>
      <c r="BT268" s="170"/>
      <c r="BU268" s="170"/>
      <c r="BV268" s="170"/>
      <c r="BW268" s="170"/>
      <c r="BX268" s="170"/>
      <c r="BY268" s="170"/>
      <c r="BZ268" s="170"/>
      <c r="CA268" s="170"/>
      <c r="CB268" s="170"/>
      <c r="CC268" s="170"/>
      <c r="CD268" s="170"/>
      <c r="CE268" s="170"/>
      <c r="CF268" s="170"/>
      <c r="CG268" s="170"/>
      <c r="CH268" s="170"/>
      <c r="CI268" s="170"/>
      <c r="CJ268" s="170"/>
      <c r="CK268" s="170"/>
      <c r="CL268" s="170"/>
      <c r="CM268" s="170"/>
      <c r="CN268" s="170"/>
      <c r="CO268" s="170"/>
      <c r="CP268" s="170"/>
      <c r="CQ268" s="170"/>
      <c r="CR268" s="170"/>
      <c r="CS268" s="170"/>
      <c r="CT268" s="170"/>
      <c r="CU268" s="170"/>
      <c r="CV268" s="170"/>
      <c r="CW268" s="170"/>
      <c r="CX268" s="170"/>
      <c r="CY268" s="170"/>
      <c r="DB268" s="170"/>
      <c r="DC268" s="170"/>
      <c r="DD268" s="170"/>
      <c r="DE268" s="170"/>
      <c r="DF268" s="170"/>
    </row>
    <row r="269" spans="1:110" s="171" customFormat="1">
      <c r="A269" s="170" t="s">
        <v>909</v>
      </c>
      <c r="B269" s="194" t="s">
        <v>919</v>
      </c>
      <c r="C269" s="195" t="s">
        <v>954</v>
      </c>
      <c r="D269" s="195" t="s">
        <v>1223</v>
      </c>
      <c r="E269" s="196">
        <v>2012</v>
      </c>
      <c r="F269" s="196">
        <v>8</v>
      </c>
      <c r="G269" s="196">
        <v>13</v>
      </c>
      <c r="H269" s="22" t="s">
        <v>800</v>
      </c>
      <c r="I269" s="89">
        <v>60</v>
      </c>
      <c r="J269" s="89">
        <v>70</v>
      </c>
      <c r="K269" s="170"/>
      <c r="L269" s="22" t="s">
        <v>800</v>
      </c>
      <c r="M269" s="170"/>
      <c r="N269" s="170"/>
      <c r="O269" s="170"/>
      <c r="P269" s="170"/>
      <c r="Q269" s="170"/>
      <c r="R269" s="197">
        <v>0.23</v>
      </c>
      <c r="S269" s="170"/>
      <c r="T269" s="170"/>
      <c r="U269" s="170"/>
      <c r="V269" s="170"/>
      <c r="W269" s="170"/>
      <c r="X269" s="170"/>
      <c r="Y269" s="170"/>
      <c r="Z269" s="170"/>
      <c r="AA269" s="170"/>
      <c r="AB269" s="197">
        <v>4.03</v>
      </c>
      <c r="AC269" s="170"/>
      <c r="AD269" s="170"/>
      <c r="AE269" s="170"/>
      <c r="AF269" s="170"/>
      <c r="AG269" s="170"/>
      <c r="AH269" s="170"/>
      <c r="AI269" s="170"/>
      <c r="AJ269" s="170"/>
      <c r="AK269" s="170"/>
      <c r="AL269" s="170"/>
      <c r="AM269" s="170"/>
      <c r="AN269" s="170"/>
      <c r="AO269" s="170"/>
      <c r="AP269" s="170">
        <v>52.88</v>
      </c>
      <c r="AQ269" s="170">
        <v>1.21624</v>
      </c>
      <c r="AR269" s="16"/>
      <c r="AS269" s="197">
        <v>1.95</v>
      </c>
      <c r="AT269" s="170"/>
      <c r="AU269" s="170">
        <f t="shared" si="5"/>
        <v>27.117948717948721</v>
      </c>
      <c r="AV269" s="170"/>
      <c r="AW269" s="170"/>
      <c r="AX269" s="170"/>
      <c r="AY269" s="199">
        <v>-26.234100000000002</v>
      </c>
      <c r="AZ269" s="22" t="s">
        <v>967</v>
      </c>
      <c r="BA269" s="197">
        <v>162005</v>
      </c>
      <c r="BB269" s="171">
        <v>2013</v>
      </c>
      <c r="BC269" s="197">
        <v>-237.6</v>
      </c>
      <c r="BD269" s="197">
        <v>2.2000000000000002</v>
      </c>
      <c r="BF269" s="197">
        <v>0.76829999999999998</v>
      </c>
      <c r="BG269" s="197">
        <v>2.2000000000000001E-3</v>
      </c>
      <c r="BH269" s="170"/>
      <c r="BI269" s="170"/>
      <c r="BJ269" s="170"/>
      <c r="BK269" s="170"/>
      <c r="BL269" s="170"/>
      <c r="BM269" s="170"/>
      <c r="BN269" s="170"/>
      <c r="BO269" s="197">
        <v>0.3014</v>
      </c>
      <c r="BP269" s="170"/>
      <c r="BQ269" s="170"/>
      <c r="BR269" s="170"/>
      <c r="BS269" s="170"/>
      <c r="BT269" s="170"/>
      <c r="BU269" s="170"/>
      <c r="BV269" s="170"/>
      <c r="BW269" s="170"/>
      <c r="BX269" s="170"/>
      <c r="BY269" s="170"/>
      <c r="BZ269" s="170"/>
      <c r="CA269" s="170"/>
      <c r="CB269" s="170"/>
      <c r="CC269" s="170"/>
      <c r="CD269" s="170"/>
      <c r="CE269" s="170"/>
      <c r="CF269" s="170"/>
      <c r="CG269" s="170"/>
      <c r="CH269" s="170"/>
      <c r="CI269" s="170"/>
      <c r="CJ269" s="170"/>
      <c r="CK269" s="170"/>
      <c r="CL269" s="170"/>
      <c r="CM269" s="170"/>
      <c r="CN269" s="170"/>
      <c r="CO269" s="170"/>
      <c r="CP269" s="170"/>
      <c r="CQ269" s="170"/>
      <c r="CR269" s="170"/>
      <c r="CS269" s="170"/>
      <c r="CT269" s="170"/>
      <c r="CU269" s="170"/>
      <c r="CV269" s="170"/>
      <c r="CW269" s="170"/>
      <c r="CX269" s="170"/>
      <c r="CY269" s="170"/>
      <c r="DB269" s="170"/>
      <c r="DC269" s="170"/>
      <c r="DD269" s="170"/>
      <c r="DE269" s="170"/>
      <c r="DF269" s="170"/>
    </row>
    <row r="270" spans="1:110" s="171" customFormat="1">
      <c r="A270" s="170" t="s">
        <v>909</v>
      </c>
      <c r="B270" s="194" t="s">
        <v>919</v>
      </c>
      <c r="C270" s="195" t="s">
        <v>954</v>
      </c>
      <c r="D270" s="195" t="s">
        <v>1224</v>
      </c>
      <c r="E270" s="196">
        <v>2012</v>
      </c>
      <c r="F270" s="196">
        <v>8</v>
      </c>
      <c r="G270" s="196">
        <v>13</v>
      </c>
      <c r="H270" s="22" t="s">
        <v>800</v>
      </c>
      <c r="I270" s="89">
        <v>70</v>
      </c>
      <c r="J270" s="89">
        <v>80</v>
      </c>
      <c r="K270" s="170"/>
      <c r="L270" s="22" t="s">
        <v>800</v>
      </c>
      <c r="M270" s="170"/>
      <c r="N270" s="170"/>
      <c r="O270" s="170"/>
      <c r="P270" s="170"/>
      <c r="Q270" s="170"/>
      <c r="R270" s="197">
        <v>0.2</v>
      </c>
      <c r="S270" s="170"/>
      <c r="T270" s="170"/>
      <c r="U270" s="170"/>
      <c r="V270" s="170"/>
      <c r="W270" s="170"/>
      <c r="X270" s="170"/>
      <c r="Y270" s="170"/>
      <c r="Z270" s="170"/>
      <c r="AA270" s="170"/>
      <c r="AB270" s="197">
        <v>4.05</v>
      </c>
      <c r="AC270" s="170"/>
      <c r="AD270" s="170"/>
      <c r="AE270" s="170"/>
      <c r="AF270" s="170"/>
      <c r="AG270" s="170"/>
      <c r="AH270" s="170"/>
      <c r="AI270" s="170"/>
      <c r="AJ270" s="170"/>
      <c r="AK270" s="170"/>
      <c r="AL270" s="170"/>
      <c r="AM270" s="170"/>
      <c r="AN270" s="170"/>
      <c r="AO270" s="170"/>
      <c r="AP270" s="170">
        <v>51.97</v>
      </c>
      <c r="AQ270" s="170">
        <v>1.0393999999999999</v>
      </c>
      <c r="AR270" s="16"/>
      <c r="AS270" s="197">
        <v>2.68</v>
      </c>
      <c r="AT270" s="170"/>
      <c r="AU270" s="170">
        <f t="shared" si="5"/>
        <v>19.391791044776117</v>
      </c>
      <c r="AV270" s="170"/>
      <c r="AW270" s="170"/>
      <c r="AX270" s="170"/>
      <c r="AY270" s="199"/>
      <c r="AZ270" s="199"/>
      <c r="BC270" s="203"/>
      <c r="BF270" s="204"/>
      <c r="BH270" s="170"/>
      <c r="BI270" s="170"/>
      <c r="BJ270" s="170"/>
      <c r="BK270" s="170"/>
      <c r="BL270" s="170"/>
      <c r="BM270" s="170"/>
      <c r="BN270" s="170"/>
      <c r="BO270" s="197">
        <v>0.40939999999999999</v>
      </c>
      <c r="BP270" s="170"/>
      <c r="BQ270" s="170"/>
      <c r="BR270" s="170"/>
      <c r="BS270" s="170"/>
      <c r="BT270" s="170"/>
      <c r="BU270" s="170"/>
      <c r="BV270" s="170"/>
      <c r="BW270" s="170"/>
      <c r="BX270" s="170"/>
      <c r="BY270" s="170"/>
      <c r="BZ270" s="170"/>
      <c r="CA270" s="170"/>
      <c r="CB270" s="170"/>
      <c r="CC270" s="170"/>
      <c r="CD270" s="170"/>
      <c r="CE270" s="170"/>
      <c r="CF270" s="170"/>
      <c r="CG270" s="170"/>
      <c r="CH270" s="170"/>
      <c r="CI270" s="170"/>
      <c r="CJ270" s="170"/>
      <c r="CK270" s="170"/>
      <c r="CL270" s="170"/>
      <c r="CM270" s="170"/>
      <c r="CN270" s="170"/>
      <c r="CO270" s="170"/>
      <c r="CP270" s="170"/>
      <c r="CQ270" s="170"/>
      <c r="CR270" s="170"/>
      <c r="CS270" s="170"/>
      <c r="CT270" s="170"/>
      <c r="CU270" s="170"/>
      <c r="CV270" s="170"/>
      <c r="CW270" s="170"/>
      <c r="CX270" s="170"/>
      <c r="CY270" s="170"/>
      <c r="DB270" s="170"/>
      <c r="DC270" s="170"/>
      <c r="DD270" s="170"/>
      <c r="DE270" s="170"/>
      <c r="DF270" s="170"/>
    </row>
    <row r="271" spans="1:110" s="171" customFormat="1">
      <c r="A271" s="170" t="s">
        <v>909</v>
      </c>
      <c r="B271" s="194" t="s">
        <v>919</v>
      </c>
      <c r="C271" s="195" t="s">
        <v>954</v>
      </c>
      <c r="D271" s="195" t="s">
        <v>1225</v>
      </c>
      <c r="E271" s="196">
        <v>2012</v>
      </c>
      <c r="F271" s="196">
        <v>8</v>
      </c>
      <c r="G271" s="196">
        <v>13</v>
      </c>
      <c r="H271" s="22" t="s">
        <v>800</v>
      </c>
      <c r="I271" s="89">
        <v>80</v>
      </c>
      <c r="J271" s="89">
        <v>90</v>
      </c>
      <c r="K271" s="170"/>
      <c r="L271" s="22" t="s">
        <v>800</v>
      </c>
      <c r="M271" s="170"/>
      <c r="N271" s="170"/>
      <c r="O271" s="170"/>
      <c r="P271" s="170"/>
      <c r="Q271" s="170"/>
      <c r="R271" s="197">
        <v>0.19</v>
      </c>
      <c r="S271" s="170"/>
      <c r="T271" s="170"/>
      <c r="U271" s="170"/>
      <c r="V271" s="170"/>
      <c r="W271" s="170"/>
      <c r="X271" s="170"/>
      <c r="Y271" s="170"/>
      <c r="Z271" s="170"/>
      <c r="AA271" s="170"/>
      <c r="AB271" s="197">
        <v>4.1100000000000003</v>
      </c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>
        <v>51.52</v>
      </c>
      <c r="AQ271" s="170">
        <v>0.97887999999999986</v>
      </c>
      <c r="AR271" s="16"/>
      <c r="AS271" s="197">
        <v>2.74</v>
      </c>
      <c r="AT271" s="170"/>
      <c r="AU271" s="170">
        <f t="shared" si="5"/>
        <v>18.802919708029197</v>
      </c>
      <c r="AV271" s="170"/>
      <c r="AW271" s="170"/>
      <c r="AX271" s="170"/>
      <c r="AY271" s="199">
        <v>-26.1935</v>
      </c>
      <c r="AZ271" s="22" t="s">
        <v>967</v>
      </c>
      <c r="BA271" s="197">
        <v>162006</v>
      </c>
      <c r="BB271" s="171">
        <v>2013</v>
      </c>
      <c r="BC271" s="197">
        <v>-339.3</v>
      </c>
      <c r="BD271" s="197">
        <v>2.1</v>
      </c>
      <c r="BF271" s="197">
        <v>0.66569999999999996</v>
      </c>
      <c r="BG271" s="197">
        <v>2.0999999999999999E-3</v>
      </c>
      <c r="BH271" s="170"/>
      <c r="BI271" s="170"/>
      <c r="BJ271" s="170"/>
      <c r="BK271" s="170"/>
      <c r="BL271" s="170"/>
      <c r="BM271" s="170"/>
      <c r="BN271" s="170"/>
      <c r="BO271" s="197">
        <v>0.34200000000000003</v>
      </c>
      <c r="BP271" s="170"/>
      <c r="BQ271" s="170"/>
      <c r="BR271" s="170"/>
      <c r="BS271" s="170"/>
      <c r="BT271" s="170"/>
      <c r="BU271" s="170"/>
      <c r="BV271" s="170"/>
      <c r="BW271" s="170"/>
      <c r="BX271" s="170"/>
      <c r="BY271" s="170"/>
      <c r="BZ271" s="170"/>
      <c r="CA271" s="170"/>
      <c r="CB271" s="170"/>
      <c r="CC271" s="170"/>
      <c r="CD271" s="170"/>
      <c r="CE271" s="170"/>
      <c r="CF271" s="170"/>
      <c r="CG271" s="170"/>
      <c r="CH271" s="170"/>
      <c r="CI271" s="170"/>
      <c r="CJ271" s="170"/>
      <c r="CK271" s="170"/>
      <c r="CL271" s="170"/>
      <c r="CM271" s="170"/>
      <c r="CN271" s="170"/>
      <c r="CO271" s="170"/>
      <c r="CP271" s="170"/>
      <c r="CQ271" s="170"/>
      <c r="CR271" s="170"/>
      <c r="CS271" s="170"/>
      <c r="CT271" s="170"/>
      <c r="CU271" s="170"/>
      <c r="CV271" s="170"/>
      <c r="CW271" s="170"/>
      <c r="CX271" s="170"/>
      <c r="CY271" s="170"/>
      <c r="DB271" s="170"/>
      <c r="DC271" s="170"/>
      <c r="DD271" s="170"/>
      <c r="DE271" s="170"/>
      <c r="DF271" s="170"/>
    </row>
    <row r="272" spans="1:110" s="171" customFormat="1">
      <c r="A272" s="170" t="s">
        <v>909</v>
      </c>
      <c r="B272" s="194" t="s">
        <v>919</v>
      </c>
      <c r="C272" s="195" t="s">
        <v>954</v>
      </c>
      <c r="D272" s="195" t="s">
        <v>1226</v>
      </c>
      <c r="E272" s="196">
        <v>2012</v>
      </c>
      <c r="F272" s="196">
        <v>8</v>
      </c>
      <c r="G272" s="196">
        <v>13</v>
      </c>
      <c r="H272" s="22" t="s">
        <v>800</v>
      </c>
      <c r="I272" s="89">
        <v>90</v>
      </c>
      <c r="J272" s="89">
        <v>100</v>
      </c>
      <c r="K272" s="170"/>
      <c r="L272" s="22" t="s">
        <v>800</v>
      </c>
      <c r="M272" s="170"/>
      <c r="N272" s="170"/>
      <c r="O272" s="170"/>
      <c r="P272" s="170"/>
      <c r="Q272" s="170"/>
      <c r="R272" s="197">
        <v>0.14000000000000001</v>
      </c>
      <c r="S272" s="170"/>
      <c r="T272" s="170"/>
      <c r="U272" s="170"/>
      <c r="V272" s="170"/>
      <c r="W272" s="170"/>
      <c r="X272" s="170"/>
      <c r="Y272" s="170"/>
      <c r="Z272" s="170"/>
      <c r="AA272" s="170"/>
      <c r="AB272" s="197">
        <v>4.08</v>
      </c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>
        <v>54.7</v>
      </c>
      <c r="AQ272" s="170">
        <v>0.76580000000000015</v>
      </c>
      <c r="AR272" s="16"/>
      <c r="AS272" s="197">
        <v>2.52</v>
      </c>
      <c r="AT272" s="170"/>
      <c r="AU272" s="170">
        <f t="shared" si="5"/>
        <v>21.706349206349206</v>
      </c>
      <c r="AV272" s="170"/>
      <c r="AW272" s="170"/>
      <c r="AX272" s="170"/>
      <c r="AY272" s="199"/>
      <c r="AZ272" s="199"/>
      <c r="BA272" s="197"/>
      <c r="BC272" s="201"/>
      <c r="BD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97">
        <v>0.34039999999999998</v>
      </c>
      <c r="BP272" s="170"/>
      <c r="BQ272" s="170"/>
      <c r="BR272" s="170"/>
      <c r="BS272" s="170"/>
      <c r="BT272" s="170"/>
      <c r="BU272" s="170"/>
      <c r="BV272" s="170"/>
      <c r="BW272" s="170"/>
      <c r="BX272" s="170"/>
      <c r="BY272" s="170"/>
      <c r="BZ272" s="170"/>
      <c r="CA272" s="170"/>
      <c r="CB272" s="170"/>
      <c r="CC272" s="170"/>
      <c r="CD272" s="170"/>
      <c r="CE272" s="170"/>
      <c r="CF272" s="170"/>
      <c r="CG272" s="170"/>
      <c r="CH272" s="170"/>
      <c r="CI272" s="170"/>
      <c r="CJ272" s="170"/>
      <c r="CK272" s="170"/>
      <c r="CL272" s="170"/>
      <c r="CM272" s="170"/>
      <c r="CN272" s="170"/>
      <c r="CO272" s="170"/>
      <c r="CP272" s="170"/>
      <c r="CQ272" s="170"/>
      <c r="CR272" s="170"/>
      <c r="CS272" s="170"/>
      <c r="CT272" s="170"/>
      <c r="CU272" s="170"/>
      <c r="CV272" s="170"/>
      <c r="CW272" s="170"/>
      <c r="CX272" s="170"/>
      <c r="CY272" s="170"/>
      <c r="DB272" s="170"/>
      <c r="DC272" s="170"/>
      <c r="DD272" s="170"/>
      <c r="DE272" s="170"/>
      <c r="DF272" s="170"/>
    </row>
    <row r="273" spans="1:110" s="171" customFormat="1">
      <c r="A273" s="170" t="s">
        <v>909</v>
      </c>
      <c r="B273" s="194" t="s">
        <v>919</v>
      </c>
      <c r="C273" s="195" t="s">
        <v>954</v>
      </c>
      <c r="D273" s="195" t="s">
        <v>1227</v>
      </c>
      <c r="E273" s="196">
        <v>2012</v>
      </c>
      <c r="F273" s="196">
        <v>8</v>
      </c>
      <c r="G273" s="196">
        <v>13</v>
      </c>
      <c r="H273" s="22" t="s">
        <v>800</v>
      </c>
      <c r="I273" s="89">
        <v>100</v>
      </c>
      <c r="J273" s="89">
        <v>125</v>
      </c>
      <c r="K273" s="170"/>
      <c r="L273" s="22" t="s">
        <v>800</v>
      </c>
      <c r="M273" s="170"/>
      <c r="N273" s="170"/>
      <c r="O273" s="170"/>
      <c r="P273" s="170"/>
      <c r="Q273" s="170"/>
      <c r="R273" s="197">
        <v>0.15</v>
      </c>
      <c r="S273" s="170"/>
      <c r="T273" s="170"/>
      <c r="U273" s="170"/>
      <c r="V273" s="170"/>
      <c r="W273" s="170"/>
      <c r="X273" s="170"/>
      <c r="Y273" s="170"/>
      <c r="Z273" s="170"/>
      <c r="AA273" s="170"/>
      <c r="AB273" s="197">
        <v>4.1900000000000004</v>
      </c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>
        <v>54.5</v>
      </c>
      <c r="AQ273" s="170">
        <v>2.0437500000000002</v>
      </c>
      <c r="AR273" s="16"/>
      <c r="AS273" s="197">
        <v>2.35</v>
      </c>
      <c r="AT273" s="170"/>
      <c r="AU273" s="170">
        <f t="shared" si="5"/>
        <v>23.191489361702128</v>
      </c>
      <c r="AV273" s="170"/>
      <c r="AW273" s="170"/>
      <c r="AX273" s="170"/>
      <c r="AY273" s="199">
        <v>-26.208600000000001</v>
      </c>
      <c r="AZ273" s="22" t="s">
        <v>967</v>
      </c>
      <c r="BA273" s="197">
        <v>162009</v>
      </c>
      <c r="BB273" s="171">
        <v>2013</v>
      </c>
      <c r="BC273" s="197">
        <v>-385.9</v>
      </c>
      <c r="BD273" s="197">
        <v>1.8</v>
      </c>
      <c r="BF273" s="197">
        <v>0.61880000000000002</v>
      </c>
      <c r="BG273" s="197">
        <v>1.8E-3</v>
      </c>
      <c r="BH273" s="170"/>
      <c r="BI273" s="170"/>
      <c r="BJ273" s="170"/>
      <c r="BK273" s="170"/>
      <c r="BL273" s="170"/>
      <c r="BM273" s="170"/>
      <c r="BN273" s="170"/>
      <c r="BO273" s="197">
        <v>0.39979999999999999</v>
      </c>
      <c r="BP273" s="170"/>
      <c r="BQ273" s="170"/>
      <c r="BR273" s="170"/>
      <c r="BS273" s="170"/>
      <c r="BT273" s="170"/>
      <c r="BU273" s="170"/>
      <c r="BV273" s="170"/>
      <c r="BW273" s="170"/>
      <c r="BX273" s="170"/>
      <c r="BY273" s="170"/>
      <c r="BZ273" s="170"/>
      <c r="CA273" s="170"/>
      <c r="CB273" s="170"/>
      <c r="CC273" s="170"/>
      <c r="CD273" s="170"/>
      <c r="CE273" s="170"/>
      <c r="CF273" s="170"/>
      <c r="CG273" s="170"/>
      <c r="CH273" s="170"/>
      <c r="CI273" s="170"/>
      <c r="CJ273" s="170"/>
      <c r="CK273" s="170"/>
      <c r="CL273" s="170"/>
      <c r="CM273" s="170"/>
      <c r="CN273" s="170"/>
      <c r="CO273" s="170"/>
      <c r="CP273" s="170"/>
      <c r="CQ273" s="170"/>
      <c r="CR273" s="170"/>
      <c r="CS273" s="170"/>
      <c r="CT273" s="170"/>
      <c r="CU273" s="170"/>
      <c r="CV273" s="170"/>
      <c r="CW273" s="170"/>
      <c r="CX273" s="170"/>
      <c r="CY273" s="170"/>
      <c r="DB273" s="170"/>
      <c r="DC273" s="170"/>
      <c r="DD273" s="170"/>
      <c r="DE273" s="170"/>
      <c r="DF273" s="170"/>
    </row>
    <row r="274" spans="1:110" s="171" customFormat="1">
      <c r="A274" s="170" t="s">
        <v>909</v>
      </c>
      <c r="B274" s="194" t="s">
        <v>919</v>
      </c>
      <c r="C274" s="195" t="s">
        <v>954</v>
      </c>
      <c r="D274" s="195" t="s">
        <v>1228</v>
      </c>
      <c r="E274" s="196">
        <v>2012</v>
      </c>
      <c r="F274" s="196">
        <v>8</v>
      </c>
      <c r="G274" s="196">
        <v>13</v>
      </c>
      <c r="H274" s="22" t="s">
        <v>800</v>
      </c>
      <c r="I274" s="89">
        <v>125</v>
      </c>
      <c r="J274" s="89">
        <v>150</v>
      </c>
      <c r="K274" s="170"/>
      <c r="L274" s="22" t="s">
        <v>800</v>
      </c>
      <c r="M274" s="170"/>
      <c r="N274" s="170"/>
      <c r="O274" s="170"/>
      <c r="P274" s="170"/>
      <c r="Q274" s="170"/>
      <c r="R274" s="197">
        <v>0.14000000000000001</v>
      </c>
      <c r="S274" s="170"/>
      <c r="T274" s="170"/>
      <c r="U274" s="170"/>
      <c r="V274" s="170"/>
      <c r="W274" s="170"/>
      <c r="X274" s="170"/>
      <c r="Y274" s="170"/>
      <c r="Z274" s="170"/>
      <c r="AA274" s="170"/>
      <c r="AB274" s="197">
        <v>4.29</v>
      </c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>
        <v>54.13</v>
      </c>
      <c r="AQ274" s="170">
        <v>1.8945500000000004</v>
      </c>
      <c r="AR274" s="16"/>
      <c r="AS274" s="197">
        <v>2.57</v>
      </c>
      <c r="AT274" s="170"/>
      <c r="AU274" s="170">
        <f t="shared" si="5"/>
        <v>21.062256809338525</v>
      </c>
      <c r="AV274" s="170"/>
      <c r="AW274" s="170"/>
      <c r="AX274" s="170"/>
      <c r="AY274" s="199"/>
      <c r="AZ274" s="199"/>
      <c r="BA274" s="170"/>
      <c r="BB274" s="170"/>
      <c r="BC274" s="200"/>
      <c r="BD274" s="170"/>
      <c r="BE274" s="170"/>
      <c r="BF274" s="201"/>
      <c r="BG274" s="170"/>
      <c r="BH274" s="170"/>
      <c r="BI274" s="170"/>
      <c r="BJ274" s="170"/>
      <c r="BK274" s="170"/>
      <c r="BL274" s="170"/>
      <c r="BM274" s="170"/>
      <c r="BN274" s="170"/>
      <c r="BO274" s="197">
        <v>0.35760000000000003</v>
      </c>
      <c r="BP274" s="170"/>
      <c r="BQ274" s="170"/>
      <c r="BR274" s="170"/>
      <c r="BS274" s="170"/>
      <c r="BT274" s="170"/>
      <c r="BU274" s="170"/>
      <c r="BV274" s="170"/>
      <c r="BW274" s="170"/>
      <c r="BX274" s="170"/>
      <c r="BY274" s="170"/>
      <c r="BZ274" s="170"/>
      <c r="CA274" s="170"/>
      <c r="CB274" s="170"/>
      <c r="CC274" s="170"/>
      <c r="CD274" s="170"/>
      <c r="CE274" s="170"/>
      <c r="CF274" s="170"/>
      <c r="CG274" s="170"/>
      <c r="CH274" s="170"/>
      <c r="CI274" s="170"/>
      <c r="CJ274" s="170"/>
      <c r="CK274" s="170"/>
      <c r="CL274" s="170"/>
      <c r="CM274" s="170"/>
      <c r="CN274" s="170"/>
      <c r="CO274" s="170"/>
      <c r="CP274" s="170"/>
      <c r="CQ274" s="170"/>
      <c r="CR274" s="170"/>
      <c r="CS274" s="170"/>
      <c r="CT274" s="170"/>
      <c r="CU274" s="170"/>
      <c r="CV274" s="170"/>
      <c r="CW274" s="170"/>
      <c r="CX274" s="170"/>
      <c r="CY274" s="170"/>
      <c r="DB274" s="170"/>
      <c r="DC274" s="170"/>
      <c r="DD274" s="170"/>
      <c r="DE274" s="170"/>
      <c r="DF274" s="170"/>
    </row>
    <row r="275" spans="1:110" s="171" customFormat="1">
      <c r="A275" s="170" t="s">
        <v>909</v>
      </c>
      <c r="B275" s="194" t="s">
        <v>919</v>
      </c>
      <c r="C275" s="195" t="s">
        <v>954</v>
      </c>
      <c r="D275" s="195" t="s">
        <v>1229</v>
      </c>
      <c r="E275" s="196">
        <v>2012</v>
      </c>
      <c r="F275" s="196">
        <v>8</v>
      </c>
      <c r="G275" s="196">
        <v>13</v>
      </c>
      <c r="H275" s="22" t="s">
        <v>800</v>
      </c>
      <c r="I275" s="89">
        <v>150</v>
      </c>
      <c r="J275" s="89">
        <v>175</v>
      </c>
      <c r="K275" s="170"/>
      <c r="L275" s="22" t="s">
        <v>800</v>
      </c>
      <c r="M275" s="170"/>
      <c r="N275" s="170"/>
      <c r="O275" s="170"/>
      <c r="P275" s="170"/>
      <c r="Q275" s="170"/>
      <c r="R275" s="197">
        <v>0.15</v>
      </c>
      <c r="S275" s="170"/>
      <c r="T275" s="170"/>
      <c r="U275" s="170"/>
      <c r="V275" s="170"/>
      <c r="W275" s="170"/>
      <c r="X275" s="170"/>
      <c r="Y275" s="170"/>
      <c r="Z275" s="170"/>
      <c r="AA275" s="170"/>
      <c r="AB275" s="197">
        <v>4.46</v>
      </c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>
        <v>53.42</v>
      </c>
      <c r="AQ275" s="170">
        <v>2.00325</v>
      </c>
      <c r="AR275" s="16"/>
      <c r="AS275" s="197">
        <v>2.6</v>
      </c>
      <c r="AT275" s="170"/>
      <c r="AU275" s="170">
        <f t="shared" si="5"/>
        <v>20.546153846153846</v>
      </c>
      <c r="AV275" s="170"/>
      <c r="AW275" s="170"/>
      <c r="AX275" s="170"/>
      <c r="AY275" s="199">
        <v>-26.346</v>
      </c>
      <c r="AZ275" s="22" t="s">
        <v>967</v>
      </c>
      <c r="BA275" s="197">
        <v>162010</v>
      </c>
      <c r="BB275" s="171">
        <v>2013</v>
      </c>
      <c r="BC275" s="197">
        <v>-484.2</v>
      </c>
      <c r="BD275" s="197">
        <v>1.8</v>
      </c>
      <c r="BF275" s="197">
        <v>0.51970000000000005</v>
      </c>
      <c r="BG275" s="197">
        <v>1.8E-3</v>
      </c>
      <c r="BH275" s="170"/>
      <c r="BI275" s="170"/>
      <c r="BJ275" s="170"/>
      <c r="BK275" s="170"/>
      <c r="BL275" s="170"/>
      <c r="BM275" s="170"/>
      <c r="BN275" s="170"/>
      <c r="BO275" s="197">
        <v>0.61820000000000008</v>
      </c>
      <c r="BP275" s="170"/>
      <c r="BQ275" s="170"/>
      <c r="BR275" s="170"/>
      <c r="BS275" s="170"/>
      <c r="BT275" s="170"/>
      <c r="BU275" s="170"/>
      <c r="BV275" s="170"/>
      <c r="BW275" s="170"/>
      <c r="BX275" s="170"/>
      <c r="BY275" s="170"/>
      <c r="BZ275" s="170"/>
      <c r="CA275" s="170"/>
      <c r="CB275" s="170"/>
      <c r="CC275" s="170"/>
      <c r="CD275" s="170"/>
      <c r="CE275" s="170"/>
      <c r="CF275" s="170"/>
      <c r="CG275" s="170"/>
      <c r="CH275" s="170"/>
      <c r="CI275" s="170"/>
      <c r="CJ275" s="170"/>
      <c r="CK275" s="170"/>
      <c r="CL275" s="170"/>
      <c r="CM275" s="170"/>
      <c r="CN275" s="170"/>
      <c r="CO275" s="170"/>
      <c r="CP275" s="170"/>
      <c r="CQ275" s="170"/>
      <c r="CR275" s="170"/>
      <c r="CS275" s="170"/>
      <c r="CT275" s="170"/>
      <c r="CU275" s="170"/>
      <c r="CV275" s="170"/>
      <c r="CW275" s="170"/>
      <c r="CX275" s="170"/>
      <c r="CY275" s="170"/>
      <c r="DB275" s="170"/>
      <c r="DC275" s="170"/>
      <c r="DD275" s="170"/>
      <c r="DE275" s="170"/>
      <c r="DF275" s="170"/>
    </row>
    <row r="276" spans="1:110" s="171" customFormat="1">
      <c r="A276" s="170" t="s">
        <v>909</v>
      </c>
      <c r="B276" s="194" t="s">
        <v>919</v>
      </c>
      <c r="C276" s="195" t="s">
        <v>954</v>
      </c>
      <c r="D276" s="195" t="s">
        <v>1230</v>
      </c>
      <c r="E276" s="196">
        <v>2012</v>
      </c>
      <c r="F276" s="196">
        <v>8</v>
      </c>
      <c r="G276" s="196">
        <v>13</v>
      </c>
      <c r="H276" s="22" t="s">
        <v>800</v>
      </c>
      <c r="I276" s="89">
        <v>175</v>
      </c>
      <c r="J276" s="89">
        <v>200</v>
      </c>
      <c r="K276" s="170"/>
      <c r="L276" s="22" t="s">
        <v>800</v>
      </c>
      <c r="M276" s="170"/>
      <c r="N276" s="170"/>
      <c r="O276" s="170"/>
      <c r="P276" s="170"/>
      <c r="Q276" s="170"/>
      <c r="R276" s="197">
        <v>0.2</v>
      </c>
      <c r="S276" s="170"/>
      <c r="T276" s="170"/>
      <c r="U276" s="170"/>
      <c r="V276" s="170"/>
      <c r="W276" s="170"/>
      <c r="X276" s="170"/>
      <c r="Y276" s="170"/>
      <c r="Z276" s="170"/>
      <c r="AA276" s="170"/>
      <c r="AB276" s="197">
        <v>4.66</v>
      </c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>
        <v>41.93</v>
      </c>
      <c r="AQ276" s="170">
        <v>2.0965000000000003</v>
      </c>
      <c r="AR276" s="16"/>
      <c r="AS276" s="197">
        <v>2.0299999999999998</v>
      </c>
      <c r="AT276" s="170"/>
      <c r="AU276" s="170">
        <f t="shared" si="5"/>
        <v>20.655172413793107</v>
      </c>
      <c r="AV276" s="170"/>
      <c r="AW276" s="170"/>
      <c r="AX276" s="170"/>
      <c r="AY276" s="199"/>
      <c r="AZ276" s="199"/>
      <c r="BA276" s="170"/>
      <c r="BB276" s="170"/>
      <c r="BC276" s="200"/>
      <c r="BD276" s="170"/>
      <c r="BE276" s="170"/>
      <c r="BF276" s="201"/>
      <c r="BG276" s="170"/>
      <c r="BH276" s="170"/>
      <c r="BI276" s="170"/>
      <c r="BJ276" s="170"/>
      <c r="BK276" s="170"/>
      <c r="BL276" s="170"/>
      <c r="BM276" s="170"/>
      <c r="BN276" s="170"/>
      <c r="BO276" s="197">
        <v>0.64419999999999999</v>
      </c>
      <c r="BP276" s="170"/>
      <c r="BQ276" s="170"/>
      <c r="BR276" s="170"/>
      <c r="BS276" s="170"/>
      <c r="BT276" s="170"/>
      <c r="BU276" s="170"/>
      <c r="BV276" s="170"/>
      <c r="BW276" s="170"/>
      <c r="BX276" s="170"/>
      <c r="BY276" s="170"/>
      <c r="BZ276" s="170"/>
      <c r="CA276" s="170"/>
      <c r="CB276" s="170"/>
      <c r="CC276" s="170"/>
      <c r="CD276" s="170"/>
      <c r="CE276" s="170"/>
      <c r="CF276" s="170"/>
      <c r="CG276" s="170"/>
      <c r="CH276" s="170"/>
      <c r="CI276" s="170"/>
      <c r="CJ276" s="170"/>
      <c r="CK276" s="170"/>
      <c r="CL276" s="170"/>
      <c r="CM276" s="170"/>
      <c r="CN276" s="170"/>
      <c r="CO276" s="170"/>
      <c r="CP276" s="170"/>
      <c r="CQ276" s="170"/>
      <c r="CR276" s="170"/>
      <c r="CS276" s="170"/>
      <c r="CT276" s="170"/>
      <c r="CU276" s="170"/>
      <c r="CV276" s="170"/>
      <c r="CW276" s="170"/>
      <c r="CX276" s="170"/>
      <c r="CY276" s="170"/>
      <c r="DB276" s="170"/>
      <c r="DC276" s="170"/>
      <c r="DD276" s="170"/>
      <c r="DE276" s="170"/>
      <c r="DF276" s="170"/>
    </row>
    <row r="277" spans="1:110" s="171" customFormat="1">
      <c r="A277" s="170" t="s">
        <v>909</v>
      </c>
      <c r="B277" s="194" t="s">
        <v>919</v>
      </c>
      <c r="C277" s="195" t="s">
        <v>954</v>
      </c>
      <c r="D277" s="195" t="s">
        <v>1231</v>
      </c>
      <c r="E277" s="196">
        <v>2012</v>
      </c>
      <c r="F277" s="196">
        <v>8</v>
      </c>
      <c r="G277" s="196">
        <v>13</v>
      </c>
      <c r="H277" s="22" t="s">
        <v>800</v>
      </c>
      <c r="I277" s="89">
        <v>200</v>
      </c>
      <c r="J277" s="89">
        <v>250</v>
      </c>
      <c r="K277" s="170"/>
      <c r="L277" s="170"/>
      <c r="M277" s="170"/>
      <c r="N277" s="170"/>
      <c r="O277" s="170"/>
      <c r="P277" s="170"/>
      <c r="Q277" s="170"/>
      <c r="R277" s="197">
        <v>0.59</v>
      </c>
      <c r="S277" s="170"/>
      <c r="T277" s="170"/>
      <c r="U277" s="170"/>
      <c r="V277" s="170"/>
      <c r="W277" s="170"/>
      <c r="X277" s="170"/>
      <c r="Y277" s="170"/>
      <c r="Z277" s="170"/>
      <c r="AA277" s="170"/>
      <c r="AB277" s="197">
        <v>5.2</v>
      </c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>
        <v>14.28</v>
      </c>
      <c r="AQ277" s="170">
        <v>4.2125999999999992</v>
      </c>
      <c r="AR277" s="16"/>
      <c r="AS277" s="197">
        <v>0.69</v>
      </c>
      <c r="AT277" s="170"/>
      <c r="AU277" s="170">
        <f t="shared" si="5"/>
        <v>20.695652173913043</v>
      </c>
      <c r="AV277" s="170"/>
      <c r="AW277" s="170"/>
      <c r="AX277" s="170"/>
      <c r="AY277" s="199">
        <v>-26.6877</v>
      </c>
      <c r="AZ277" s="22" t="s">
        <v>967</v>
      </c>
      <c r="BA277" s="197">
        <v>162011</v>
      </c>
      <c r="BB277" s="171">
        <v>2013</v>
      </c>
      <c r="BC277" s="199">
        <v>-597.4796417</v>
      </c>
      <c r="BD277" s="199">
        <v>1.66180321</v>
      </c>
      <c r="BF277" s="202">
        <v>0.405599547</v>
      </c>
      <c r="BG277" s="202">
        <v>1.6618030000000001E-3</v>
      </c>
      <c r="BH277" s="170"/>
      <c r="BI277" s="170"/>
      <c r="BJ277" s="170"/>
      <c r="BK277" s="170"/>
      <c r="BL277" s="170"/>
      <c r="BM277" s="170"/>
      <c r="BN277" s="170"/>
      <c r="BO277" s="197">
        <v>0.65500000000000003</v>
      </c>
      <c r="BP277" s="170"/>
      <c r="BQ277" s="170"/>
      <c r="BR277" s="170"/>
      <c r="BS277" s="170"/>
      <c r="BT277" s="170"/>
      <c r="BU277" s="170"/>
      <c r="BV277" s="170"/>
      <c r="BW277" s="170"/>
      <c r="BX277" s="170"/>
      <c r="BY277" s="170"/>
      <c r="BZ277" s="170"/>
      <c r="CA277" s="170"/>
      <c r="CB277" s="170"/>
      <c r="CC277" s="170"/>
      <c r="CD277" s="170"/>
      <c r="CE277" s="170"/>
      <c r="CF277" s="170"/>
      <c r="CG277" s="170"/>
      <c r="CH277" s="170"/>
      <c r="CI277" s="170"/>
      <c r="CJ277" s="170"/>
      <c r="CK277" s="170"/>
      <c r="CL277" s="170"/>
      <c r="CM277" s="170"/>
      <c r="CN277" s="170"/>
      <c r="CO277" s="170"/>
      <c r="CP277" s="170"/>
      <c r="CQ277" s="170"/>
      <c r="CR277" s="170"/>
      <c r="CS277" s="170"/>
      <c r="CT277" s="170"/>
      <c r="CU277" s="170"/>
      <c r="CV277" s="170"/>
      <c r="CW277" s="170"/>
      <c r="CX277" s="170"/>
      <c r="CY277" s="170"/>
      <c r="DB277" s="170"/>
      <c r="DC277" s="170"/>
      <c r="DD277" s="170"/>
      <c r="DE277" s="170"/>
      <c r="DF277" s="170"/>
    </row>
    <row r="278" spans="1:110">
      <c r="A278" s="13"/>
      <c r="B278" s="11"/>
      <c r="C278" s="11"/>
      <c r="D278" s="11"/>
      <c r="E278" s="131"/>
      <c r="F278" s="131"/>
      <c r="G278" s="131"/>
      <c r="H278" s="89"/>
      <c r="I278" s="11"/>
      <c r="J278" s="11"/>
      <c r="K278" s="170"/>
      <c r="L278" s="170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BA278" s="13"/>
      <c r="BB278" s="13"/>
      <c r="BC278" s="185"/>
      <c r="BD278" s="13"/>
      <c r="BE278" s="13"/>
      <c r="BF278" s="190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>
      <c r="A279" s="13"/>
      <c r="B279" s="11"/>
      <c r="C279" s="11"/>
      <c r="D279" s="11"/>
      <c r="E279" s="131"/>
      <c r="F279" s="131"/>
      <c r="G279" s="131"/>
      <c r="H279" s="89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79"/>
      <c r="AZ279" s="13"/>
      <c r="BA279" s="13"/>
      <c r="BB279" s="13"/>
      <c r="BC279" s="185"/>
      <c r="BD279" s="13"/>
      <c r="BE279" s="13"/>
      <c r="BF279" s="190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>
      <c r="A280" s="13"/>
      <c r="B280" s="11"/>
      <c r="C280" s="11"/>
      <c r="D280" s="11"/>
      <c r="E280" s="131"/>
      <c r="F280" s="131"/>
      <c r="G280" s="131"/>
      <c r="H280" s="89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79"/>
      <c r="AZ280" s="13"/>
      <c r="BA280" s="13"/>
      <c r="BB280" s="13"/>
      <c r="BC280" s="185"/>
      <c r="BD280" s="13"/>
      <c r="BE280" s="13"/>
      <c r="BF280" s="190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>
      <c r="A281" s="13"/>
      <c r="B281" s="11"/>
      <c r="C281" s="11"/>
      <c r="D281" s="11"/>
      <c r="E281" s="131"/>
      <c r="F281" s="131"/>
      <c r="G281" s="131"/>
      <c r="H281" s="89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79"/>
      <c r="AZ281" s="13"/>
      <c r="BA281" s="13"/>
      <c r="BB281" s="13"/>
      <c r="BC281" s="185"/>
      <c r="BD281" s="13"/>
      <c r="BE281" s="13"/>
      <c r="BF281" s="190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>
      <c r="A282" s="13"/>
      <c r="B282" s="11"/>
      <c r="C282" s="11"/>
      <c r="D282" s="11"/>
      <c r="E282" s="131"/>
      <c r="F282" s="131"/>
      <c r="G282" s="131"/>
      <c r="H282" s="89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79"/>
      <c r="AZ282" s="13"/>
      <c r="BA282" s="13"/>
      <c r="BB282" s="13"/>
      <c r="BC282" s="185"/>
      <c r="BD282" s="13"/>
      <c r="BE282" s="13"/>
      <c r="BF282" s="190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>
      <c r="A283" s="13"/>
      <c r="B283" s="11"/>
      <c r="C283" s="11"/>
      <c r="D283" s="11"/>
      <c r="E283" s="131"/>
      <c r="F283" s="131"/>
      <c r="G283" s="131"/>
      <c r="H283" s="89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79"/>
      <c r="AZ283" s="13"/>
      <c r="BA283" s="13"/>
      <c r="BB283" s="13"/>
      <c r="BC283" s="185"/>
      <c r="BD283" s="13"/>
      <c r="BE283" s="13"/>
      <c r="BF283" s="190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>
      <c r="A284" s="13"/>
      <c r="B284" s="11"/>
      <c r="C284" s="11"/>
      <c r="D284" s="11"/>
      <c r="E284" s="131"/>
      <c r="F284" s="131"/>
      <c r="G284" s="131"/>
      <c r="H284" s="89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79"/>
      <c r="AZ284" s="13"/>
      <c r="BA284" s="13"/>
      <c r="BB284" s="13"/>
      <c r="BC284" s="185"/>
      <c r="BD284" s="13"/>
      <c r="BE284" s="13"/>
      <c r="BF284" s="190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>
      <c r="A285" s="13"/>
      <c r="B285" s="11"/>
      <c r="C285" s="11"/>
      <c r="D285" s="11"/>
      <c r="E285" s="131"/>
      <c r="F285" s="131"/>
      <c r="G285" s="131"/>
      <c r="H285" s="89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79"/>
      <c r="AZ285" s="13"/>
      <c r="BA285" s="13"/>
      <c r="BB285" s="13"/>
      <c r="BC285" s="185"/>
      <c r="BD285" s="13"/>
      <c r="BE285" s="13"/>
      <c r="BF285" s="190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>
      <c r="A286" s="13"/>
      <c r="B286" s="11"/>
      <c r="C286" s="11"/>
      <c r="D286" s="11"/>
      <c r="E286" s="131"/>
      <c r="F286" s="131"/>
      <c r="G286" s="131"/>
      <c r="H286" s="89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79"/>
      <c r="AZ286" s="13"/>
      <c r="BA286" s="13"/>
      <c r="BB286" s="13"/>
      <c r="BC286" s="185"/>
      <c r="BD286" s="13"/>
      <c r="BE286" s="13"/>
      <c r="BF286" s="190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>
      <c r="A287" s="13"/>
      <c r="B287" s="11"/>
      <c r="C287" s="11"/>
      <c r="D287" s="11"/>
      <c r="E287" s="131"/>
      <c r="F287" s="131"/>
      <c r="G287" s="131"/>
      <c r="H287" s="89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79"/>
      <c r="AZ287" s="13"/>
      <c r="BA287" s="13"/>
      <c r="BB287" s="13"/>
      <c r="BC287" s="185"/>
      <c r="BD287" s="13"/>
      <c r="BE287" s="13"/>
      <c r="BF287" s="190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>
      <c r="A288" s="13"/>
      <c r="B288" s="11"/>
      <c r="C288" s="11"/>
      <c r="D288" s="11"/>
      <c r="E288" s="131"/>
      <c r="F288" s="131"/>
      <c r="G288" s="131"/>
      <c r="H288" s="89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79"/>
      <c r="AZ288" s="13"/>
      <c r="BA288" s="13"/>
      <c r="BB288" s="13"/>
      <c r="BC288" s="185"/>
      <c r="BD288" s="13"/>
      <c r="BE288" s="13"/>
      <c r="BF288" s="190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>
      <c r="A289" s="13"/>
      <c r="B289" s="11"/>
      <c r="C289" s="11"/>
      <c r="D289" s="11"/>
      <c r="E289" s="131"/>
      <c r="F289" s="131"/>
      <c r="G289" s="131"/>
      <c r="H289" s="89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79"/>
      <c r="AZ289" s="13"/>
      <c r="BA289" s="13"/>
      <c r="BB289" s="13"/>
      <c r="BC289" s="185"/>
      <c r="BD289" s="13"/>
      <c r="BE289" s="13"/>
      <c r="BF289" s="190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>
      <c r="A290" s="13"/>
      <c r="B290" s="11"/>
      <c r="C290" s="11"/>
      <c r="D290" s="11"/>
      <c r="E290" s="131"/>
      <c r="F290" s="131"/>
      <c r="G290" s="131"/>
      <c r="H290" s="89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79"/>
      <c r="AZ290" s="13"/>
      <c r="BA290" s="13"/>
      <c r="BB290" s="13"/>
      <c r="BC290" s="185"/>
      <c r="BD290" s="13"/>
      <c r="BE290" s="13"/>
      <c r="BF290" s="190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>
      <c r="A291" s="13"/>
      <c r="B291" s="11"/>
      <c r="C291" s="11"/>
      <c r="D291" s="11"/>
      <c r="E291" s="131"/>
      <c r="F291" s="131"/>
      <c r="G291" s="131"/>
      <c r="H291" s="89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79"/>
      <c r="AZ291" s="13"/>
      <c r="BA291" s="13"/>
      <c r="BB291" s="13"/>
      <c r="BC291" s="185"/>
      <c r="BD291" s="13"/>
      <c r="BE291" s="13"/>
      <c r="BF291" s="190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>
      <c r="A292" s="13"/>
      <c r="B292" s="11"/>
      <c r="C292" s="11"/>
      <c r="D292" s="11"/>
      <c r="E292" s="131"/>
      <c r="F292" s="131"/>
      <c r="G292" s="131"/>
      <c r="H292" s="89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79"/>
      <c r="AZ292" s="13"/>
      <c r="BA292" s="13"/>
      <c r="BB292" s="13"/>
      <c r="BC292" s="185"/>
      <c r="BD292" s="13"/>
      <c r="BE292" s="13"/>
      <c r="BF292" s="190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>
      <c r="A293" s="13"/>
      <c r="B293" s="11"/>
      <c r="C293" s="11"/>
      <c r="D293" s="11"/>
      <c r="E293" s="131"/>
      <c r="F293" s="131"/>
      <c r="G293" s="131"/>
      <c r="H293" s="89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79"/>
      <c r="AZ293" s="13"/>
      <c r="BA293" s="13"/>
      <c r="BB293" s="13"/>
      <c r="BC293" s="185"/>
      <c r="BD293" s="13"/>
      <c r="BE293" s="13"/>
      <c r="BF293" s="190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>
      <c r="A294" s="13"/>
      <c r="B294" s="11"/>
      <c r="C294" s="11"/>
      <c r="D294" s="11"/>
      <c r="E294" s="131"/>
      <c r="F294" s="131"/>
      <c r="G294" s="131"/>
      <c r="H294" s="89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79"/>
      <c r="AZ294" s="13"/>
      <c r="BA294" s="13"/>
      <c r="BB294" s="13"/>
      <c r="BC294" s="185"/>
      <c r="BD294" s="13"/>
      <c r="BE294" s="13"/>
      <c r="BF294" s="190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>
      <c r="A295" s="13"/>
      <c r="B295" s="11"/>
      <c r="C295" s="11"/>
      <c r="D295" s="11"/>
      <c r="E295" s="131"/>
      <c r="F295" s="131"/>
      <c r="G295" s="131"/>
      <c r="H295" s="89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79"/>
      <c r="AZ295" s="13"/>
      <c r="BA295" s="13"/>
      <c r="BB295" s="13"/>
      <c r="BC295" s="185"/>
      <c r="BD295" s="13"/>
      <c r="BE295" s="13"/>
      <c r="BF295" s="190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>
      <c r="A296" s="13"/>
      <c r="B296" s="11"/>
      <c r="C296" s="11"/>
      <c r="D296" s="11"/>
      <c r="E296" s="131"/>
      <c r="F296" s="131"/>
      <c r="G296" s="131"/>
      <c r="H296" s="89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79"/>
      <c r="AZ296" s="13"/>
      <c r="BA296" s="13"/>
      <c r="BB296" s="13"/>
      <c r="BC296" s="185"/>
      <c r="BD296" s="13"/>
      <c r="BE296" s="13"/>
      <c r="BF296" s="190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>
      <c r="A297" s="13"/>
      <c r="B297" s="11"/>
      <c r="C297" s="11"/>
      <c r="D297" s="11"/>
      <c r="E297" s="131"/>
      <c r="F297" s="131"/>
      <c r="G297" s="131"/>
      <c r="H297" s="89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79"/>
      <c r="AZ297" s="13"/>
      <c r="BA297" s="13"/>
      <c r="BB297" s="13"/>
      <c r="BC297" s="185"/>
      <c r="BD297" s="13"/>
      <c r="BE297" s="13"/>
      <c r="BF297" s="190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>
      <c r="A298" s="13"/>
      <c r="B298" s="11"/>
      <c r="C298" s="11"/>
      <c r="D298" s="11"/>
      <c r="E298" s="131"/>
      <c r="F298" s="131"/>
      <c r="G298" s="131"/>
      <c r="H298" s="89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79"/>
      <c r="AZ298" s="13"/>
      <c r="BA298" s="13"/>
      <c r="BB298" s="13"/>
      <c r="BC298" s="185"/>
      <c r="BD298" s="13"/>
      <c r="BE298" s="13"/>
      <c r="BF298" s="190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>
      <c r="A299" s="13"/>
      <c r="B299" s="11"/>
      <c r="C299" s="11"/>
      <c r="D299" s="11"/>
      <c r="E299" s="131"/>
      <c r="F299" s="131"/>
      <c r="G299" s="131"/>
      <c r="H299" s="89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79"/>
      <c r="AZ299" s="13"/>
      <c r="BA299" s="13"/>
      <c r="BB299" s="13"/>
      <c r="BC299" s="185"/>
      <c r="BD299" s="13"/>
      <c r="BE299" s="13"/>
      <c r="BF299" s="190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>
      <c r="A300" s="13"/>
      <c r="B300" s="11"/>
      <c r="C300" s="11"/>
      <c r="D300" s="11"/>
      <c r="E300" s="131"/>
      <c r="F300" s="131"/>
      <c r="G300" s="131"/>
      <c r="H300" s="89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79"/>
      <c r="AZ300" s="13"/>
      <c r="BA300" s="13"/>
      <c r="BB300" s="13"/>
      <c r="BC300" s="185"/>
      <c r="BD300" s="13"/>
      <c r="BE300" s="13"/>
      <c r="BF300" s="190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>
      <c r="A301" s="13"/>
      <c r="B301" s="11"/>
      <c r="C301" s="11"/>
      <c r="D301" s="11"/>
      <c r="E301" s="131"/>
      <c r="F301" s="131"/>
      <c r="G301" s="131"/>
      <c r="H301" s="89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79"/>
      <c r="AZ301" s="13"/>
      <c r="BA301" s="13"/>
      <c r="BB301" s="13"/>
      <c r="BC301" s="185"/>
      <c r="BD301" s="13"/>
      <c r="BE301" s="13"/>
      <c r="BF301" s="190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>
      <c r="A302" s="13"/>
      <c r="B302" s="11"/>
      <c r="C302" s="11"/>
      <c r="D302" s="11"/>
      <c r="E302" s="131"/>
      <c r="F302" s="131"/>
      <c r="G302" s="131"/>
      <c r="H302" s="89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79"/>
      <c r="AZ302" s="13"/>
      <c r="BA302" s="13"/>
      <c r="BB302" s="13"/>
      <c r="BC302" s="185"/>
      <c r="BD302" s="13"/>
      <c r="BE302" s="13"/>
      <c r="BF302" s="190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>
      <c r="A303" s="13"/>
      <c r="B303" s="11"/>
      <c r="C303" s="11"/>
      <c r="D303" s="11"/>
      <c r="E303" s="131"/>
      <c r="F303" s="131"/>
      <c r="G303" s="131"/>
      <c r="H303" s="89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79"/>
      <c r="AZ303" s="13"/>
      <c r="BA303" s="13"/>
      <c r="BB303" s="13"/>
      <c r="BC303" s="185"/>
      <c r="BD303" s="13"/>
      <c r="BE303" s="13"/>
      <c r="BF303" s="190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>
      <c r="A304" s="13"/>
      <c r="B304" s="11"/>
      <c r="C304" s="11"/>
      <c r="D304" s="11"/>
      <c r="E304" s="131"/>
      <c r="F304" s="131"/>
      <c r="G304" s="131"/>
      <c r="H304" s="89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79"/>
      <c r="AZ304" s="13"/>
      <c r="BA304" s="13"/>
      <c r="BB304" s="13"/>
      <c r="BC304" s="185"/>
      <c r="BD304" s="13"/>
      <c r="BE304" s="13"/>
      <c r="BF304" s="190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>
      <c r="A305" s="13"/>
      <c r="B305" s="11"/>
      <c r="C305" s="11"/>
      <c r="D305" s="11"/>
      <c r="E305" s="131"/>
      <c r="F305" s="131"/>
      <c r="G305" s="131"/>
      <c r="H305" s="89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79"/>
      <c r="AZ305" s="13"/>
      <c r="BA305" s="13"/>
      <c r="BB305" s="13"/>
      <c r="BC305" s="185"/>
      <c r="BD305" s="13"/>
      <c r="BE305" s="13"/>
      <c r="BF305" s="190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>
      <c r="A306" s="13"/>
      <c r="B306" s="11"/>
      <c r="C306" s="11"/>
      <c r="D306" s="11"/>
      <c r="E306" s="131"/>
      <c r="F306" s="131"/>
      <c r="G306" s="131"/>
      <c r="H306" s="89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79"/>
      <c r="AZ306" s="13"/>
      <c r="BA306" s="13"/>
      <c r="BB306" s="13"/>
      <c r="BC306" s="185"/>
      <c r="BD306" s="13"/>
      <c r="BE306" s="13"/>
      <c r="BF306" s="190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>
      <c r="A307" s="13"/>
      <c r="B307" s="11"/>
      <c r="C307" s="11"/>
      <c r="D307" s="11"/>
      <c r="E307" s="131"/>
      <c r="F307" s="131"/>
      <c r="G307" s="131"/>
      <c r="H307" s="89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79"/>
      <c r="AZ307" s="13"/>
      <c r="BA307" s="13"/>
      <c r="BB307" s="13"/>
      <c r="BC307" s="185"/>
      <c r="BD307" s="13"/>
      <c r="BE307" s="13"/>
      <c r="BF307" s="190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>
      <c r="A308" s="13"/>
      <c r="B308" s="11"/>
      <c r="C308" s="11"/>
      <c r="D308" s="11"/>
      <c r="E308" s="131"/>
      <c r="F308" s="131"/>
      <c r="G308" s="131"/>
      <c r="H308" s="89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79"/>
      <c r="AZ308" s="13"/>
      <c r="BA308" s="13"/>
      <c r="BB308" s="13"/>
      <c r="BC308" s="185"/>
      <c r="BD308" s="13"/>
      <c r="BE308" s="13"/>
      <c r="BF308" s="190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>
      <c r="A309" s="13"/>
      <c r="B309" s="11"/>
      <c r="C309" s="11"/>
      <c r="D309" s="11"/>
      <c r="E309" s="131"/>
      <c r="F309" s="131"/>
      <c r="G309" s="131"/>
      <c r="H309" s="89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79"/>
      <c r="AZ309" s="13"/>
      <c r="BA309" s="13"/>
      <c r="BB309" s="13"/>
      <c r="BC309" s="185"/>
      <c r="BD309" s="13"/>
      <c r="BE309" s="13"/>
      <c r="BF309" s="190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>
      <c r="A310" s="13"/>
      <c r="B310" s="11"/>
      <c r="C310" s="11"/>
      <c r="D310" s="11"/>
      <c r="E310" s="131"/>
      <c r="F310" s="131"/>
      <c r="G310" s="131"/>
      <c r="H310" s="89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79"/>
      <c r="AZ310" s="13"/>
      <c r="BA310" s="13"/>
      <c r="BB310" s="13"/>
      <c r="BC310" s="185"/>
      <c r="BD310" s="13"/>
      <c r="BE310" s="13"/>
      <c r="BF310" s="190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>
      <c r="A311" s="13"/>
      <c r="B311" s="11"/>
      <c r="C311" s="11"/>
      <c r="D311" s="11"/>
      <c r="E311" s="131"/>
      <c r="F311" s="131"/>
      <c r="G311" s="131"/>
      <c r="H311" s="89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79"/>
      <c r="AZ311" s="13"/>
      <c r="BA311" s="13"/>
      <c r="BB311" s="13"/>
      <c r="BC311" s="185"/>
      <c r="BD311" s="13"/>
      <c r="BE311" s="13"/>
      <c r="BF311" s="190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>
      <c r="A312" s="13"/>
      <c r="B312" s="11"/>
      <c r="C312" s="11"/>
      <c r="D312" s="11"/>
      <c r="E312" s="131"/>
      <c r="F312" s="131"/>
      <c r="G312" s="131"/>
      <c r="H312" s="89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79"/>
      <c r="AZ312" s="13"/>
      <c r="BA312" s="13"/>
      <c r="BB312" s="13"/>
      <c r="BC312" s="185"/>
      <c r="BD312" s="13"/>
      <c r="BE312" s="13"/>
      <c r="BF312" s="190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>
      <c r="A313" s="13"/>
      <c r="B313" s="11"/>
      <c r="C313" s="11"/>
      <c r="D313" s="11"/>
      <c r="E313" s="131"/>
      <c r="F313" s="131"/>
      <c r="G313" s="131"/>
      <c r="H313" s="89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79"/>
      <c r="AZ313" s="13"/>
      <c r="BA313" s="13"/>
      <c r="BB313" s="13"/>
      <c r="BC313" s="185"/>
      <c r="BD313" s="13"/>
      <c r="BE313" s="13"/>
      <c r="BF313" s="190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>
      <c r="A314" s="13"/>
      <c r="B314" s="11"/>
      <c r="C314" s="11"/>
      <c r="D314" s="11"/>
      <c r="E314" s="131"/>
      <c r="F314" s="131"/>
      <c r="G314" s="131"/>
      <c r="H314" s="89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79"/>
      <c r="AZ314" s="13"/>
      <c r="BA314" s="13"/>
      <c r="BB314" s="13"/>
      <c r="BC314" s="185"/>
      <c r="BD314" s="13"/>
      <c r="BE314" s="13"/>
      <c r="BF314" s="190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>
      <c r="A315" s="13"/>
      <c r="B315" s="11"/>
      <c r="C315" s="11"/>
      <c r="D315" s="11"/>
      <c r="E315" s="131"/>
      <c r="F315" s="131"/>
      <c r="G315" s="131"/>
      <c r="H315" s="89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79"/>
      <c r="AZ315" s="13"/>
      <c r="BA315" s="13"/>
      <c r="BB315" s="13"/>
      <c r="BC315" s="185"/>
      <c r="BD315" s="13"/>
      <c r="BE315" s="13"/>
      <c r="BF315" s="190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>
      <c r="A316" s="13"/>
      <c r="B316" s="11"/>
      <c r="C316" s="11"/>
      <c r="D316" s="11"/>
      <c r="E316" s="131"/>
      <c r="F316" s="131"/>
      <c r="G316" s="131"/>
      <c r="H316" s="89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79"/>
      <c r="AZ316" s="13"/>
      <c r="BA316" s="13"/>
      <c r="BB316" s="13"/>
      <c r="BC316" s="185"/>
      <c r="BD316" s="13"/>
      <c r="BE316" s="13"/>
      <c r="BF316" s="190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>
      <c r="A317" s="13"/>
      <c r="B317" s="11"/>
      <c r="C317" s="11"/>
      <c r="D317" s="11"/>
      <c r="E317" s="131"/>
      <c r="F317" s="131"/>
      <c r="G317" s="131"/>
      <c r="H317" s="89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79"/>
      <c r="AZ317" s="13"/>
      <c r="BA317" s="13"/>
      <c r="BB317" s="13"/>
      <c r="BC317" s="185"/>
      <c r="BD317" s="13"/>
      <c r="BE317" s="13"/>
      <c r="BF317" s="190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>
      <c r="A318" s="13"/>
      <c r="B318" s="11"/>
      <c r="C318" s="11"/>
      <c r="D318" s="11"/>
      <c r="E318" s="131"/>
      <c r="F318" s="131"/>
      <c r="G318" s="131"/>
      <c r="H318" s="89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79"/>
      <c r="AZ318" s="13"/>
      <c r="BA318" s="13"/>
      <c r="BB318" s="13"/>
      <c r="BC318" s="185"/>
      <c r="BD318" s="13"/>
      <c r="BE318" s="13"/>
      <c r="BF318" s="190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>
      <c r="A319" s="13"/>
      <c r="B319" s="11"/>
      <c r="C319" s="11"/>
      <c r="D319" s="11"/>
      <c r="E319" s="131"/>
      <c r="F319" s="131"/>
      <c r="G319" s="131"/>
      <c r="H319" s="89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79"/>
      <c r="AZ319" s="13"/>
      <c r="BA319" s="13"/>
      <c r="BB319" s="13"/>
      <c r="BC319" s="185"/>
      <c r="BD319" s="13"/>
      <c r="BE319" s="13"/>
      <c r="BF319" s="190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>
      <c r="A320" s="13"/>
      <c r="B320" s="11"/>
      <c r="C320" s="11"/>
      <c r="D320" s="11"/>
      <c r="E320" s="131"/>
      <c r="F320" s="131"/>
      <c r="G320" s="131"/>
      <c r="H320" s="89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79"/>
      <c r="AZ320" s="13"/>
      <c r="BA320" s="13"/>
      <c r="BB320" s="13"/>
      <c r="BC320" s="185"/>
      <c r="BD320" s="13"/>
      <c r="BE320" s="13"/>
      <c r="BF320" s="190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>
      <c r="A321" s="13"/>
      <c r="B321" s="11"/>
      <c r="C321" s="11"/>
      <c r="D321" s="11"/>
      <c r="E321" s="131"/>
      <c r="F321" s="131"/>
      <c r="G321" s="131"/>
      <c r="H321" s="89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79"/>
      <c r="AZ321" s="13"/>
      <c r="BA321" s="13"/>
      <c r="BB321" s="13"/>
      <c r="BC321" s="185"/>
      <c r="BD321" s="13"/>
      <c r="BE321" s="13"/>
      <c r="BF321" s="190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>
      <c r="A322" s="13"/>
      <c r="B322" s="11"/>
      <c r="C322" s="11"/>
      <c r="D322" s="11"/>
      <c r="E322" s="131"/>
      <c r="F322" s="131"/>
      <c r="G322" s="131"/>
      <c r="H322" s="89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79"/>
      <c r="AZ322" s="13"/>
      <c r="BA322" s="13"/>
      <c r="BB322" s="13"/>
      <c r="BC322" s="185"/>
      <c r="BD322" s="13"/>
      <c r="BE322" s="13"/>
      <c r="BF322" s="190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>
      <c r="A323" s="13"/>
      <c r="B323" s="11"/>
      <c r="C323" s="11"/>
      <c r="D323" s="11"/>
      <c r="E323" s="131"/>
      <c r="F323" s="131"/>
      <c r="G323" s="131"/>
      <c r="H323" s="89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79"/>
      <c r="AZ323" s="13"/>
      <c r="BA323" s="13"/>
      <c r="BB323" s="13"/>
      <c r="BC323" s="185"/>
      <c r="BD323" s="13"/>
      <c r="BE323" s="13"/>
      <c r="BF323" s="190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>
      <c r="A324" s="13"/>
      <c r="B324" s="11"/>
      <c r="C324" s="11"/>
      <c r="D324" s="11"/>
      <c r="E324" s="131"/>
      <c r="F324" s="131"/>
      <c r="G324" s="131"/>
      <c r="H324" s="89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79"/>
      <c r="AZ324" s="13"/>
      <c r="BA324" s="13"/>
      <c r="BB324" s="13"/>
      <c r="BC324" s="185"/>
      <c r="BD324" s="13"/>
      <c r="BE324" s="13"/>
      <c r="BF324" s="190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>
      <c r="A325" s="13"/>
      <c r="B325" s="11"/>
      <c r="C325" s="11"/>
      <c r="D325" s="11"/>
      <c r="E325" s="131"/>
      <c r="F325" s="131"/>
      <c r="G325" s="131"/>
      <c r="H325" s="89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79"/>
      <c r="AZ325" s="13"/>
      <c r="BA325" s="13"/>
      <c r="BB325" s="13"/>
      <c r="BC325" s="185"/>
      <c r="BD325" s="13"/>
      <c r="BE325" s="13"/>
      <c r="BF325" s="190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>
      <c r="A326" s="13"/>
      <c r="B326" s="11"/>
      <c r="C326" s="11"/>
      <c r="D326" s="11"/>
      <c r="E326" s="131"/>
      <c r="F326" s="131"/>
      <c r="G326" s="131"/>
      <c r="H326" s="89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79"/>
      <c r="AZ326" s="13"/>
      <c r="BA326" s="13"/>
      <c r="BB326" s="13"/>
      <c r="BC326" s="185"/>
      <c r="BD326" s="13"/>
      <c r="BE326" s="13"/>
      <c r="BF326" s="190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>
      <c r="A327" s="13"/>
      <c r="B327" s="11"/>
      <c r="C327" s="11"/>
      <c r="D327" s="11"/>
      <c r="E327" s="131"/>
      <c r="F327" s="131"/>
      <c r="G327" s="131"/>
      <c r="H327" s="89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79"/>
      <c r="AZ327" s="13"/>
      <c r="BA327" s="13"/>
      <c r="BB327" s="13"/>
      <c r="BC327" s="185"/>
      <c r="BD327" s="13"/>
      <c r="BE327" s="13"/>
      <c r="BF327" s="190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>
      <c r="A328" s="13"/>
      <c r="B328" s="11"/>
      <c r="C328" s="11"/>
      <c r="D328" s="11"/>
      <c r="E328" s="131"/>
      <c r="F328" s="131"/>
      <c r="G328" s="131"/>
      <c r="H328" s="89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79"/>
      <c r="AZ328" s="13"/>
      <c r="BA328" s="13"/>
      <c r="BB328" s="13"/>
      <c r="BC328" s="185"/>
      <c r="BD328" s="13"/>
      <c r="BE328" s="13"/>
      <c r="BF328" s="190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>
      <c r="A329" s="13"/>
      <c r="B329" s="11"/>
      <c r="C329" s="11"/>
      <c r="D329" s="11"/>
      <c r="E329" s="131"/>
      <c r="F329" s="131"/>
      <c r="G329" s="131"/>
      <c r="H329" s="89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79"/>
      <c r="AZ329" s="13"/>
      <c r="BA329" s="13"/>
      <c r="BB329" s="13"/>
      <c r="BC329" s="185"/>
      <c r="BD329" s="13"/>
      <c r="BE329" s="13"/>
      <c r="BF329" s="190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>
      <c r="A330" s="13"/>
      <c r="B330" s="11"/>
      <c r="C330" s="11"/>
      <c r="D330" s="11"/>
      <c r="E330" s="131"/>
      <c r="F330" s="131"/>
      <c r="G330" s="131"/>
      <c r="H330" s="89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79"/>
      <c r="AZ330" s="13"/>
      <c r="BA330" s="13"/>
      <c r="BB330" s="13"/>
      <c r="BC330" s="185"/>
      <c r="BD330" s="13"/>
      <c r="BE330" s="13"/>
      <c r="BF330" s="190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>
      <c r="A331" s="13"/>
      <c r="B331" s="11"/>
      <c r="C331" s="11"/>
      <c r="D331" s="11"/>
      <c r="E331" s="131"/>
      <c r="F331" s="131"/>
      <c r="G331" s="131"/>
      <c r="H331" s="89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79"/>
      <c r="AZ331" s="13"/>
      <c r="BA331" s="13"/>
      <c r="BB331" s="13"/>
      <c r="BC331" s="185"/>
      <c r="BD331" s="13"/>
      <c r="BE331" s="13"/>
      <c r="BF331" s="190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>
      <c r="A332" s="13"/>
      <c r="B332" s="11"/>
      <c r="C332" s="11"/>
      <c r="D332" s="11"/>
      <c r="E332" s="131"/>
      <c r="F332" s="131"/>
      <c r="G332" s="131"/>
      <c r="H332" s="89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79"/>
      <c r="AZ332" s="13"/>
      <c r="BA332" s="13"/>
      <c r="BB332" s="13"/>
      <c r="BC332" s="185"/>
      <c r="BD332" s="13"/>
      <c r="BE332" s="13"/>
      <c r="BF332" s="190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>
      <c r="A333" s="13"/>
      <c r="B333" s="11"/>
      <c r="C333" s="11"/>
      <c r="D333" s="11"/>
      <c r="E333" s="131"/>
      <c r="F333" s="131"/>
      <c r="G333" s="131"/>
      <c r="H333" s="89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79"/>
      <c r="AZ333" s="13"/>
      <c r="BA333" s="13"/>
      <c r="BB333" s="13"/>
      <c r="BC333" s="185"/>
      <c r="BD333" s="13"/>
      <c r="BE333" s="13"/>
      <c r="BF333" s="190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>
      <c r="A334" s="13"/>
      <c r="B334" s="11"/>
      <c r="C334" s="11"/>
      <c r="D334" s="11"/>
      <c r="E334" s="131"/>
      <c r="F334" s="131"/>
      <c r="G334" s="131"/>
      <c r="H334" s="89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79"/>
      <c r="AZ334" s="13"/>
      <c r="BA334" s="13"/>
      <c r="BB334" s="13"/>
      <c r="BC334" s="185"/>
      <c r="BD334" s="13"/>
      <c r="BE334" s="13"/>
      <c r="BF334" s="190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>
      <c r="A335" s="13"/>
      <c r="B335" s="11"/>
      <c r="C335" s="11"/>
      <c r="D335" s="11"/>
      <c r="E335" s="131"/>
      <c r="F335" s="131"/>
      <c r="G335" s="131"/>
      <c r="H335" s="89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79"/>
      <c r="AZ335" s="13"/>
      <c r="BA335" s="13"/>
      <c r="BB335" s="13"/>
      <c r="BC335" s="185"/>
      <c r="BD335" s="13"/>
      <c r="BE335" s="13"/>
      <c r="BF335" s="190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>
      <c r="A336" s="13"/>
      <c r="B336" s="11"/>
      <c r="C336" s="11"/>
      <c r="D336" s="11"/>
      <c r="E336" s="131"/>
      <c r="F336" s="131"/>
      <c r="G336" s="131"/>
      <c r="H336" s="89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79"/>
      <c r="AZ336" s="13"/>
      <c r="BA336" s="13"/>
      <c r="BB336" s="13"/>
      <c r="BC336" s="185"/>
      <c r="BD336" s="13"/>
      <c r="BE336" s="13"/>
      <c r="BF336" s="190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>
      <c r="A337" s="13"/>
      <c r="B337" s="11"/>
      <c r="C337" s="11"/>
      <c r="D337" s="11"/>
      <c r="E337" s="131"/>
      <c r="F337" s="131"/>
      <c r="G337" s="131"/>
      <c r="H337" s="89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79"/>
      <c r="AZ337" s="13"/>
      <c r="BA337" s="13"/>
      <c r="BB337" s="13"/>
      <c r="BC337" s="185"/>
      <c r="BD337" s="13"/>
      <c r="BE337" s="13"/>
      <c r="BF337" s="190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>
      <c r="A338" s="13"/>
      <c r="B338" s="11"/>
      <c r="C338" s="11"/>
      <c r="D338" s="11"/>
      <c r="E338" s="131"/>
      <c r="F338" s="131"/>
      <c r="G338" s="131"/>
      <c r="H338" s="89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79"/>
      <c r="AZ338" s="13"/>
      <c r="BA338" s="13"/>
      <c r="BB338" s="13"/>
      <c r="BC338" s="185"/>
      <c r="BD338" s="13"/>
      <c r="BE338" s="13"/>
      <c r="BF338" s="190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>
      <c r="A339" s="13"/>
      <c r="B339" s="11"/>
      <c r="C339" s="11"/>
      <c r="D339" s="11"/>
      <c r="E339" s="131"/>
      <c r="F339" s="131"/>
      <c r="G339" s="131"/>
      <c r="H339" s="89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79"/>
      <c r="AZ339" s="13"/>
      <c r="BA339" s="13"/>
      <c r="BB339" s="13"/>
      <c r="BC339" s="185"/>
      <c r="BD339" s="13"/>
      <c r="BE339" s="13"/>
      <c r="BF339" s="190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>
      <c r="A340" s="13"/>
      <c r="B340" s="11"/>
      <c r="C340" s="11"/>
      <c r="D340" s="11"/>
      <c r="E340" s="131"/>
      <c r="F340" s="131"/>
      <c r="G340" s="131"/>
      <c r="H340" s="89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79"/>
      <c r="AZ340" s="13"/>
      <c r="BA340" s="13"/>
      <c r="BB340" s="13"/>
      <c r="BC340" s="185"/>
      <c r="BD340" s="13"/>
      <c r="BE340" s="13"/>
      <c r="BF340" s="190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>
      <c r="A341" s="13"/>
      <c r="B341" s="11"/>
      <c r="C341" s="11"/>
      <c r="D341" s="11"/>
      <c r="E341" s="131"/>
      <c r="F341" s="131"/>
      <c r="G341" s="131"/>
      <c r="H341" s="89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79"/>
      <c r="AZ341" s="13"/>
      <c r="BA341" s="13"/>
      <c r="BB341" s="13"/>
      <c r="BC341" s="185"/>
      <c r="BD341" s="13"/>
      <c r="BE341" s="13"/>
      <c r="BF341" s="190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>
      <c r="A342" s="13"/>
      <c r="B342" s="11"/>
      <c r="C342" s="11"/>
      <c r="D342" s="11"/>
      <c r="E342" s="131"/>
      <c r="F342" s="131"/>
      <c r="G342" s="131"/>
      <c r="H342" s="89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79"/>
      <c r="AZ342" s="13"/>
      <c r="BA342" s="13"/>
      <c r="BB342" s="13"/>
      <c r="BC342" s="185"/>
      <c r="BD342" s="13"/>
      <c r="BE342" s="13"/>
      <c r="BF342" s="190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>
      <c r="A343" s="13"/>
      <c r="B343" s="11"/>
      <c r="C343" s="11"/>
      <c r="D343" s="11"/>
      <c r="E343" s="131"/>
      <c r="F343" s="131"/>
      <c r="G343" s="131"/>
      <c r="H343" s="89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79"/>
      <c r="AZ343" s="13"/>
      <c r="BA343" s="13"/>
      <c r="BB343" s="13"/>
      <c r="BC343" s="185"/>
      <c r="BD343" s="13"/>
      <c r="BE343" s="13"/>
      <c r="BF343" s="190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>
      <c r="A344" s="13"/>
      <c r="B344" s="11"/>
      <c r="C344" s="11"/>
      <c r="D344" s="11"/>
      <c r="E344" s="131"/>
      <c r="F344" s="131"/>
      <c r="G344" s="131"/>
      <c r="H344" s="89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79"/>
      <c r="AZ344" s="13"/>
      <c r="BA344" s="13"/>
      <c r="BB344" s="13"/>
      <c r="BC344" s="185"/>
      <c r="BD344" s="13"/>
      <c r="BE344" s="13"/>
      <c r="BF344" s="190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>
      <c r="A345" s="13"/>
      <c r="B345" s="11"/>
      <c r="C345" s="11"/>
      <c r="D345" s="11"/>
      <c r="E345" s="131"/>
      <c r="F345" s="131"/>
      <c r="G345" s="131"/>
      <c r="H345" s="89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79"/>
      <c r="AZ345" s="13"/>
      <c r="BA345" s="13"/>
      <c r="BB345" s="13"/>
      <c r="BC345" s="185"/>
      <c r="BD345" s="13"/>
      <c r="BE345" s="13"/>
      <c r="BF345" s="190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>
      <c r="A346" s="13"/>
      <c r="B346" s="11"/>
      <c r="C346" s="11"/>
      <c r="D346" s="11"/>
      <c r="E346" s="131"/>
      <c r="F346" s="131"/>
      <c r="G346" s="131"/>
      <c r="H346" s="89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79"/>
      <c r="AZ346" s="13"/>
      <c r="BA346" s="13"/>
      <c r="BB346" s="13"/>
      <c r="BC346" s="185"/>
      <c r="BD346" s="13"/>
      <c r="BE346" s="13"/>
      <c r="BF346" s="190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>
      <c r="A347" s="13"/>
      <c r="B347" s="11"/>
      <c r="C347" s="11"/>
      <c r="D347" s="11"/>
      <c r="E347" s="131"/>
      <c r="F347" s="131"/>
      <c r="G347" s="131"/>
      <c r="H347" s="89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79"/>
      <c r="AZ347" s="13"/>
      <c r="BA347" s="13"/>
      <c r="BB347" s="13"/>
      <c r="BC347" s="185"/>
      <c r="BD347" s="13"/>
      <c r="BE347" s="13"/>
      <c r="BF347" s="190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>
      <c r="A348" s="13"/>
      <c r="B348" s="11"/>
      <c r="C348" s="11"/>
      <c r="D348" s="11"/>
      <c r="E348" s="131"/>
      <c r="F348" s="131"/>
      <c r="G348" s="131"/>
      <c r="H348" s="89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79"/>
      <c r="AZ348" s="13"/>
      <c r="BA348" s="13"/>
      <c r="BB348" s="13"/>
      <c r="BC348" s="185"/>
      <c r="BD348" s="13"/>
      <c r="BE348" s="13"/>
      <c r="BF348" s="190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>
      <c r="A349" s="13"/>
      <c r="B349" s="11"/>
      <c r="C349" s="11"/>
      <c r="D349" s="11"/>
      <c r="E349" s="131"/>
      <c r="F349" s="131"/>
      <c r="G349" s="131"/>
      <c r="H349" s="89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79"/>
      <c r="AZ349" s="13"/>
      <c r="BA349" s="13"/>
      <c r="BB349" s="13"/>
      <c r="BC349" s="185"/>
      <c r="BD349" s="13"/>
      <c r="BE349" s="13"/>
      <c r="BF349" s="190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>
      <c r="A350" s="13"/>
      <c r="B350" s="11"/>
      <c r="C350" s="11"/>
      <c r="D350" s="11"/>
      <c r="E350" s="131"/>
      <c r="F350" s="131"/>
      <c r="G350" s="131"/>
      <c r="H350" s="89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79"/>
      <c r="AZ350" s="13"/>
      <c r="BA350" s="13"/>
      <c r="BB350" s="13"/>
      <c r="BC350" s="185"/>
      <c r="BD350" s="13"/>
      <c r="BE350" s="13"/>
      <c r="BF350" s="190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>
      <c r="A351" s="13"/>
      <c r="B351" s="11"/>
      <c r="C351" s="11"/>
      <c r="D351" s="11"/>
      <c r="E351" s="131"/>
      <c r="F351" s="131"/>
      <c r="G351" s="131"/>
      <c r="H351" s="89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79"/>
      <c r="AZ351" s="13"/>
      <c r="BA351" s="13"/>
      <c r="BB351" s="13"/>
      <c r="BC351" s="185"/>
      <c r="BD351" s="13"/>
      <c r="BE351" s="13"/>
      <c r="BF351" s="190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>
      <c r="A352" s="13"/>
      <c r="B352" s="11"/>
      <c r="C352" s="11"/>
      <c r="D352" s="11"/>
      <c r="E352" s="131"/>
      <c r="F352" s="131"/>
      <c r="G352" s="131"/>
      <c r="H352" s="89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79"/>
      <c r="AZ352" s="13"/>
      <c r="BA352" s="13"/>
      <c r="BB352" s="13"/>
      <c r="BC352" s="185"/>
      <c r="BD352" s="13"/>
      <c r="BE352" s="13"/>
      <c r="BF352" s="190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>
      <c r="A353" s="13"/>
      <c r="B353" s="11"/>
      <c r="C353" s="11"/>
      <c r="D353" s="11"/>
      <c r="E353" s="131"/>
      <c r="F353" s="131"/>
      <c r="G353" s="131"/>
      <c r="H353" s="89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79"/>
      <c r="AZ353" s="13"/>
      <c r="BA353" s="13"/>
      <c r="BB353" s="13"/>
      <c r="BC353" s="185"/>
      <c r="BD353" s="13"/>
      <c r="BE353" s="13"/>
      <c r="BF353" s="190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>
      <c r="A354" s="13"/>
      <c r="B354" s="11"/>
      <c r="C354" s="11"/>
      <c r="D354" s="11"/>
      <c r="E354" s="131"/>
      <c r="F354" s="131"/>
      <c r="G354" s="131"/>
      <c r="H354" s="89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79"/>
      <c r="AZ354" s="13"/>
      <c r="BA354" s="13"/>
      <c r="BB354" s="13"/>
      <c r="BC354" s="185"/>
      <c r="BD354" s="13"/>
      <c r="BE354" s="13"/>
      <c r="BF354" s="190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>
      <c r="A355" s="13"/>
      <c r="B355" s="11"/>
      <c r="C355" s="11"/>
      <c r="D355" s="11"/>
      <c r="E355" s="131"/>
      <c r="F355" s="131"/>
      <c r="G355" s="131"/>
      <c r="H355" s="89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79"/>
      <c r="AZ355" s="13"/>
      <c r="BA355" s="13"/>
      <c r="BB355" s="13"/>
      <c r="BC355" s="185"/>
      <c r="BD355" s="13"/>
      <c r="BE355" s="13"/>
      <c r="BF355" s="190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>
      <c r="A356" s="13"/>
      <c r="B356" s="11"/>
      <c r="C356" s="11"/>
      <c r="D356" s="11"/>
      <c r="E356" s="131"/>
      <c r="F356" s="131"/>
      <c r="G356" s="131"/>
      <c r="H356" s="89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79"/>
      <c r="AZ356" s="13"/>
      <c r="BA356" s="13"/>
      <c r="BB356" s="13"/>
      <c r="BC356" s="185"/>
      <c r="BD356" s="13"/>
      <c r="BE356" s="13"/>
      <c r="BF356" s="190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>
      <c r="A357" s="13"/>
      <c r="B357" s="11"/>
      <c r="C357" s="11"/>
      <c r="D357" s="11"/>
      <c r="E357" s="131"/>
      <c r="F357" s="131"/>
      <c r="G357" s="131"/>
      <c r="H357" s="89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79"/>
      <c r="AZ357" s="13"/>
      <c r="BA357" s="13"/>
      <c r="BB357" s="13"/>
      <c r="BC357" s="185"/>
      <c r="BD357" s="13"/>
      <c r="BE357" s="13"/>
      <c r="BF357" s="190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>
      <c r="A358" s="13"/>
      <c r="B358" s="11"/>
      <c r="C358" s="11"/>
      <c r="D358" s="11"/>
      <c r="E358" s="131"/>
      <c r="F358" s="131"/>
      <c r="G358" s="131"/>
      <c r="H358" s="89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79"/>
      <c r="AZ358" s="13"/>
      <c r="BA358" s="13"/>
      <c r="BB358" s="13"/>
      <c r="BC358" s="185"/>
      <c r="BD358" s="13"/>
      <c r="BE358" s="13"/>
      <c r="BF358" s="190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>
      <c r="A359" s="13"/>
      <c r="B359" s="11"/>
      <c r="C359" s="11"/>
      <c r="D359" s="11"/>
      <c r="E359" s="131"/>
      <c r="F359" s="131"/>
      <c r="G359" s="131"/>
      <c r="H359" s="89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79"/>
      <c r="AZ359" s="13"/>
      <c r="BA359" s="13"/>
      <c r="BB359" s="13"/>
      <c r="BC359" s="185"/>
      <c r="BD359" s="13"/>
      <c r="BE359" s="13"/>
      <c r="BF359" s="190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>
      <c r="A360" s="13"/>
      <c r="B360" s="11"/>
      <c r="C360" s="11"/>
      <c r="D360" s="11"/>
      <c r="E360" s="131"/>
      <c r="F360" s="131"/>
      <c r="G360" s="131"/>
      <c r="H360" s="89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79"/>
      <c r="AZ360" s="13"/>
      <c r="BA360" s="13"/>
      <c r="BB360" s="13"/>
      <c r="BC360" s="185"/>
      <c r="BD360" s="13"/>
      <c r="BE360" s="13"/>
      <c r="BF360" s="190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>
      <c r="A361" s="13"/>
      <c r="B361" s="11"/>
      <c r="C361" s="11"/>
      <c r="D361" s="11"/>
      <c r="E361" s="131"/>
      <c r="F361" s="131"/>
      <c r="G361" s="131"/>
      <c r="H361" s="89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79"/>
      <c r="AZ361" s="13"/>
      <c r="BA361" s="13"/>
      <c r="BB361" s="13"/>
      <c r="BC361" s="185"/>
      <c r="BD361" s="13"/>
      <c r="BE361" s="13"/>
      <c r="BF361" s="190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>
      <c r="A362" s="13"/>
      <c r="B362" s="11"/>
      <c r="C362" s="11"/>
      <c r="D362" s="11"/>
      <c r="E362" s="131"/>
      <c r="F362" s="131"/>
      <c r="G362" s="131"/>
      <c r="H362" s="89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79"/>
      <c r="AZ362" s="13"/>
      <c r="BA362" s="13"/>
      <c r="BB362" s="13"/>
      <c r="BC362" s="185"/>
      <c r="BD362" s="13"/>
      <c r="BE362" s="13"/>
      <c r="BF362" s="190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>
      <c r="A363" s="13"/>
      <c r="B363" s="11"/>
      <c r="C363" s="11"/>
      <c r="D363" s="11"/>
      <c r="E363" s="131"/>
      <c r="F363" s="131"/>
      <c r="G363" s="131"/>
      <c r="H363" s="89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79"/>
      <c r="AZ363" s="13"/>
      <c r="BA363" s="13"/>
      <c r="BB363" s="13"/>
      <c r="BC363" s="185"/>
      <c r="BD363" s="13"/>
      <c r="BE363" s="13"/>
      <c r="BF363" s="190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>
      <c r="A364" s="13"/>
      <c r="B364" s="11"/>
      <c r="C364" s="11"/>
      <c r="D364" s="11"/>
      <c r="E364" s="131"/>
      <c r="F364" s="131"/>
      <c r="G364" s="131"/>
      <c r="H364" s="89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79"/>
      <c r="AZ364" s="13"/>
      <c r="BA364" s="13"/>
      <c r="BB364" s="13"/>
      <c r="BC364" s="185"/>
      <c r="BD364" s="13"/>
      <c r="BE364" s="13"/>
      <c r="BF364" s="190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>
      <c r="A365" s="13"/>
      <c r="B365" s="11"/>
      <c r="C365" s="11"/>
      <c r="D365" s="11"/>
      <c r="E365" s="131"/>
      <c r="F365" s="131"/>
      <c r="G365" s="131"/>
      <c r="H365" s="89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79"/>
      <c r="AZ365" s="13"/>
      <c r="BA365" s="13"/>
      <c r="BB365" s="13"/>
      <c r="BC365" s="185"/>
      <c r="BD365" s="13"/>
      <c r="BE365" s="13"/>
      <c r="BF365" s="190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>
      <c r="A366" s="13"/>
      <c r="B366" s="11"/>
      <c r="C366" s="11"/>
      <c r="D366" s="11"/>
      <c r="E366" s="131"/>
      <c r="F366" s="131"/>
      <c r="G366" s="131"/>
      <c r="H366" s="89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79"/>
      <c r="AZ366" s="13"/>
      <c r="BA366" s="13"/>
      <c r="BB366" s="13"/>
      <c r="BC366" s="185"/>
      <c r="BD366" s="13"/>
      <c r="BE366" s="13"/>
      <c r="BF366" s="190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>
      <c r="A367" s="13"/>
      <c r="B367" s="11"/>
      <c r="C367" s="11"/>
      <c r="D367" s="11"/>
      <c r="E367" s="131"/>
      <c r="F367" s="131"/>
      <c r="G367" s="131"/>
      <c r="H367" s="89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79"/>
      <c r="AZ367" s="13"/>
      <c r="BA367" s="13"/>
      <c r="BB367" s="13"/>
      <c r="BC367" s="185"/>
      <c r="BD367" s="13"/>
      <c r="BE367" s="13"/>
      <c r="BF367" s="190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>
      <c r="A368" s="13"/>
      <c r="B368" s="11"/>
      <c r="C368" s="11"/>
      <c r="D368" s="11"/>
      <c r="E368" s="131"/>
      <c r="F368" s="131"/>
      <c r="G368" s="131"/>
      <c r="H368" s="89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79"/>
      <c r="AZ368" s="13"/>
      <c r="BA368" s="13"/>
      <c r="BB368" s="13"/>
      <c r="BC368" s="185"/>
      <c r="BD368" s="13"/>
      <c r="BE368" s="13"/>
      <c r="BF368" s="190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>
      <c r="A369" s="13"/>
      <c r="B369" s="11"/>
      <c r="C369" s="11"/>
      <c r="D369" s="11"/>
      <c r="E369" s="131"/>
      <c r="F369" s="131"/>
      <c r="G369" s="131"/>
      <c r="H369" s="89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79"/>
      <c r="AZ369" s="13"/>
      <c r="BA369" s="13"/>
      <c r="BB369" s="13"/>
      <c r="BC369" s="185"/>
      <c r="BD369" s="13"/>
      <c r="BE369" s="13"/>
      <c r="BF369" s="190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>
      <c r="A370" s="13"/>
      <c r="B370" s="11"/>
      <c r="C370" s="11"/>
      <c r="D370" s="11"/>
      <c r="E370" s="131"/>
      <c r="F370" s="131"/>
      <c r="G370" s="131"/>
      <c r="H370" s="89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79"/>
      <c r="AZ370" s="13"/>
      <c r="BA370" s="13"/>
      <c r="BB370" s="13"/>
      <c r="BC370" s="185"/>
      <c r="BD370" s="13"/>
      <c r="BE370" s="13"/>
      <c r="BF370" s="190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>
      <c r="A371" s="13"/>
      <c r="B371" s="11"/>
      <c r="C371" s="11"/>
      <c r="D371" s="11"/>
      <c r="E371" s="131"/>
      <c r="F371" s="131"/>
      <c r="G371" s="131"/>
      <c r="H371" s="89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79"/>
      <c r="AZ371" s="13"/>
      <c r="BA371" s="13"/>
      <c r="BB371" s="13"/>
      <c r="BC371" s="185"/>
      <c r="BD371" s="13"/>
      <c r="BE371" s="13"/>
      <c r="BF371" s="190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>
      <c r="A372" s="13"/>
      <c r="B372" s="11"/>
      <c r="C372" s="11"/>
      <c r="D372" s="11"/>
      <c r="E372" s="131"/>
      <c r="F372" s="131"/>
      <c r="G372" s="131"/>
      <c r="H372" s="89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79"/>
      <c r="AZ372" s="13"/>
      <c r="BA372" s="13"/>
      <c r="BB372" s="13"/>
      <c r="BC372" s="185"/>
      <c r="BD372" s="13"/>
      <c r="BE372" s="13"/>
      <c r="BF372" s="190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>
      <c r="A373" s="13"/>
      <c r="B373" s="11"/>
      <c r="C373" s="11"/>
      <c r="D373" s="11"/>
      <c r="E373" s="131"/>
      <c r="F373" s="131"/>
      <c r="G373" s="131"/>
      <c r="H373" s="89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79"/>
      <c r="AZ373" s="13"/>
      <c r="BA373" s="13"/>
      <c r="BB373" s="13"/>
      <c r="BC373" s="185"/>
      <c r="BD373" s="13"/>
      <c r="BE373" s="13"/>
      <c r="BF373" s="190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>
      <c r="A374" s="13"/>
      <c r="B374" s="11"/>
      <c r="C374" s="11"/>
      <c r="D374" s="11"/>
      <c r="E374" s="131"/>
      <c r="F374" s="131"/>
      <c r="G374" s="131"/>
      <c r="H374" s="89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79"/>
      <c r="AZ374" s="13"/>
      <c r="BA374" s="13"/>
      <c r="BB374" s="13"/>
      <c r="BC374" s="185"/>
      <c r="BD374" s="13"/>
      <c r="BE374" s="13"/>
      <c r="BF374" s="190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>
      <c r="A375" s="13"/>
      <c r="B375" s="11"/>
      <c r="C375" s="11"/>
      <c r="D375" s="11"/>
      <c r="E375" s="131"/>
      <c r="F375" s="131"/>
      <c r="G375" s="131"/>
      <c r="H375" s="89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79"/>
      <c r="AZ375" s="13"/>
      <c r="BA375" s="13"/>
      <c r="BB375" s="13"/>
      <c r="BC375" s="185"/>
      <c r="BD375" s="13"/>
      <c r="BE375" s="13"/>
      <c r="BF375" s="190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>
      <c r="A376" s="13"/>
      <c r="B376" s="11"/>
      <c r="C376" s="11"/>
      <c r="D376" s="11"/>
      <c r="E376" s="131"/>
      <c r="F376" s="131"/>
      <c r="G376" s="131"/>
      <c r="H376" s="89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79"/>
      <c r="AZ376" s="13"/>
      <c r="BA376" s="13"/>
      <c r="BB376" s="13"/>
      <c r="BC376" s="185"/>
      <c r="BD376" s="13"/>
      <c r="BE376" s="13"/>
      <c r="BF376" s="190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>
      <c r="A377" s="13"/>
      <c r="B377" s="11"/>
      <c r="C377" s="11"/>
      <c r="D377" s="11"/>
      <c r="E377" s="131"/>
      <c r="F377" s="131"/>
      <c r="G377" s="131"/>
      <c r="H377" s="89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79"/>
      <c r="AZ377" s="13"/>
      <c r="BA377" s="13"/>
      <c r="BB377" s="13"/>
      <c r="BC377" s="185"/>
      <c r="BD377" s="13"/>
      <c r="BE377" s="13"/>
      <c r="BF377" s="190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>
      <c r="A378" s="13"/>
      <c r="B378" s="11"/>
      <c r="C378" s="11"/>
      <c r="D378" s="11"/>
      <c r="E378" s="131"/>
      <c r="F378" s="131"/>
      <c r="G378" s="131"/>
      <c r="H378" s="89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79"/>
      <c r="AZ378" s="13"/>
      <c r="BA378" s="13"/>
      <c r="BB378" s="13"/>
      <c r="BC378" s="185"/>
      <c r="BD378" s="13"/>
      <c r="BE378" s="13"/>
      <c r="BF378" s="190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>
      <c r="A379" s="13"/>
      <c r="B379" s="11"/>
      <c r="C379" s="11"/>
      <c r="D379" s="11"/>
      <c r="E379" s="131"/>
      <c r="F379" s="131"/>
      <c r="G379" s="131"/>
      <c r="H379" s="89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79"/>
      <c r="AZ379" s="13"/>
      <c r="BA379" s="13"/>
      <c r="BB379" s="13"/>
      <c r="BC379" s="185"/>
      <c r="BD379" s="13"/>
      <c r="BE379" s="13"/>
      <c r="BF379" s="190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>
      <c r="A380" s="13"/>
      <c r="B380" s="11"/>
      <c r="C380" s="11"/>
      <c r="D380" s="11"/>
      <c r="E380" s="131"/>
      <c r="F380" s="131"/>
      <c r="G380" s="131"/>
      <c r="H380" s="89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79"/>
      <c r="AZ380" s="13"/>
      <c r="BA380" s="13"/>
      <c r="BB380" s="13"/>
      <c r="BC380" s="185"/>
      <c r="BD380" s="13"/>
      <c r="BE380" s="13"/>
      <c r="BF380" s="190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>
      <c r="A381" s="13"/>
      <c r="B381" s="11"/>
      <c r="C381" s="11"/>
      <c r="D381" s="11"/>
      <c r="E381" s="131"/>
      <c r="F381" s="131"/>
      <c r="G381" s="131"/>
      <c r="H381" s="89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79"/>
      <c r="AZ381" s="13"/>
      <c r="BA381" s="13"/>
      <c r="BB381" s="13"/>
      <c r="BC381" s="185"/>
      <c r="BD381" s="13"/>
      <c r="BE381" s="13"/>
      <c r="BF381" s="190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>
      <c r="A382" s="13"/>
      <c r="B382" s="11"/>
      <c r="C382" s="11"/>
      <c r="D382" s="11"/>
      <c r="E382" s="131"/>
      <c r="F382" s="131"/>
      <c r="G382" s="131"/>
      <c r="H382" s="89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79"/>
      <c r="AZ382" s="13"/>
      <c r="BA382" s="13"/>
      <c r="BB382" s="13"/>
      <c r="BC382" s="185"/>
      <c r="BD382" s="13"/>
      <c r="BE382" s="13"/>
      <c r="BF382" s="190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>
      <c r="A383" s="13"/>
      <c r="B383" s="11"/>
      <c r="C383" s="11"/>
      <c r="D383" s="11"/>
      <c r="E383" s="131"/>
      <c r="F383" s="131"/>
      <c r="G383" s="131"/>
      <c r="H383" s="89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79"/>
      <c r="AZ383" s="13"/>
      <c r="BA383" s="13"/>
      <c r="BB383" s="13"/>
      <c r="BC383" s="185"/>
      <c r="BD383" s="13"/>
      <c r="BE383" s="13"/>
      <c r="BF383" s="190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>
      <c r="A384" s="13"/>
      <c r="B384" s="11"/>
      <c r="C384" s="11"/>
      <c r="D384" s="11"/>
      <c r="E384" s="131"/>
      <c r="F384" s="131"/>
      <c r="G384" s="131"/>
      <c r="H384" s="89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79"/>
      <c r="AZ384" s="13"/>
      <c r="BA384" s="13"/>
      <c r="BB384" s="13"/>
      <c r="BC384" s="185"/>
      <c r="BD384" s="13"/>
      <c r="BE384" s="13"/>
      <c r="BF384" s="190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>
      <c r="A385" s="13"/>
      <c r="B385" s="11"/>
      <c r="C385" s="11"/>
      <c r="D385" s="11"/>
      <c r="E385" s="131"/>
      <c r="F385" s="131"/>
      <c r="G385" s="131"/>
      <c r="H385" s="89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79"/>
      <c r="AZ385" s="13"/>
      <c r="BA385" s="13"/>
      <c r="BB385" s="13"/>
      <c r="BC385" s="185"/>
      <c r="BD385" s="13"/>
      <c r="BE385" s="13"/>
      <c r="BF385" s="190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>
      <c r="A386" s="13"/>
      <c r="B386" s="11"/>
      <c r="C386" s="11"/>
      <c r="D386" s="11"/>
      <c r="E386" s="131"/>
      <c r="F386" s="131"/>
      <c r="G386" s="131"/>
      <c r="H386" s="89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79"/>
      <c r="AZ386" s="13"/>
      <c r="BA386" s="13"/>
      <c r="BB386" s="13"/>
      <c r="BC386" s="185"/>
      <c r="BD386" s="13"/>
      <c r="BE386" s="13"/>
      <c r="BF386" s="190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>
      <c r="A387" s="13"/>
      <c r="B387" s="11"/>
      <c r="C387" s="11"/>
      <c r="D387" s="11"/>
      <c r="E387" s="131"/>
      <c r="F387" s="131"/>
      <c r="G387" s="131"/>
      <c r="H387" s="89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79"/>
      <c r="AZ387" s="13"/>
      <c r="BA387" s="13"/>
      <c r="BB387" s="13"/>
      <c r="BC387" s="185"/>
      <c r="BD387" s="13"/>
      <c r="BE387" s="13"/>
      <c r="BF387" s="190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>
      <c r="A388" s="13"/>
      <c r="B388" s="11"/>
      <c r="C388" s="11"/>
      <c r="D388" s="11"/>
      <c r="E388" s="131"/>
      <c r="F388" s="131"/>
      <c r="G388" s="131"/>
      <c r="H388" s="89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79"/>
      <c r="AZ388" s="13"/>
      <c r="BA388" s="13"/>
      <c r="BB388" s="13"/>
      <c r="BC388" s="185"/>
      <c r="BD388" s="13"/>
      <c r="BE388" s="13"/>
      <c r="BF388" s="190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>
      <c r="A389" s="13"/>
      <c r="B389" s="11"/>
      <c r="C389" s="11"/>
      <c r="D389" s="11"/>
      <c r="E389" s="131"/>
      <c r="F389" s="131"/>
      <c r="G389" s="131"/>
      <c r="H389" s="89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79"/>
      <c r="AZ389" s="13"/>
      <c r="BA389" s="13"/>
      <c r="BB389" s="13"/>
      <c r="BC389" s="185"/>
      <c r="BD389" s="13"/>
      <c r="BE389" s="13"/>
      <c r="BF389" s="190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>
      <c r="A390" s="13"/>
      <c r="B390" s="11"/>
      <c r="C390" s="11"/>
      <c r="D390" s="11"/>
      <c r="E390" s="131"/>
      <c r="F390" s="131"/>
      <c r="G390" s="131"/>
      <c r="H390" s="89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79"/>
      <c r="AZ390" s="13"/>
      <c r="BA390" s="13"/>
      <c r="BB390" s="13"/>
      <c r="BC390" s="185"/>
      <c r="BD390" s="13"/>
      <c r="BE390" s="13"/>
      <c r="BF390" s="190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>
      <c r="A391" s="13"/>
      <c r="B391" s="11"/>
      <c r="C391" s="11"/>
      <c r="D391" s="11"/>
      <c r="E391" s="131"/>
      <c r="F391" s="131"/>
      <c r="G391" s="131"/>
      <c r="H391" s="89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79"/>
      <c r="AZ391" s="13"/>
      <c r="BA391" s="13"/>
      <c r="BB391" s="13"/>
      <c r="BC391" s="185"/>
      <c r="BD391" s="13"/>
      <c r="BE391" s="13"/>
      <c r="BF391" s="190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>
      <c r="A392" s="13"/>
      <c r="B392" s="11"/>
      <c r="C392" s="11"/>
      <c r="D392" s="11"/>
      <c r="E392" s="131"/>
      <c r="F392" s="131"/>
      <c r="G392" s="131"/>
      <c r="H392" s="89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79"/>
      <c r="AZ392" s="13"/>
      <c r="BA392" s="13"/>
      <c r="BB392" s="13"/>
      <c r="BC392" s="185"/>
      <c r="BD392" s="13"/>
      <c r="BE392" s="13"/>
      <c r="BF392" s="190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>
      <c r="A393" s="13"/>
      <c r="B393" s="11"/>
      <c r="C393" s="11"/>
      <c r="D393" s="11"/>
      <c r="E393" s="131"/>
      <c r="F393" s="131"/>
      <c r="G393" s="131"/>
      <c r="H393" s="89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79"/>
      <c r="AZ393" s="13"/>
      <c r="BA393" s="13"/>
      <c r="BB393" s="13"/>
      <c r="BC393" s="185"/>
      <c r="BD393" s="13"/>
      <c r="BE393" s="13"/>
      <c r="BF393" s="190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>
      <c r="A394" s="13"/>
      <c r="B394" s="11"/>
      <c r="C394" s="11"/>
      <c r="D394" s="11"/>
      <c r="E394" s="131"/>
      <c r="F394" s="131"/>
      <c r="G394" s="131"/>
      <c r="H394" s="89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79"/>
      <c r="AZ394" s="13"/>
      <c r="BA394" s="13"/>
      <c r="BB394" s="13"/>
      <c r="BC394" s="185"/>
      <c r="BD394" s="13"/>
      <c r="BE394" s="13"/>
      <c r="BF394" s="190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>
      <c r="A395" s="13"/>
      <c r="B395" s="11"/>
      <c r="C395" s="11"/>
      <c r="D395" s="11"/>
      <c r="E395" s="131"/>
      <c r="F395" s="131"/>
      <c r="G395" s="131"/>
      <c r="H395" s="89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79"/>
      <c r="AZ395" s="13"/>
      <c r="BA395" s="13"/>
      <c r="BB395" s="13"/>
      <c r="BC395" s="185"/>
      <c r="BD395" s="13"/>
      <c r="BE395" s="13"/>
      <c r="BF395" s="190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>
      <c r="A396" s="13"/>
      <c r="B396" s="11"/>
      <c r="C396" s="11"/>
      <c r="D396" s="11"/>
      <c r="E396" s="131"/>
      <c r="F396" s="131"/>
      <c r="G396" s="131"/>
      <c r="H396" s="89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79"/>
      <c r="AZ396" s="13"/>
      <c r="BA396" s="13"/>
      <c r="BB396" s="13"/>
      <c r="BC396" s="185"/>
      <c r="BD396" s="13"/>
      <c r="BE396" s="13"/>
      <c r="BF396" s="190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>
      <c r="A397" s="13"/>
      <c r="B397" s="11"/>
      <c r="C397" s="11"/>
      <c r="D397" s="11"/>
      <c r="E397" s="131"/>
      <c r="F397" s="131"/>
      <c r="G397" s="131"/>
      <c r="H397" s="89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79"/>
      <c r="AZ397" s="13"/>
      <c r="BA397" s="13"/>
      <c r="BB397" s="13"/>
      <c r="BC397" s="185"/>
      <c r="BD397" s="13"/>
      <c r="BE397" s="13"/>
      <c r="BF397" s="190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>
      <c r="A398" s="13"/>
      <c r="B398" s="11"/>
      <c r="C398" s="11"/>
      <c r="D398" s="11"/>
      <c r="E398" s="131"/>
      <c r="F398" s="131"/>
      <c r="G398" s="131"/>
      <c r="H398" s="89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79"/>
      <c r="AZ398" s="13"/>
      <c r="BA398" s="13"/>
      <c r="BB398" s="13"/>
      <c r="BC398" s="185"/>
      <c r="BD398" s="13"/>
      <c r="BE398" s="13"/>
      <c r="BF398" s="190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>
      <c r="A399" s="13"/>
      <c r="B399" s="11"/>
      <c r="C399" s="11"/>
      <c r="D399" s="11"/>
      <c r="E399" s="131"/>
      <c r="F399" s="131"/>
      <c r="G399" s="131"/>
      <c r="H399" s="89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79"/>
      <c r="AZ399" s="13"/>
      <c r="BA399" s="13"/>
      <c r="BB399" s="13"/>
      <c r="BC399" s="185"/>
      <c r="BD399" s="13"/>
      <c r="BE399" s="13"/>
      <c r="BF399" s="190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>
      <c r="A400" s="13"/>
      <c r="B400" s="11"/>
      <c r="C400" s="11"/>
      <c r="D400" s="11"/>
      <c r="E400" s="131"/>
      <c r="F400" s="131"/>
      <c r="G400" s="131"/>
      <c r="H400" s="89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79"/>
      <c r="AZ400" s="13"/>
      <c r="BA400" s="13"/>
      <c r="BB400" s="13"/>
      <c r="BC400" s="185"/>
      <c r="BD400" s="13"/>
      <c r="BE400" s="13"/>
      <c r="BF400" s="190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>
      <c r="A401" s="13"/>
      <c r="B401" s="11"/>
      <c r="C401" s="11"/>
      <c r="D401" s="11"/>
      <c r="E401" s="131"/>
      <c r="F401" s="131"/>
      <c r="G401" s="131"/>
      <c r="H401" s="89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79"/>
      <c r="AZ401" s="13"/>
      <c r="BA401" s="13"/>
      <c r="BB401" s="13"/>
      <c r="BC401" s="185"/>
      <c r="BD401" s="13"/>
      <c r="BE401" s="13"/>
      <c r="BF401" s="190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>
      <c r="A402" s="13"/>
      <c r="B402" s="11"/>
      <c r="C402" s="11"/>
      <c r="D402" s="11"/>
      <c r="E402" s="131"/>
      <c r="F402" s="131"/>
      <c r="G402" s="131"/>
      <c r="H402" s="89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79"/>
      <c r="AZ402" s="13"/>
      <c r="BA402" s="13"/>
      <c r="BB402" s="13"/>
      <c r="BC402" s="185"/>
      <c r="BD402" s="13"/>
      <c r="BE402" s="13"/>
      <c r="BF402" s="190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>
      <c r="A403" s="13"/>
      <c r="B403" s="11"/>
      <c r="C403" s="11"/>
      <c r="D403" s="11"/>
      <c r="E403" s="131"/>
      <c r="F403" s="131"/>
      <c r="G403" s="131"/>
      <c r="H403" s="89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79"/>
      <c r="AZ403" s="13"/>
      <c r="BA403" s="13"/>
      <c r="BB403" s="13"/>
      <c r="BC403" s="185"/>
      <c r="BD403" s="13"/>
      <c r="BE403" s="13"/>
      <c r="BF403" s="190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>
      <c r="A404" s="13"/>
      <c r="B404" s="11"/>
      <c r="C404" s="11"/>
      <c r="D404" s="11"/>
      <c r="E404" s="131"/>
      <c r="F404" s="131"/>
      <c r="G404" s="131"/>
      <c r="H404" s="89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79"/>
      <c r="AZ404" s="13"/>
      <c r="BA404" s="13"/>
      <c r="BB404" s="13"/>
      <c r="BC404" s="185"/>
      <c r="BD404" s="13"/>
      <c r="BE404" s="13"/>
      <c r="BF404" s="190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>
      <c r="A405" s="13"/>
      <c r="B405" s="11"/>
      <c r="C405" s="11"/>
      <c r="D405" s="11"/>
      <c r="E405" s="131"/>
      <c r="F405" s="131"/>
      <c r="G405" s="131"/>
      <c r="H405" s="89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79"/>
      <c r="AZ405" s="13"/>
      <c r="BA405" s="13"/>
      <c r="BB405" s="13"/>
      <c r="BC405" s="185"/>
      <c r="BD405" s="13"/>
      <c r="BE405" s="13"/>
      <c r="BF405" s="190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>
      <c r="A406" s="13"/>
      <c r="B406" s="11"/>
      <c r="C406" s="11"/>
      <c r="D406" s="11"/>
      <c r="E406" s="131"/>
      <c r="F406" s="131"/>
      <c r="G406" s="131"/>
      <c r="H406" s="89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79"/>
      <c r="AZ406" s="13"/>
      <c r="BA406" s="13"/>
      <c r="BB406" s="13"/>
      <c r="BC406" s="185"/>
      <c r="BD406" s="13"/>
      <c r="BE406" s="13"/>
      <c r="BF406" s="190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>
      <c r="A407" s="13"/>
      <c r="B407" s="11"/>
      <c r="C407" s="11"/>
      <c r="D407" s="11"/>
      <c r="E407" s="131"/>
      <c r="F407" s="131"/>
      <c r="G407" s="131"/>
      <c r="H407" s="89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79"/>
      <c r="AZ407" s="13"/>
      <c r="BA407" s="13"/>
      <c r="BB407" s="13"/>
      <c r="BC407" s="185"/>
      <c r="BD407" s="13"/>
      <c r="BE407" s="13"/>
      <c r="BF407" s="190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>
      <c r="A408" s="13"/>
      <c r="B408" s="11"/>
      <c r="C408" s="11"/>
      <c r="D408" s="11"/>
      <c r="E408" s="131"/>
      <c r="F408" s="131"/>
      <c r="G408" s="131"/>
      <c r="H408" s="89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79"/>
      <c r="AZ408" s="13"/>
      <c r="BA408" s="13"/>
      <c r="BB408" s="13"/>
      <c r="BC408" s="185"/>
      <c r="BD408" s="13"/>
      <c r="BE408" s="13"/>
      <c r="BF408" s="190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>
      <c r="A409" s="13"/>
      <c r="B409" s="11"/>
      <c r="C409" s="11"/>
      <c r="D409" s="11"/>
      <c r="E409" s="131"/>
      <c r="F409" s="131"/>
      <c r="G409" s="131"/>
      <c r="H409" s="89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79"/>
      <c r="AZ409" s="13"/>
      <c r="BA409" s="13"/>
      <c r="BB409" s="13"/>
      <c r="BC409" s="185"/>
      <c r="BD409" s="13"/>
      <c r="BE409" s="13"/>
      <c r="BF409" s="190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>
      <c r="A410" s="13"/>
      <c r="B410" s="11"/>
      <c r="C410" s="11"/>
      <c r="D410" s="11"/>
      <c r="E410" s="131"/>
      <c r="F410" s="131"/>
      <c r="G410" s="131"/>
      <c r="H410" s="89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79"/>
      <c r="AZ410" s="13"/>
      <c r="BA410" s="13"/>
      <c r="BB410" s="13"/>
      <c r="BC410" s="185"/>
      <c r="BD410" s="13"/>
      <c r="BE410" s="13"/>
      <c r="BF410" s="190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>
      <c r="A411" s="13"/>
      <c r="B411" s="11"/>
      <c r="C411" s="11"/>
      <c r="D411" s="11"/>
      <c r="E411" s="131"/>
      <c r="F411" s="131"/>
      <c r="G411" s="131"/>
      <c r="H411" s="89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79"/>
      <c r="AZ411" s="13"/>
      <c r="BA411" s="13"/>
      <c r="BB411" s="13"/>
      <c r="BC411" s="185"/>
      <c r="BD411" s="13"/>
      <c r="BE411" s="13"/>
      <c r="BF411" s="190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>
      <c r="A412" s="13"/>
      <c r="B412" s="11"/>
      <c r="C412" s="11"/>
      <c r="D412" s="11"/>
      <c r="E412" s="131"/>
      <c r="F412" s="131"/>
      <c r="G412" s="131"/>
      <c r="H412" s="89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79"/>
      <c r="AZ412" s="13"/>
      <c r="BA412" s="13"/>
      <c r="BB412" s="13"/>
      <c r="BC412" s="185"/>
      <c r="BD412" s="13"/>
      <c r="BE412" s="13"/>
      <c r="BF412" s="190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>
      <c r="A413" s="13"/>
      <c r="B413" s="11"/>
      <c r="C413" s="11"/>
      <c r="D413" s="11"/>
      <c r="E413" s="131"/>
      <c r="F413" s="131"/>
      <c r="G413" s="131"/>
      <c r="H413" s="89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79"/>
      <c r="AZ413" s="13"/>
      <c r="BA413" s="13"/>
      <c r="BB413" s="13"/>
      <c r="BC413" s="185"/>
      <c r="BD413" s="13"/>
      <c r="BE413" s="13"/>
      <c r="BF413" s="190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>
      <c r="A414" s="13"/>
      <c r="B414" s="11"/>
      <c r="C414" s="11"/>
      <c r="D414" s="11"/>
      <c r="E414" s="131"/>
      <c r="F414" s="131"/>
      <c r="G414" s="131"/>
      <c r="H414" s="89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79"/>
      <c r="AZ414" s="13"/>
      <c r="BA414" s="13"/>
      <c r="BB414" s="13"/>
      <c r="BC414" s="185"/>
      <c r="BD414" s="13"/>
      <c r="BE414" s="13"/>
      <c r="BF414" s="190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>
      <c r="A415" s="13"/>
      <c r="B415" s="11"/>
      <c r="C415" s="11"/>
      <c r="D415" s="11"/>
      <c r="E415" s="131"/>
      <c r="F415" s="131"/>
      <c r="G415" s="131"/>
      <c r="H415" s="89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79"/>
      <c r="AZ415" s="13"/>
      <c r="BA415" s="13"/>
      <c r="BB415" s="13"/>
      <c r="BC415" s="185"/>
      <c r="BD415" s="13"/>
      <c r="BE415" s="13"/>
      <c r="BF415" s="190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>
      <c r="A416" s="13"/>
      <c r="B416" s="11"/>
      <c r="C416" s="11"/>
      <c r="D416" s="11"/>
      <c r="E416" s="131"/>
      <c r="F416" s="131"/>
      <c r="G416" s="131"/>
      <c r="H416" s="89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79"/>
      <c r="AZ416" s="13"/>
      <c r="BA416" s="13"/>
      <c r="BB416" s="13"/>
      <c r="BC416" s="185"/>
      <c r="BD416" s="13"/>
      <c r="BE416" s="13"/>
      <c r="BF416" s="190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>
      <c r="A417" s="13"/>
      <c r="B417" s="11"/>
      <c r="C417" s="11"/>
      <c r="D417" s="11"/>
      <c r="E417" s="131"/>
      <c r="F417" s="131"/>
      <c r="G417" s="131"/>
      <c r="H417" s="89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79"/>
      <c r="AZ417" s="13"/>
      <c r="BA417" s="13"/>
      <c r="BB417" s="13"/>
      <c r="BC417" s="185"/>
      <c r="BD417" s="13"/>
      <c r="BE417" s="13"/>
      <c r="BF417" s="190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>
      <c r="A418" s="13"/>
      <c r="B418" s="11"/>
      <c r="C418" s="11"/>
      <c r="D418" s="11"/>
      <c r="E418" s="131"/>
      <c r="F418" s="131"/>
      <c r="G418" s="131"/>
      <c r="H418" s="89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79"/>
      <c r="AZ418" s="13"/>
      <c r="BA418" s="13"/>
      <c r="BB418" s="13"/>
      <c r="BC418" s="185"/>
      <c r="BD418" s="13"/>
      <c r="BE418" s="13"/>
      <c r="BF418" s="190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>
      <c r="A419" s="13"/>
      <c r="B419" s="11"/>
      <c r="C419" s="11"/>
      <c r="D419" s="11"/>
      <c r="E419" s="131"/>
      <c r="F419" s="131"/>
      <c r="G419" s="131"/>
      <c r="H419" s="89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79"/>
      <c r="AZ419" s="13"/>
      <c r="BA419" s="13"/>
      <c r="BB419" s="13"/>
      <c r="BC419" s="185"/>
      <c r="BD419" s="13"/>
      <c r="BE419" s="13"/>
      <c r="BF419" s="190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>
      <c r="A420" s="13"/>
      <c r="B420" s="11"/>
      <c r="C420" s="11"/>
      <c r="D420" s="11"/>
      <c r="E420" s="131"/>
      <c r="F420" s="131"/>
      <c r="G420" s="131"/>
      <c r="H420" s="89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79"/>
      <c r="AZ420" s="13"/>
      <c r="BA420" s="13"/>
      <c r="BB420" s="13"/>
      <c r="BC420" s="185"/>
      <c r="BD420" s="13"/>
      <c r="BE420" s="13"/>
      <c r="BF420" s="190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>
      <c r="A421" s="13"/>
      <c r="B421" s="11"/>
      <c r="C421" s="11"/>
      <c r="D421" s="11"/>
      <c r="E421" s="131"/>
      <c r="F421" s="131"/>
      <c r="G421" s="131"/>
      <c r="H421" s="89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79"/>
      <c r="AZ421" s="13"/>
      <c r="BA421" s="13"/>
      <c r="BB421" s="13"/>
      <c r="BC421" s="185"/>
      <c r="BD421" s="13"/>
      <c r="BE421" s="13"/>
      <c r="BF421" s="190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>
      <c r="A422" s="13"/>
      <c r="B422" s="11"/>
      <c r="C422" s="11"/>
      <c r="D422" s="11"/>
      <c r="E422" s="131"/>
      <c r="F422" s="131"/>
      <c r="G422" s="131"/>
      <c r="H422" s="89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79"/>
      <c r="AZ422" s="13"/>
      <c r="BA422" s="13"/>
      <c r="BB422" s="13"/>
      <c r="BC422" s="185"/>
      <c r="BD422" s="13"/>
      <c r="BE422" s="13"/>
      <c r="BF422" s="190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>
      <c r="A423" s="13"/>
      <c r="B423" s="11"/>
      <c r="C423" s="11"/>
      <c r="D423" s="11"/>
      <c r="E423" s="131"/>
      <c r="F423" s="131"/>
      <c r="G423" s="131"/>
      <c r="H423" s="89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79"/>
      <c r="AZ423" s="13"/>
      <c r="BA423" s="13"/>
      <c r="BB423" s="13"/>
      <c r="BC423" s="185"/>
      <c r="BD423" s="13"/>
      <c r="BE423" s="13"/>
      <c r="BF423" s="190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>
      <c r="A424" s="13"/>
      <c r="B424" s="11"/>
      <c r="C424" s="11"/>
      <c r="D424" s="11"/>
      <c r="E424" s="131"/>
      <c r="F424" s="131"/>
      <c r="G424" s="131"/>
      <c r="H424" s="89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79"/>
      <c r="AZ424" s="13"/>
      <c r="BA424" s="13"/>
      <c r="BB424" s="13"/>
      <c r="BC424" s="185"/>
      <c r="BD424" s="13"/>
      <c r="BE424" s="13"/>
      <c r="BF424" s="190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>
      <c r="A425" s="13"/>
      <c r="B425" s="11"/>
      <c r="C425" s="11"/>
      <c r="D425" s="11"/>
      <c r="E425" s="131"/>
      <c r="F425" s="131"/>
      <c r="G425" s="131"/>
      <c r="H425" s="89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79"/>
      <c r="AZ425" s="13"/>
      <c r="BA425" s="13"/>
      <c r="BB425" s="13"/>
      <c r="BC425" s="185"/>
      <c r="BD425" s="13"/>
      <c r="BE425" s="13"/>
      <c r="BF425" s="190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>
      <c r="A426" s="13"/>
      <c r="B426" s="11"/>
      <c r="C426" s="11"/>
      <c r="D426" s="11"/>
      <c r="E426" s="131"/>
      <c r="F426" s="131"/>
      <c r="G426" s="131"/>
      <c r="H426" s="89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79"/>
      <c r="AZ426" s="13"/>
      <c r="BA426" s="13"/>
      <c r="BB426" s="13"/>
      <c r="BC426" s="185"/>
      <c r="BD426" s="13"/>
      <c r="BE426" s="13"/>
      <c r="BF426" s="190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>
      <c r="A427" s="13"/>
      <c r="B427" s="11"/>
      <c r="C427" s="11"/>
      <c r="D427" s="11"/>
      <c r="E427" s="131"/>
      <c r="F427" s="131"/>
      <c r="G427" s="131"/>
      <c r="H427" s="89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79"/>
      <c r="AZ427" s="13"/>
      <c r="BA427" s="13"/>
      <c r="BB427" s="13"/>
      <c r="BC427" s="185"/>
      <c r="BD427" s="13"/>
      <c r="BE427" s="13"/>
      <c r="BF427" s="190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>
      <c r="A428" s="13"/>
      <c r="B428" s="11"/>
      <c r="C428" s="11"/>
      <c r="D428" s="11"/>
      <c r="E428" s="131"/>
      <c r="F428" s="131"/>
      <c r="G428" s="131"/>
      <c r="H428" s="89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79"/>
      <c r="AZ428" s="13"/>
      <c r="BA428" s="13"/>
      <c r="BB428" s="13"/>
      <c r="BC428" s="185"/>
      <c r="BD428" s="13"/>
      <c r="BE428" s="13"/>
      <c r="BF428" s="190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>
      <c r="A429" s="13"/>
      <c r="B429" s="11"/>
      <c r="C429" s="11"/>
      <c r="D429" s="11"/>
      <c r="E429" s="131"/>
      <c r="F429" s="131"/>
      <c r="G429" s="131"/>
      <c r="H429" s="89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79"/>
      <c r="AZ429" s="13"/>
      <c r="BA429" s="13"/>
      <c r="BB429" s="13"/>
      <c r="BC429" s="185"/>
      <c r="BD429" s="13"/>
      <c r="BE429" s="13"/>
      <c r="BF429" s="190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>
      <c r="A430" s="13"/>
      <c r="B430" s="11"/>
      <c r="C430" s="11"/>
      <c r="D430" s="11"/>
      <c r="E430" s="131"/>
      <c r="F430" s="131"/>
      <c r="G430" s="131"/>
      <c r="H430" s="89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79"/>
      <c r="AZ430" s="13"/>
      <c r="BA430" s="13"/>
      <c r="BB430" s="13"/>
      <c r="BC430" s="185"/>
      <c r="BD430" s="13"/>
      <c r="BE430" s="13"/>
      <c r="BF430" s="190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>
      <c r="A431" s="13"/>
      <c r="B431" s="11"/>
      <c r="C431" s="11"/>
      <c r="D431" s="11"/>
      <c r="E431" s="131"/>
      <c r="F431" s="131"/>
      <c r="G431" s="131"/>
      <c r="H431" s="89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79"/>
      <c r="AZ431" s="13"/>
      <c r="BA431" s="13"/>
      <c r="BB431" s="13"/>
      <c r="BC431" s="185"/>
      <c r="BD431" s="13"/>
      <c r="BE431" s="13"/>
      <c r="BF431" s="190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>
      <c r="A432" s="13"/>
      <c r="B432" s="11"/>
      <c r="C432" s="11"/>
      <c r="D432" s="11"/>
      <c r="E432" s="131"/>
      <c r="F432" s="131"/>
      <c r="G432" s="131"/>
      <c r="H432" s="89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79"/>
      <c r="AZ432" s="13"/>
      <c r="BA432" s="13"/>
      <c r="BB432" s="13"/>
      <c r="BC432" s="185"/>
      <c r="BD432" s="13"/>
      <c r="BE432" s="13"/>
      <c r="BF432" s="190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>
      <c r="A433" s="13"/>
      <c r="B433" s="11"/>
      <c r="C433" s="11"/>
      <c r="D433" s="11"/>
      <c r="E433" s="131"/>
      <c r="F433" s="131"/>
      <c r="G433" s="131"/>
      <c r="H433" s="89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79"/>
      <c r="AZ433" s="13"/>
      <c r="BA433" s="13"/>
      <c r="BB433" s="13"/>
      <c r="BC433" s="185"/>
      <c r="BD433" s="13"/>
      <c r="BE433" s="13"/>
      <c r="BF433" s="190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>
      <c r="A434" s="13"/>
      <c r="B434" s="11"/>
      <c r="C434" s="11"/>
      <c r="D434" s="11"/>
      <c r="E434" s="131"/>
      <c r="F434" s="131"/>
      <c r="G434" s="131"/>
      <c r="H434" s="89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79"/>
      <c r="AZ434" s="13"/>
      <c r="BA434" s="13"/>
      <c r="BB434" s="13"/>
      <c r="BC434" s="185"/>
      <c r="BD434" s="13"/>
      <c r="BE434" s="13"/>
      <c r="BF434" s="190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>
      <c r="A435" s="13"/>
      <c r="B435" s="11"/>
      <c r="C435" s="11"/>
      <c r="D435" s="11"/>
      <c r="E435" s="131"/>
      <c r="F435" s="131"/>
      <c r="G435" s="131"/>
      <c r="H435" s="89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79"/>
      <c r="AZ435" s="13"/>
      <c r="BA435" s="13"/>
      <c r="BB435" s="13"/>
      <c r="BC435" s="185"/>
      <c r="BD435" s="13"/>
      <c r="BE435" s="13"/>
      <c r="BF435" s="190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>
      <c r="A436" s="13"/>
      <c r="B436" s="11"/>
      <c r="C436" s="11"/>
      <c r="D436" s="11"/>
      <c r="E436" s="131"/>
      <c r="F436" s="131"/>
      <c r="G436" s="131"/>
      <c r="H436" s="89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79"/>
      <c r="AZ436" s="13"/>
      <c r="BA436" s="13"/>
      <c r="BB436" s="13"/>
      <c r="BC436" s="185"/>
      <c r="BD436" s="13"/>
      <c r="BE436" s="13"/>
      <c r="BF436" s="190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>
      <c r="A437" s="13"/>
      <c r="B437" s="11"/>
      <c r="C437" s="11"/>
      <c r="D437" s="11"/>
      <c r="E437" s="131"/>
      <c r="F437" s="131"/>
      <c r="G437" s="131"/>
      <c r="H437" s="89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79"/>
      <c r="AZ437" s="13"/>
      <c r="BA437" s="13"/>
      <c r="BB437" s="13"/>
      <c r="BC437" s="185"/>
      <c r="BD437" s="13"/>
      <c r="BE437" s="13"/>
      <c r="BF437" s="190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>
      <c r="A438" s="13"/>
      <c r="B438" s="11"/>
      <c r="C438" s="11"/>
      <c r="D438" s="11"/>
      <c r="E438" s="131"/>
      <c r="F438" s="131"/>
      <c r="G438" s="131"/>
      <c r="H438" s="89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79"/>
      <c r="AZ438" s="13"/>
      <c r="BA438" s="13"/>
      <c r="BB438" s="13"/>
      <c r="BC438" s="185"/>
      <c r="BD438" s="13"/>
      <c r="BE438" s="13"/>
      <c r="BF438" s="190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>
      <c r="A439" s="13"/>
      <c r="B439" s="11"/>
      <c r="C439" s="11"/>
      <c r="D439" s="11"/>
      <c r="E439" s="131"/>
      <c r="F439" s="131"/>
      <c r="G439" s="131"/>
      <c r="H439" s="89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79"/>
      <c r="AZ439" s="13"/>
      <c r="BA439" s="13"/>
      <c r="BB439" s="13"/>
      <c r="BC439" s="185"/>
      <c r="BD439" s="13"/>
      <c r="BE439" s="13"/>
      <c r="BF439" s="190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>
      <c r="A440" s="13"/>
      <c r="B440" s="11"/>
      <c r="C440" s="11"/>
      <c r="D440" s="11"/>
      <c r="E440" s="131"/>
      <c r="F440" s="131"/>
      <c r="G440" s="131"/>
      <c r="H440" s="89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79"/>
      <c r="AZ440" s="13"/>
      <c r="BA440" s="13"/>
      <c r="BB440" s="13"/>
      <c r="BC440" s="185"/>
      <c r="BD440" s="13"/>
      <c r="BE440" s="13"/>
      <c r="BF440" s="190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>
      <c r="A441" s="13"/>
      <c r="B441" s="11"/>
      <c r="C441" s="11"/>
      <c r="D441" s="11"/>
      <c r="E441" s="131"/>
      <c r="F441" s="131"/>
      <c r="G441" s="131"/>
      <c r="H441" s="89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79"/>
      <c r="AZ441" s="13"/>
      <c r="BA441" s="13"/>
      <c r="BB441" s="13"/>
      <c r="BC441" s="185"/>
      <c r="BD441" s="13"/>
      <c r="BE441" s="13"/>
      <c r="BF441" s="190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>
      <c r="A442" s="13"/>
      <c r="B442" s="11"/>
      <c r="C442" s="11"/>
      <c r="D442" s="11"/>
      <c r="E442" s="131"/>
      <c r="F442" s="131"/>
      <c r="G442" s="131"/>
      <c r="H442" s="89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79"/>
      <c r="AZ442" s="13"/>
      <c r="BA442" s="13"/>
      <c r="BB442" s="13"/>
      <c r="BC442" s="185"/>
      <c r="BD442" s="13"/>
      <c r="BE442" s="13"/>
      <c r="BF442" s="190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>
      <c r="A443" s="13"/>
      <c r="B443" s="11"/>
      <c r="C443" s="11"/>
      <c r="D443" s="11"/>
      <c r="E443" s="131"/>
      <c r="F443" s="131"/>
      <c r="G443" s="131"/>
      <c r="H443" s="89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79"/>
      <c r="AZ443" s="13"/>
      <c r="BA443" s="13"/>
      <c r="BB443" s="13"/>
      <c r="BC443" s="185"/>
      <c r="BD443" s="13"/>
      <c r="BE443" s="13"/>
      <c r="BF443" s="190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>
      <c r="A444" s="13"/>
      <c r="B444" s="11"/>
      <c r="C444" s="11"/>
      <c r="D444" s="11"/>
      <c r="E444" s="131"/>
      <c r="F444" s="131"/>
      <c r="G444" s="131"/>
      <c r="H444" s="89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79"/>
      <c r="AZ444" s="13"/>
      <c r="BA444" s="13"/>
      <c r="BB444" s="13"/>
      <c r="BC444" s="185"/>
      <c r="BD444" s="13"/>
      <c r="BE444" s="13"/>
      <c r="BF444" s="190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>
      <c r="A445" s="13"/>
      <c r="B445" s="11"/>
      <c r="C445" s="11"/>
      <c r="D445" s="11"/>
      <c r="E445" s="131"/>
      <c r="F445" s="131"/>
      <c r="G445" s="131"/>
      <c r="H445" s="89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79"/>
      <c r="AZ445" s="13"/>
      <c r="BA445" s="13"/>
      <c r="BB445" s="13"/>
      <c r="BC445" s="185"/>
      <c r="BD445" s="13"/>
      <c r="BE445" s="13"/>
      <c r="BF445" s="190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>
      <c r="A446" s="13"/>
      <c r="B446" s="11"/>
      <c r="C446" s="11"/>
      <c r="D446" s="11"/>
      <c r="E446" s="131"/>
      <c r="F446" s="131"/>
      <c r="G446" s="131"/>
      <c r="H446" s="89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79"/>
      <c r="AZ446" s="13"/>
      <c r="BA446" s="13"/>
      <c r="BB446" s="13"/>
      <c r="BC446" s="185"/>
      <c r="BD446" s="13"/>
      <c r="BE446" s="13"/>
      <c r="BF446" s="190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>
      <c r="A447" s="13"/>
      <c r="B447" s="11"/>
      <c r="C447" s="11"/>
      <c r="D447" s="11"/>
      <c r="E447" s="131"/>
      <c r="F447" s="131"/>
      <c r="G447" s="131"/>
      <c r="H447" s="89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79"/>
      <c r="AZ447" s="13"/>
      <c r="BA447" s="13"/>
      <c r="BB447" s="13"/>
      <c r="BC447" s="185"/>
      <c r="BD447" s="13"/>
      <c r="BE447" s="13"/>
      <c r="BF447" s="190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>
      <c r="A448" s="13"/>
      <c r="B448" s="11"/>
      <c r="C448" s="11"/>
      <c r="D448" s="11"/>
      <c r="E448" s="131"/>
      <c r="F448" s="131"/>
      <c r="G448" s="131"/>
      <c r="H448" s="89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79"/>
      <c r="AZ448" s="13"/>
      <c r="BA448" s="13"/>
      <c r="BB448" s="13"/>
      <c r="BC448" s="185"/>
      <c r="BD448" s="13"/>
      <c r="BE448" s="13"/>
      <c r="BF448" s="190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>
      <c r="A449" s="13"/>
      <c r="B449" s="11"/>
      <c r="C449" s="11"/>
      <c r="D449" s="11"/>
      <c r="E449" s="131"/>
      <c r="F449" s="131"/>
      <c r="G449" s="131"/>
      <c r="H449" s="89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79"/>
      <c r="AZ449" s="13"/>
      <c r="BA449" s="13"/>
      <c r="BB449" s="13"/>
      <c r="BC449" s="185"/>
      <c r="BD449" s="13"/>
      <c r="BE449" s="13"/>
      <c r="BF449" s="190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>
      <c r="A450" s="13"/>
      <c r="B450" s="11"/>
      <c r="C450" s="11"/>
      <c r="D450" s="11"/>
      <c r="E450" s="131"/>
      <c r="F450" s="131"/>
      <c r="G450" s="131"/>
      <c r="H450" s="89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79"/>
      <c r="AZ450" s="13"/>
      <c r="BA450" s="13"/>
      <c r="BB450" s="13"/>
      <c r="BC450" s="185"/>
      <c r="BD450" s="13"/>
      <c r="BE450" s="13"/>
      <c r="BF450" s="190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>
      <c r="A451" s="13"/>
      <c r="B451" s="11"/>
      <c r="C451" s="11"/>
      <c r="D451" s="11"/>
      <c r="E451" s="131"/>
      <c r="F451" s="131"/>
      <c r="G451" s="131"/>
      <c r="H451" s="89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79"/>
      <c r="AZ451" s="13"/>
      <c r="BA451" s="13"/>
      <c r="BB451" s="13"/>
      <c r="BC451" s="185"/>
      <c r="BD451" s="13"/>
      <c r="BE451" s="13"/>
      <c r="BF451" s="190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>
      <c r="A452" s="13"/>
      <c r="B452" s="11"/>
      <c r="C452" s="11"/>
      <c r="D452" s="11"/>
      <c r="E452" s="131"/>
      <c r="F452" s="131"/>
      <c r="G452" s="131"/>
      <c r="H452" s="89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79"/>
      <c r="AZ452" s="13"/>
      <c r="BA452" s="13"/>
      <c r="BB452" s="13"/>
      <c r="BC452" s="185"/>
      <c r="BD452" s="13"/>
      <c r="BE452" s="13"/>
      <c r="BF452" s="190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>
      <c r="A453" s="13"/>
      <c r="B453" s="11"/>
      <c r="C453" s="11"/>
      <c r="D453" s="11"/>
      <c r="E453" s="131"/>
      <c r="F453" s="131"/>
      <c r="G453" s="131"/>
      <c r="H453" s="89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79"/>
      <c r="AZ453" s="13"/>
      <c r="BA453" s="13"/>
      <c r="BB453" s="13"/>
      <c r="BC453" s="185"/>
      <c r="BD453" s="13"/>
      <c r="BE453" s="13"/>
      <c r="BF453" s="190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>
      <c r="A454" s="13"/>
      <c r="B454" s="11"/>
      <c r="C454" s="11"/>
      <c r="D454" s="11"/>
      <c r="E454" s="131"/>
      <c r="F454" s="131"/>
      <c r="G454" s="131"/>
      <c r="H454" s="89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79"/>
      <c r="AZ454" s="13"/>
      <c r="BA454" s="13"/>
      <c r="BB454" s="13"/>
      <c r="BC454" s="185"/>
      <c r="BD454" s="13"/>
      <c r="BE454" s="13"/>
      <c r="BF454" s="190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>
      <c r="A455" s="13"/>
      <c r="B455" s="11"/>
      <c r="C455" s="11"/>
      <c r="D455" s="11"/>
      <c r="E455" s="131"/>
      <c r="F455" s="131"/>
      <c r="G455" s="131"/>
      <c r="H455" s="89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79"/>
      <c r="AZ455" s="13"/>
      <c r="BA455" s="13"/>
      <c r="BB455" s="13"/>
      <c r="BC455" s="185"/>
      <c r="BD455" s="13"/>
      <c r="BE455" s="13"/>
      <c r="BF455" s="190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>
      <c r="A456" s="13"/>
      <c r="B456" s="11"/>
      <c r="C456" s="11"/>
      <c r="D456" s="11"/>
      <c r="E456" s="131"/>
      <c r="F456" s="131"/>
      <c r="G456" s="131"/>
      <c r="H456" s="89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79"/>
      <c r="AZ456" s="13"/>
      <c r="BA456" s="13"/>
      <c r="BB456" s="13"/>
      <c r="BC456" s="185"/>
      <c r="BD456" s="13"/>
      <c r="BE456" s="13"/>
      <c r="BF456" s="190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>
      <c r="A457" s="13"/>
      <c r="B457" s="11"/>
      <c r="C457" s="11"/>
      <c r="D457" s="11"/>
      <c r="E457" s="131"/>
      <c r="F457" s="131"/>
      <c r="G457" s="131"/>
      <c r="H457" s="89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79"/>
      <c r="AZ457" s="13"/>
      <c r="BA457" s="13"/>
      <c r="BB457" s="13"/>
      <c r="BC457" s="185"/>
      <c r="BD457" s="13"/>
      <c r="BE457" s="13"/>
      <c r="BF457" s="190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>
      <c r="A458" s="13"/>
      <c r="B458" s="11"/>
      <c r="C458" s="11"/>
      <c r="D458" s="11"/>
      <c r="E458" s="131"/>
      <c r="F458" s="131"/>
      <c r="G458" s="131"/>
      <c r="H458" s="89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79"/>
      <c r="AZ458" s="13"/>
      <c r="BA458" s="13"/>
      <c r="BB458" s="13"/>
      <c r="BC458" s="185"/>
      <c r="BD458" s="13"/>
      <c r="BE458" s="13"/>
      <c r="BF458" s="190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>
      <c r="A459" s="13"/>
      <c r="B459" s="11"/>
      <c r="C459" s="11"/>
      <c r="D459" s="11"/>
      <c r="E459" s="131"/>
      <c r="F459" s="131"/>
      <c r="G459" s="131"/>
      <c r="H459" s="89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79"/>
      <c r="AZ459" s="13"/>
      <c r="BA459" s="13"/>
      <c r="BB459" s="13"/>
      <c r="BC459" s="185"/>
      <c r="BD459" s="13"/>
      <c r="BE459" s="13"/>
      <c r="BF459" s="190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>
      <c r="A460" s="13"/>
      <c r="B460" s="11"/>
      <c r="C460" s="11"/>
      <c r="D460" s="11"/>
      <c r="E460" s="131"/>
      <c r="F460" s="131"/>
      <c r="G460" s="131"/>
      <c r="H460" s="89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79"/>
      <c r="AZ460" s="13"/>
      <c r="BA460" s="13"/>
      <c r="BB460" s="13"/>
      <c r="BC460" s="185"/>
      <c r="BD460" s="13"/>
      <c r="BE460" s="13"/>
      <c r="BF460" s="190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>
      <c r="A461" s="13"/>
      <c r="B461" s="11"/>
      <c r="C461" s="11"/>
      <c r="D461" s="11"/>
      <c r="E461" s="131"/>
      <c r="F461" s="131"/>
      <c r="G461" s="131"/>
      <c r="H461" s="89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79"/>
      <c r="AZ461" s="13"/>
      <c r="BA461" s="13"/>
      <c r="BB461" s="13"/>
      <c r="BC461" s="185"/>
      <c r="BD461" s="13"/>
      <c r="BE461" s="13"/>
      <c r="BF461" s="190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>
      <c r="A462" s="13"/>
      <c r="B462" s="11"/>
      <c r="C462" s="11"/>
      <c r="D462" s="11"/>
      <c r="E462" s="131"/>
      <c r="F462" s="131"/>
      <c r="G462" s="131"/>
      <c r="H462" s="89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79"/>
      <c r="AZ462" s="13"/>
      <c r="BA462" s="13"/>
      <c r="BB462" s="13"/>
      <c r="BC462" s="185"/>
      <c r="BD462" s="13"/>
      <c r="BE462" s="13"/>
      <c r="BF462" s="190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>
      <c r="A463" s="13"/>
      <c r="B463" s="11"/>
      <c r="C463" s="11"/>
      <c r="D463" s="11"/>
      <c r="E463" s="131"/>
      <c r="F463" s="131"/>
      <c r="G463" s="131"/>
      <c r="H463" s="89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79"/>
      <c r="AZ463" s="13"/>
      <c r="BA463" s="13"/>
      <c r="BB463" s="13"/>
      <c r="BC463" s="185"/>
      <c r="BD463" s="13"/>
      <c r="BE463" s="13"/>
      <c r="BF463" s="190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>
      <c r="A464" s="13"/>
      <c r="B464" s="11"/>
      <c r="C464" s="11"/>
      <c r="D464" s="11"/>
      <c r="E464" s="131"/>
      <c r="F464" s="131"/>
      <c r="G464" s="131"/>
      <c r="H464" s="89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79"/>
      <c r="AZ464" s="13"/>
      <c r="BA464" s="13"/>
      <c r="BB464" s="13"/>
      <c r="BC464" s="185"/>
      <c r="BD464" s="13"/>
      <c r="BE464" s="13"/>
      <c r="BF464" s="190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>
      <c r="A465" s="13"/>
      <c r="B465" s="11"/>
      <c r="C465" s="11"/>
      <c r="D465" s="11"/>
      <c r="E465" s="131"/>
      <c r="F465" s="131"/>
      <c r="G465" s="131"/>
      <c r="H465" s="89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79"/>
      <c r="AZ465" s="13"/>
      <c r="BA465" s="13"/>
      <c r="BB465" s="13"/>
      <c r="BC465" s="185"/>
      <c r="BD465" s="13"/>
      <c r="BE465" s="13"/>
      <c r="BF465" s="190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>
      <c r="A466" s="13"/>
      <c r="B466" s="11"/>
      <c r="C466" s="11"/>
      <c r="D466" s="11"/>
      <c r="E466" s="131"/>
      <c r="F466" s="131"/>
      <c r="G466" s="131"/>
      <c r="H466" s="89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79"/>
      <c r="AZ466" s="13"/>
      <c r="BA466" s="13"/>
      <c r="BB466" s="13"/>
      <c r="BC466" s="185"/>
      <c r="BD466" s="13"/>
      <c r="BE466" s="13"/>
      <c r="BF466" s="190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>
      <c r="A467" s="13"/>
      <c r="B467" s="11"/>
      <c r="C467" s="11"/>
      <c r="D467" s="11"/>
      <c r="E467" s="131"/>
      <c r="F467" s="131"/>
      <c r="G467" s="131"/>
      <c r="H467" s="89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79"/>
      <c r="AZ467" s="13"/>
      <c r="BA467" s="13"/>
      <c r="BB467" s="13"/>
      <c r="BC467" s="185"/>
      <c r="BD467" s="13"/>
      <c r="BE467" s="13"/>
      <c r="BF467" s="190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>
      <c r="A468" s="13"/>
      <c r="B468" s="11"/>
      <c r="C468" s="11"/>
      <c r="D468" s="11"/>
      <c r="E468" s="131"/>
      <c r="F468" s="131"/>
      <c r="G468" s="131"/>
      <c r="H468" s="89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79"/>
      <c r="AZ468" s="13"/>
      <c r="BA468" s="13"/>
      <c r="BB468" s="13"/>
      <c r="BC468" s="185"/>
      <c r="BD468" s="13"/>
      <c r="BE468" s="13"/>
      <c r="BF468" s="190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>
      <c r="A469" s="13"/>
      <c r="B469" s="11"/>
      <c r="C469" s="11"/>
      <c r="D469" s="11"/>
      <c r="E469" s="131"/>
      <c r="F469" s="131"/>
      <c r="G469" s="131"/>
      <c r="H469" s="89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79"/>
      <c r="AZ469" s="13"/>
      <c r="BA469" s="13"/>
      <c r="BB469" s="13"/>
      <c r="BC469" s="185"/>
      <c r="BD469" s="13"/>
      <c r="BE469" s="13"/>
      <c r="BF469" s="190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>
      <c r="A470" s="13"/>
      <c r="B470" s="11"/>
      <c r="C470" s="11"/>
      <c r="D470" s="11"/>
      <c r="E470" s="131"/>
      <c r="F470" s="131"/>
      <c r="G470" s="131"/>
      <c r="H470" s="89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79"/>
      <c r="AZ470" s="13"/>
      <c r="BA470" s="13"/>
      <c r="BB470" s="13"/>
      <c r="BC470" s="185"/>
      <c r="BD470" s="13"/>
      <c r="BE470" s="13"/>
      <c r="BF470" s="190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>
      <c r="A471" s="13"/>
      <c r="B471" s="11"/>
      <c r="C471" s="11"/>
      <c r="D471" s="11"/>
      <c r="E471" s="131"/>
      <c r="F471" s="131"/>
      <c r="G471" s="131"/>
      <c r="H471" s="89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79"/>
      <c r="AZ471" s="13"/>
      <c r="BA471" s="13"/>
      <c r="BB471" s="13"/>
      <c r="BC471" s="185"/>
      <c r="BD471" s="13"/>
      <c r="BE471" s="13"/>
      <c r="BF471" s="190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>
      <c r="A472" s="13"/>
      <c r="B472" s="11"/>
      <c r="C472" s="11"/>
      <c r="D472" s="11"/>
      <c r="E472" s="131"/>
      <c r="F472" s="131"/>
      <c r="G472" s="131"/>
      <c r="H472" s="89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79"/>
      <c r="AZ472" s="13"/>
      <c r="BA472" s="13"/>
      <c r="BB472" s="13"/>
      <c r="BC472" s="185"/>
      <c r="BD472" s="13"/>
      <c r="BE472" s="13"/>
      <c r="BF472" s="190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>
      <c r="A473" s="13"/>
      <c r="B473" s="11"/>
      <c r="C473" s="11"/>
      <c r="D473" s="11"/>
      <c r="E473" s="131"/>
      <c r="F473" s="131"/>
      <c r="G473" s="131"/>
      <c r="H473" s="89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79"/>
      <c r="AZ473" s="13"/>
      <c r="BA473" s="13"/>
      <c r="BB473" s="13"/>
      <c r="BC473" s="185"/>
      <c r="BD473" s="13"/>
      <c r="BE473" s="13"/>
      <c r="BF473" s="190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>
      <c r="A474" s="13"/>
      <c r="B474" s="11"/>
      <c r="C474" s="11"/>
      <c r="D474" s="11"/>
      <c r="E474" s="131"/>
      <c r="F474" s="131"/>
      <c r="G474" s="131"/>
      <c r="H474" s="89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79"/>
      <c r="AZ474" s="13"/>
      <c r="BA474" s="13"/>
      <c r="BB474" s="13"/>
      <c r="BC474" s="185"/>
      <c r="BD474" s="13"/>
      <c r="BE474" s="13"/>
      <c r="BF474" s="190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>
      <c r="A475" s="13"/>
      <c r="B475" s="11"/>
      <c r="C475" s="11"/>
      <c r="D475" s="11"/>
      <c r="E475" s="131"/>
      <c r="F475" s="131"/>
      <c r="G475" s="131"/>
      <c r="H475" s="89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79"/>
      <c r="AZ475" s="13"/>
      <c r="BA475" s="13"/>
      <c r="BB475" s="13"/>
      <c r="BC475" s="185"/>
      <c r="BD475" s="13"/>
      <c r="BE475" s="13"/>
      <c r="BF475" s="190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>
      <c r="A476" s="13"/>
      <c r="B476" s="11"/>
      <c r="C476" s="11"/>
      <c r="D476" s="11"/>
      <c r="E476" s="131"/>
      <c r="F476" s="131"/>
      <c r="G476" s="131"/>
      <c r="H476" s="89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79"/>
      <c r="AZ476" s="13"/>
      <c r="BA476" s="13"/>
      <c r="BB476" s="13"/>
      <c r="BC476" s="185"/>
      <c r="BD476" s="13"/>
      <c r="BE476" s="13"/>
      <c r="BF476" s="190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>
      <c r="A477" s="13"/>
      <c r="B477" s="11"/>
      <c r="C477" s="11"/>
      <c r="D477" s="11"/>
      <c r="E477" s="131"/>
      <c r="F477" s="131"/>
      <c r="G477" s="131"/>
      <c r="H477" s="89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79"/>
      <c r="AZ477" s="13"/>
      <c r="BA477" s="13"/>
      <c r="BB477" s="13"/>
      <c r="BC477" s="185"/>
      <c r="BD477" s="13"/>
      <c r="BE477" s="13"/>
      <c r="BF477" s="190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>
      <c r="A478" s="13"/>
      <c r="B478" s="11"/>
      <c r="C478" s="11"/>
      <c r="D478" s="11"/>
      <c r="E478" s="131"/>
      <c r="F478" s="131"/>
      <c r="G478" s="131"/>
      <c r="H478" s="89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79"/>
      <c r="AZ478" s="13"/>
      <c r="BA478" s="13"/>
      <c r="BB478" s="13"/>
      <c r="BC478" s="185"/>
      <c r="BD478" s="13"/>
      <c r="BE478" s="13"/>
      <c r="BF478" s="190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>
      <c r="A479" s="13"/>
      <c r="B479" s="11"/>
      <c r="C479" s="11"/>
      <c r="D479" s="11"/>
      <c r="E479" s="131"/>
      <c r="F479" s="131"/>
      <c r="G479" s="131"/>
      <c r="H479" s="89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79"/>
      <c r="AZ479" s="13"/>
      <c r="BA479" s="13"/>
      <c r="BB479" s="13"/>
      <c r="BC479" s="185"/>
      <c r="BD479" s="13"/>
      <c r="BE479" s="13"/>
      <c r="BF479" s="190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>
      <c r="A480" s="13"/>
      <c r="B480" s="11"/>
      <c r="C480" s="11"/>
      <c r="D480" s="11"/>
      <c r="E480" s="131"/>
      <c r="F480" s="131"/>
      <c r="G480" s="131"/>
      <c r="H480" s="89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79"/>
      <c r="AZ480" s="13"/>
      <c r="BA480" s="13"/>
      <c r="BB480" s="13"/>
      <c r="BC480" s="185"/>
      <c r="BD480" s="13"/>
      <c r="BE480" s="13"/>
      <c r="BF480" s="190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>
      <c r="A481" s="13"/>
      <c r="B481" s="11"/>
      <c r="C481" s="11"/>
      <c r="D481" s="11"/>
      <c r="E481" s="131"/>
      <c r="F481" s="131"/>
      <c r="G481" s="131"/>
      <c r="H481" s="89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79"/>
      <c r="AZ481" s="13"/>
      <c r="BA481" s="13"/>
      <c r="BB481" s="13"/>
      <c r="BC481" s="185"/>
      <c r="BD481" s="13"/>
      <c r="BE481" s="13"/>
      <c r="BF481" s="190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>
      <c r="A482" s="13"/>
      <c r="B482" s="11"/>
      <c r="C482" s="11"/>
      <c r="D482" s="11"/>
      <c r="E482" s="131"/>
      <c r="F482" s="131"/>
      <c r="G482" s="131"/>
      <c r="H482" s="89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79"/>
      <c r="AZ482" s="13"/>
      <c r="BA482" s="13"/>
      <c r="BB482" s="13"/>
      <c r="BC482" s="185"/>
      <c r="BD482" s="13"/>
      <c r="BE482" s="13"/>
      <c r="BF482" s="190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>
      <c r="A483" s="13"/>
      <c r="B483" s="11"/>
      <c r="C483" s="11"/>
      <c r="D483" s="11"/>
      <c r="E483" s="131"/>
      <c r="F483" s="131"/>
      <c r="G483" s="131"/>
      <c r="H483" s="89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79"/>
      <c r="AZ483" s="13"/>
      <c r="BA483" s="13"/>
      <c r="BB483" s="13"/>
      <c r="BC483" s="185"/>
      <c r="BD483" s="13"/>
      <c r="BE483" s="13"/>
      <c r="BF483" s="190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>
      <c r="A484" s="13"/>
      <c r="B484" s="11"/>
      <c r="C484" s="11"/>
      <c r="D484" s="11"/>
      <c r="E484" s="131"/>
      <c r="F484" s="131"/>
      <c r="G484" s="131"/>
      <c r="H484" s="89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79"/>
      <c r="AZ484" s="13"/>
      <c r="BA484" s="13"/>
      <c r="BB484" s="13"/>
      <c r="BC484" s="185"/>
      <c r="BD484" s="13"/>
      <c r="BE484" s="13"/>
      <c r="BF484" s="190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>
      <c r="A485" s="13"/>
      <c r="B485" s="11"/>
      <c r="C485" s="11"/>
      <c r="D485" s="11"/>
      <c r="E485" s="131"/>
      <c r="F485" s="131"/>
      <c r="G485" s="131"/>
      <c r="H485" s="89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79"/>
      <c r="AZ485" s="13"/>
      <c r="BA485" s="13"/>
      <c r="BB485" s="13"/>
      <c r="BC485" s="185"/>
      <c r="BD485" s="13"/>
      <c r="BE485" s="13"/>
      <c r="BF485" s="190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>
      <c r="A486" s="13"/>
      <c r="B486" s="11"/>
      <c r="C486" s="11"/>
      <c r="D486" s="11"/>
      <c r="E486" s="131"/>
      <c r="F486" s="131"/>
      <c r="G486" s="131"/>
      <c r="H486" s="89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79"/>
      <c r="AZ486" s="13"/>
      <c r="BA486" s="13"/>
      <c r="BB486" s="13"/>
      <c r="BC486" s="185"/>
      <c r="BD486" s="13"/>
      <c r="BE486" s="13"/>
      <c r="BF486" s="190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>
      <c r="A487" s="13"/>
      <c r="B487" s="11"/>
      <c r="C487" s="11"/>
      <c r="D487" s="11"/>
      <c r="E487" s="131"/>
      <c r="F487" s="131"/>
      <c r="G487" s="131"/>
      <c r="H487" s="89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79"/>
      <c r="AZ487" s="13"/>
      <c r="BA487" s="13"/>
      <c r="BB487" s="13"/>
      <c r="BC487" s="185"/>
      <c r="BD487" s="13"/>
      <c r="BE487" s="13"/>
      <c r="BF487" s="190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>
      <c r="A488" s="13"/>
      <c r="B488" s="11"/>
      <c r="C488" s="11"/>
      <c r="D488" s="11"/>
      <c r="E488" s="131"/>
      <c r="F488" s="131"/>
      <c r="G488" s="131"/>
      <c r="H488" s="89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79"/>
      <c r="AZ488" s="13"/>
      <c r="BA488" s="13"/>
      <c r="BB488" s="13"/>
      <c r="BC488" s="185"/>
      <c r="BD488" s="13"/>
      <c r="BE488" s="13"/>
      <c r="BF488" s="190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>
      <c r="A489" s="13"/>
      <c r="B489" s="11"/>
      <c r="C489" s="11"/>
      <c r="D489" s="11"/>
      <c r="E489" s="131"/>
      <c r="F489" s="131"/>
      <c r="G489" s="131"/>
      <c r="H489" s="89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79"/>
      <c r="AZ489" s="13"/>
      <c r="BA489" s="13"/>
      <c r="BB489" s="13"/>
      <c r="BC489" s="185"/>
      <c r="BD489" s="13"/>
      <c r="BE489" s="13"/>
      <c r="BF489" s="190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>
      <c r="A490" s="13"/>
      <c r="B490" s="11"/>
      <c r="C490" s="11"/>
      <c r="D490" s="11"/>
      <c r="E490" s="131"/>
      <c r="F490" s="131"/>
      <c r="G490" s="131"/>
      <c r="H490" s="89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79"/>
      <c r="AZ490" s="13"/>
      <c r="BA490" s="13"/>
      <c r="BB490" s="13"/>
      <c r="BC490" s="185"/>
      <c r="BD490" s="13"/>
      <c r="BE490" s="13"/>
      <c r="BF490" s="190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>
      <c r="A491" s="13"/>
      <c r="B491" s="11"/>
      <c r="C491" s="11"/>
      <c r="D491" s="11"/>
      <c r="E491" s="131"/>
      <c r="F491" s="131"/>
      <c r="G491" s="131"/>
      <c r="H491" s="89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79"/>
      <c r="AZ491" s="13"/>
      <c r="BA491" s="13"/>
      <c r="BB491" s="13"/>
      <c r="BC491" s="185"/>
      <c r="BD491" s="13"/>
      <c r="BE491" s="13"/>
      <c r="BF491" s="190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>
      <c r="A492" s="13"/>
      <c r="B492" s="11"/>
      <c r="C492" s="11"/>
      <c r="D492" s="11"/>
      <c r="E492" s="131"/>
      <c r="F492" s="131"/>
      <c r="G492" s="131"/>
      <c r="H492" s="89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79"/>
      <c r="AZ492" s="13"/>
      <c r="BA492" s="13"/>
      <c r="BB492" s="13"/>
      <c r="BC492" s="185"/>
      <c r="BD492" s="13"/>
      <c r="BE492" s="13"/>
      <c r="BF492" s="190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>
      <c r="A493" s="13"/>
      <c r="B493" s="11"/>
      <c r="C493" s="11"/>
      <c r="D493" s="11"/>
      <c r="E493" s="131"/>
      <c r="F493" s="131"/>
      <c r="G493" s="131"/>
      <c r="H493" s="89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79"/>
      <c r="AZ493" s="13"/>
      <c r="BA493" s="13"/>
      <c r="BB493" s="13"/>
      <c r="BC493" s="185"/>
      <c r="BD493" s="13"/>
      <c r="BE493" s="13"/>
      <c r="BF493" s="190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>
      <c r="A494" s="13"/>
      <c r="B494" s="11"/>
      <c r="C494" s="11"/>
      <c r="D494" s="11"/>
      <c r="E494" s="131"/>
      <c r="F494" s="131"/>
      <c r="G494" s="131"/>
      <c r="H494" s="89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79"/>
      <c r="AZ494" s="13"/>
      <c r="BA494" s="13"/>
      <c r="BB494" s="13"/>
      <c r="BC494" s="185"/>
      <c r="BD494" s="13"/>
      <c r="BE494" s="13"/>
      <c r="BF494" s="190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>
      <c r="A495" s="13"/>
      <c r="B495" s="11"/>
      <c r="C495" s="11"/>
      <c r="D495" s="11"/>
      <c r="E495" s="131"/>
      <c r="F495" s="131"/>
      <c r="G495" s="131"/>
      <c r="H495" s="89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79"/>
      <c r="AZ495" s="13"/>
      <c r="BA495" s="13"/>
      <c r="BB495" s="13"/>
      <c r="BC495" s="185"/>
      <c r="BD495" s="13"/>
      <c r="BE495" s="13"/>
      <c r="BF495" s="190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>
      <c r="A496" s="13"/>
      <c r="B496" s="11"/>
      <c r="C496" s="11"/>
      <c r="D496" s="11"/>
      <c r="E496" s="131"/>
      <c r="F496" s="131"/>
      <c r="G496" s="131"/>
      <c r="H496" s="89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79"/>
      <c r="AZ496" s="13"/>
      <c r="BA496" s="13"/>
      <c r="BB496" s="13"/>
      <c r="BC496" s="185"/>
      <c r="BD496" s="13"/>
      <c r="BE496" s="13"/>
      <c r="BF496" s="190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>
      <c r="A497" s="13"/>
      <c r="B497" s="11"/>
      <c r="C497" s="11"/>
      <c r="D497" s="11"/>
      <c r="E497" s="131"/>
      <c r="F497" s="131"/>
      <c r="G497" s="131"/>
      <c r="H497" s="89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79"/>
      <c r="AZ497" s="13"/>
      <c r="BA497" s="13"/>
      <c r="BB497" s="13"/>
      <c r="BC497" s="185"/>
      <c r="BD497" s="13"/>
      <c r="BE497" s="13"/>
      <c r="BF497" s="190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>
      <c r="A498" s="13"/>
      <c r="B498" s="11"/>
      <c r="C498" s="11"/>
      <c r="D498" s="11"/>
      <c r="E498" s="131"/>
      <c r="F498" s="131"/>
      <c r="G498" s="131"/>
      <c r="H498" s="89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79"/>
      <c r="AZ498" s="13"/>
      <c r="BA498" s="13"/>
      <c r="BB498" s="13"/>
      <c r="BC498" s="185"/>
      <c r="BD498" s="13"/>
      <c r="BE498" s="13"/>
      <c r="BF498" s="190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>
      <c r="A499" s="13"/>
      <c r="B499" s="11"/>
      <c r="C499" s="11"/>
      <c r="D499" s="11"/>
      <c r="E499" s="131"/>
      <c r="F499" s="131"/>
      <c r="G499" s="131"/>
      <c r="H499" s="89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79"/>
      <c r="AZ499" s="13"/>
      <c r="BA499" s="13"/>
      <c r="BB499" s="13"/>
      <c r="BC499" s="185"/>
      <c r="BD499" s="13"/>
      <c r="BE499" s="13"/>
      <c r="BF499" s="190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>
      <c r="A500" s="13"/>
      <c r="B500" s="11"/>
      <c r="C500" s="11"/>
      <c r="D500" s="11"/>
      <c r="E500" s="131"/>
      <c r="F500" s="131"/>
      <c r="G500" s="131"/>
      <c r="H500" s="89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79"/>
      <c r="AZ500" s="13"/>
      <c r="BA500" s="13"/>
      <c r="BB500" s="13"/>
      <c r="BC500" s="185"/>
      <c r="BD500" s="13"/>
      <c r="BE500" s="13"/>
      <c r="BF500" s="190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>
      <c r="A501" s="13"/>
      <c r="B501" s="11"/>
      <c r="C501" s="11"/>
      <c r="D501" s="11"/>
      <c r="E501" s="131"/>
      <c r="F501" s="131"/>
      <c r="G501" s="131"/>
      <c r="H501" s="89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79"/>
      <c r="AZ501" s="13"/>
      <c r="BA501" s="13"/>
      <c r="BB501" s="13"/>
      <c r="BC501" s="185"/>
      <c r="BD501" s="13"/>
      <c r="BE501" s="13"/>
      <c r="BF501" s="190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>
      <c r="A502" s="13"/>
      <c r="B502" s="11"/>
      <c r="C502" s="11"/>
      <c r="D502" s="11"/>
      <c r="E502" s="131"/>
      <c r="F502" s="131"/>
      <c r="G502" s="131"/>
      <c r="H502" s="89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79"/>
      <c r="AZ502" s="13"/>
      <c r="BA502" s="13"/>
      <c r="BB502" s="13"/>
      <c r="BC502" s="185"/>
      <c r="BD502" s="13"/>
      <c r="BE502" s="13"/>
      <c r="BF502" s="190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>
      <c r="A503" s="13"/>
      <c r="B503" s="11"/>
      <c r="C503" s="11"/>
      <c r="D503" s="11"/>
      <c r="E503" s="131"/>
      <c r="F503" s="131"/>
      <c r="G503" s="131"/>
      <c r="H503" s="89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79"/>
      <c r="AZ503" s="13"/>
      <c r="BA503" s="13"/>
      <c r="BB503" s="13"/>
      <c r="BC503" s="185"/>
      <c r="BD503" s="13"/>
      <c r="BE503" s="13"/>
      <c r="BF503" s="190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>
      <c r="A504" s="13"/>
      <c r="B504" s="11"/>
      <c r="C504" s="11"/>
      <c r="D504" s="11"/>
      <c r="E504" s="131"/>
      <c r="F504" s="131"/>
      <c r="G504" s="131"/>
      <c r="H504" s="89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79"/>
      <c r="AZ504" s="13"/>
      <c r="BA504" s="13"/>
      <c r="BB504" s="13"/>
      <c r="BC504" s="185"/>
      <c r="BD504" s="13"/>
      <c r="BE504" s="13"/>
      <c r="BF504" s="190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>
      <c r="A505" s="13"/>
      <c r="B505" s="11"/>
      <c r="C505" s="11"/>
      <c r="D505" s="11"/>
      <c r="E505" s="131"/>
      <c r="F505" s="131"/>
      <c r="G505" s="131"/>
      <c r="H505" s="89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79"/>
      <c r="AZ505" s="13"/>
      <c r="BA505" s="13"/>
      <c r="BB505" s="13"/>
      <c r="BC505" s="185"/>
      <c r="BD505" s="13"/>
      <c r="BE505" s="13"/>
      <c r="BF505" s="190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>
      <c r="A506" s="13"/>
      <c r="B506" s="11"/>
      <c r="C506" s="11"/>
      <c r="D506" s="11"/>
      <c r="E506" s="131"/>
      <c r="F506" s="131"/>
      <c r="G506" s="131"/>
      <c r="H506" s="89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79"/>
      <c r="AZ506" s="13"/>
      <c r="BA506" s="13"/>
      <c r="BB506" s="13"/>
      <c r="BC506" s="185"/>
      <c r="BD506" s="13"/>
      <c r="BE506" s="13"/>
      <c r="BF506" s="190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>
      <c r="A507" s="13"/>
      <c r="B507" s="11"/>
      <c r="C507" s="11"/>
      <c r="D507" s="11"/>
      <c r="E507" s="131"/>
      <c r="F507" s="131"/>
      <c r="G507" s="131"/>
      <c r="H507" s="89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79"/>
      <c r="AZ507" s="13"/>
      <c r="BA507" s="13"/>
      <c r="BB507" s="13"/>
      <c r="BC507" s="185"/>
      <c r="BD507" s="13"/>
      <c r="BE507" s="13"/>
      <c r="BF507" s="190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>
      <c r="A508" s="13"/>
      <c r="B508" s="11"/>
      <c r="C508" s="11"/>
      <c r="D508" s="11"/>
      <c r="E508" s="131"/>
      <c r="F508" s="131"/>
      <c r="G508" s="131"/>
      <c r="H508" s="89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79"/>
      <c r="AZ508" s="13"/>
      <c r="BA508" s="13"/>
      <c r="BB508" s="13"/>
      <c r="BC508" s="185"/>
      <c r="BD508" s="13"/>
      <c r="BE508" s="13"/>
      <c r="BF508" s="190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>
      <c r="A509" s="13"/>
      <c r="B509" s="11"/>
      <c r="C509" s="11"/>
      <c r="D509" s="11"/>
      <c r="E509" s="131"/>
      <c r="F509" s="131"/>
      <c r="G509" s="131"/>
      <c r="H509" s="89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79"/>
      <c r="AZ509" s="13"/>
      <c r="BA509" s="13"/>
      <c r="BB509" s="13"/>
      <c r="BC509" s="185"/>
      <c r="BD509" s="13"/>
      <c r="BE509" s="13"/>
      <c r="BF509" s="190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>
      <c r="A510" s="13"/>
      <c r="B510" s="11"/>
      <c r="C510" s="11"/>
      <c r="D510" s="11"/>
      <c r="E510" s="131"/>
      <c r="F510" s="131"/>
      <c r="G510" s="131"/>
      <c r="H510" s="89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79"/>
      <c r="AZ510" s="13"/>
      <c r="BA510" s="13"/>
      <c r="BB510" s="13"/>
      <c r="BC510" s="185"/>
      <c r="BD510" s="13"/>
      <c r="BE510" s="13"/>
      <c r="BF510" s="190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>
      <c r="A511" s="13"/>
      <c r="B511" s="11"/>
      <c r="C511" s="11"/>
      <c r="D511" s="11"/>
      <c r="E511" s="131"/>
      <c r="F511" s="131"/>
      <c r="G511" s="131"/>
      <c r="H511" s="89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79"/>
      <c r="AZ511" s="13"/>
      <c r="BA511" s="13"/>
      <c r="BB511" s="13"/>
      <c r="BC511" s="185"/>
      <c r="BD511" s="13"/>
      <c r="BE511" s="13"/>
      <c r="BF511" s="190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>
      <c r="A512" s="13"/>
      <c r="B512" s="11"/>
      <c r="C512" s="11"/>
      <c r="D512" s="11"/>
      <c r="E512" s="131"/>
      <c r="F512" s="131"/>
      <c r="G512" s="131"/>
      <c r="H512" s="89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79"/>
      <c r="AZ512" s="13"/>
      <c r="BA512" s="13"/>
      <c r="BB512" s="13"/>
      <c r="BC512" s="185"/>
      <c r="BD512" s="13"/>
      <c r="BE512" s="13"/>
      <c r="BF512" s="190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>
      <c r="A513" s="13"/>
      <c r="B513" s="11"/>
      <c r="C513" s="11"/>
      <c r="D513" s="11"/>
      <c r="E513" s="131"/>
      <c r="F513" s="131"/>
      <c r="G513" s="131"/>
      <c r="H513" s="89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79"/>
      <c r="AZ513" s="13"/>
      <c r="BA513" s="13"/>
      <c r="BB513" s="13"/>
      <c r="BC513" s="185"/>
      <c r="BD513" s="13"/>
      <c r="BE513" s="13"/>
      <c r="BF513" s="190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>
      <c r="A514" s="13"/>
      <c r="B514" s="11"/>
      <c r="C514" s="11"/>
      <c r="D514" s="11"/>
      <c r="E514" s="131"/>
      <c r="F514" s="131"/>
      <c r="G514" s="131"/>
      <c r="H514" s="89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79"/>
      <c r="AZ514" s="13"/>
      <c r="BA514" s="13"/>
      <c r="BB514" s="13"/>
      <c r="BC514" s="185"/>
      <c r="BD514" s="13"/>
      <c r="BE514" s="13"/>
      <c r="BF514" s="190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>
      <c r="A515" s="13"/>
      <c r="B515" s="11"/>
      <c r="C515" s="11"/>
      <c r="D515" s="11"/>
      <c r="E515" s="131"/>
      <c r="F515" s="131"/>
      <c r="G515" s="131"/>
      <c r="H515" s="89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79"/>
      <c r="AZ515" s="13"/>
      <c r="BA515" s="13"/>
      <c r="BB515" s="13"/>
      <c r="BC515" s="185"/>
      <c r="BD515" s="13"/>
      <c r="BE515" s="13"/>
      <c r="BF515" s="190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>
      <c r="A516" s="13"/>
      <c r="B516" s="11"/>
      <c r="C516" s="11"/>
      <c r="D516" s="11"/>
      <c r="E516" s="131"/>
      <c r="F516" s="131"/>
      <c r="G516" s="131"/>
      <c r="H516" s="89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79"/>
      <c r="AZ516" s="13"/>
      <c r="BA516" s="13"/>
      <c r="BB516" s="13"/>
      <c r="BC516" s="185"/>
      <c r="BD516" s="13"/>
      <c r="BE516" s="13"/>
      <c r="BF516" s="190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>
      <c r="A517" s="13"/>
      <c r="B517" s="11"/>
      <c r="C517" s="11"/>
      <c r="D517" s="11"/>
      <c r="E517" s="131"/>
      <c r="F517" s="131"/>
      <c r="G517" s="131"/>
      <c r="H517" s="89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79"/>
      <c r="AZ517" s="13"/>
      <c r="BA517" s="13"/>
      <c r="BB517" s="13"/>
      <c r="BC517" s="185"/>
      <c r="BD517" s="13"/>
      <c r="BE517" s="13"/>
      <c r="BF517" s="190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>
      <c r="A518" s="13"/>
      <c r="B518" s="11"/>
      <c r="C518" s="11"/>
      <c r="D518" s="11"/>
      <c r="E518" s="131"/>
      <c r="F518" s="131"/>
      <c r="G518" s="131"/>
      <c r="H518" s="89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79"/>
      <c r="AZ518" s="13"/>
      <c r="BA518" s="13"/>
      <c r="BB518" s="13"/>
      <c r="BC518" s="185"/>
      <c r="BD518" s="13"/>
      <c r="BE518" s="13"/>
      <c r="BF518" s="190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>
      <c r="A519" s="13"/>
      <c r="B519" s="11"/>
      <c r="C519" s="11"/>
      <c r="D519" s="11"/>
      <c r="E519" s="131"/>
      <c r="F519" s="131"/>
      <c r="G519" s="131"/>
      <c r="H519" s="89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79"/>
      <c r="AZ519" s="13"/>
      <c r="BA519" s="13"/>
      <c r="BB519" s="13"/>
      <c r="BC519" s="185"/>
      <c r="BD519" s="13"/>
      <c r="BE519" s="13"/>
      <c r="BF519" s="190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>
      <c r="A520" s="13"/>
      <c r="B520" s="11"/>
      <c r="C520" s="11"/>
      <c r="D520" s="11"/>
      <c r="E520" s="131"/>
      <c r="F520" s="131"/>
      <c r="G520" s="131"/>
      <c r="H520" s="89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79"/>
      <c r="AZ520" s="13"/>
      <c r="BA520" s="13"/>
      <c r="BB520" s="13"/>
      <c r="BC520" s="185"/>
      <c r="BD520" s="13"/>
      <c r="BE520" s="13"/>
      <c r="BF520" s="190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>
      <c r="A521" s="13"/>
      <c r="B521" s="11"/>
      <c r="C521" s="11"/>
      <c r="D521" s="11"/>
      <c r="E521" s="131"/>
      <c r="F521" s="131"/>
      <c r="G521" s="131"/>
      <c r="H521" s="89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79"/>
      <c r="AZ521" s="13"/>
      <c r="BA521" s="13"/>
      <c r="BB521" s="13"/>
      <c r="BC521" s="185"/>
      <c r="BD521" s="13"/>
      <c r="BE521" s="13"/>
      <c r="BF521" s="190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>
      <c r="A522" s="13"/>
      <c r="B522" s="11"/>
      <c r="C522" s="11"/>
      <c r="D522" s="11"/>
      <c r="E522" s="131"/>
      <c r="F522" s="131"/>
      <c r="G522" s="131"/>
      <c r="H522" s="89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79"/>
      <c r="AZ522" s="13"/>
      <c r="BA522" s="13"/>
      <c r="BB522" s="13"/>
      <c r="BC522" s="185"/>
      <c r="BD522" s="13"/>
      <c r="BE522" s="13"/>
      <c r="BF522" s="190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>
      <c r="A523" s="13"/>
      <c r="B523" s="11"/>
      <c r="C523" s="11"/>
      <c r="D523" s="11"/>
      <c r="E523" s="131"/>
      <c r="F523" s="131"/>
      <c r="G523" s="131"/>
      <c r="H523" s="89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79"/>
      <c r="AZ523" s="13"/>
      <c r="BA523" s="13"/>
      <c r="BB523" s="13"/>
      <c r="BC523" s="185"/>
      <c r="BD523" s="13"/>
      <c r="BE523" s="13"/>
      <c r="BF523" s="190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>
      <c r="A524" s="13"/>
      <c r="B524" s="11"/>
      <c r="C524" s="11"/>
      <c r="D524" s="11"/>
      <c r="E524" s="131"/>
      <c r="F524" s="131"/>
      <c r="G524" s="131"/>
      <c r="H524" s="89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79"/>
      <c r="AZ524" s="13"/>
      <c r="BA524" s="13"/>
      <c r="BB524" s="13"/>
      <c r="BC524" s="185"/>
      <c r="BD524" s="13"/>
      <c r="BE524" s="13"/>
      <c r="BF524" s="190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>
      <c r="A525" s="13"/>
      <c r="B525" s="11"/>
      <c r="C525" s="11"/>
      <c r="D525" s="11"/>
      <c r="E525" s="131"/>
      <c r="F525" s="131"/>
      <c r="G525" s="131"/>
      <c r="H525" s="89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79"/>
      <c r="AZ525" s="13"/>
      <c r="BA525" s="13"/>
      <c r="BB525" s="13"/>
      <c r="BC525" s="185"/>
      <c r="BD525" s="13"/>
      <c r="BE525" s="13"/>
      <c r="BF525" s="190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>
      <c r="A526" s="13"/>
      <c r="B526" s="11"/>
      <c r="C526" s="11"/>
      <c r="D526" s="11"/>
      <c r="E526" s="131"/>
      <c r="F526" s="131"/>
      <c r="G526" s="131"/>
      <c r="H526" s="89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79"/>
      <c r="AZ526" s="13"/>
      <c r="BA526" s="13"/>
      <c r="BB526" s="13"/>
      <c r="BC526" s="185"/>
      <c r="BD526" s="13"/>
      <c r="BE526" s="13"/>
      <c r="BF526" s="190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>
      <c r="A527" s="13"/>
      <c r="B527" s="11"/>
      <c r="C527" s="11"/>
      <c r="D527" s="11"/>
      <c r="E527" s="131"/>
      <c r="F527" s="131"/>
      <c r="G527" s="131"/>
      <c r="H527" s="89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79"/>
      <c r="AZ527" s="13"/>
      <c r="BA527" s="13"/>
      <c r="BB527" s="13"/>
      <c r="BC527" s="185"/>
      <c r="BD527" s="13"/>
      <c r="BE527" s="13"/>
      <c r="BF527" s="190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>
      <c r="A528" s="13"/>
      <c r="B528" s="11"/>
      <c r="C528" s="11"/>
      <c r="D528" s="11"/>
      <c r="E528" s="131"/>
      <c r="F528" s="131"/>
      <c r="G528" s="131"/>
      <c r="H528" s="89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79"/>
      <c r="AZ528" s="13"/>
      <c r="BA528" s="13"/>
      <c r="BB528" s="13"/>
      <c r="BC528" s="185"/>
      <c r="BD528" s="13"/>
      <c r="BE528" s="13"/>
      <c r="BF528" s="190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>
      <c r="A529" s="13"/>
      <c r="B529" s="11"/>
      <c r="C529" s="11"/>
      <c r="D529" s="11"/>
      <c r="E529" s="131"/>
      <c r="F529" s="131"/>
      <c r="G529" s="131"/>
      <c r="H529" s="89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79"/>
      <c r="AZ529" s="13"/>
      <c r="BA529" s="13"/>
      <c r="BB529" s="13"/>
      <c r="BC529" s="185"/>
      <c r="BD529" s="13"/>
      <c r="BE529" s="13"/>
      <c r="BF529" s="190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>
      <c r="A530" s="13"/>
      <c r="B530" s="11"/>
      <c r="C530" s="11"/>
      <c r="D530" s="11"/>
      <c r="E530" s="131"/>
      <c r="F530" s="131"/>
      <c r="G530" s="131"/>
      <c r="H530" s="89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79"/>
      <c r="AZ530" s="13"/>
      <c r="BA530" s="13"/>
      <c r="BB530" s="13"/>
      <c r="BC530" s="185"/>
      <c r="BD530" s="13"/>
      <c r="BE530" s="13"/>
      <c r="BF530" s="190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>
      <c r="A531" s="13"/>
      <c r="B531" s="11"/>
      <c r="C531" s="11"/>
      <c r="D531" s="11"/>
      <c r="E531" s="131"/>
      <c r="F531" s="131"/>
      <c r="G531" s="131"/>
      <c r="H531" s="89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79"/>
      <c r="AZ531" s="13"/>
      <c r="BA531" s="13"/>
      <c r="BB531" s="13"/>
      <c r="BC531" s="185"/>
      <c r="BD531" s="13"/>
      <c r="BE531" s="13"/>
      <c r="BF531" s="190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>
      <c r="A532" s="13"/>
      <c r="B532" s="11"/>
      <c r="C532" s="11"/>
      <c r="D532" s="11"/>
      <c r="E532" s="131"/>
      <c r="F532" s="131"/>
      <c r="G532" s="131"/>
      <c r="H532" s="89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79"/>
      <c r="AZ532" s="13"/>
      <c r="BA532" s="13"/>
      <c r="BB532" s="13"/>
      <c r="BC532" s="185"/>
      <c r="BD532" s="13"/>
      <c r="BE532" s="13"/>
      <c r="BF532" s="190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>
      <c r="A533" s="13"/>
      <c r="B533" s="11"/>
      <c r="C533" s="11"/>
      <c r="D533" s="11"/>
      <c r="E533" s="131"/>
      <c r="F533" s="131"/>
      <c r="G533" s="131"/>
      <c r="H533" s="89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79"/>
      <c r="AZ533" s="13"/>
      <c r="BA533" s="13"/>
      <c r="BB533" s="13"/>
      <c r="BC533" s="185"/>
      <c r="BD533" s="13"/>
      <c r="BE533" s="13"/>
      <c r="BF533" s="190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>
      <c r="A534" s="13"/>
      <c r="B534" s="11"/>
      <c r="C534" s="11"/>
      <c r="D534" s="11"/>
      <c r="E534" s="131"/>
      <c r="F534" s="131"/>
      <c r="G534" s="131"/>
      <c r="H534" s="89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79"/>
      <c r="AZ534" s="13"/>
      <c r="BA534" s="13"/>
      <c r="BB534" s="13"/>
      <c r="BC534" s="185"/>
      <c r="BD534" s="13"/>
      <c r="BE534" s="13"/>
      <c r="BF534" s="190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>
      <c r="A535" s="13"/>
      <c r="B535" s="11"/>
      <c r="C535" s="11"/>
      <c r="D535" s="11"/>
      <c r="E535" s="131"/>
      <c r="F535" s="131"/>
      <c r="G535" s="131"/>
      <c r="H535" s="89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79"/>
      <c r="AZ535" s="13"/>
      <c r="BA535" s="13"/>
      <c r="BB535" s="13"/>
      <c r="BC535" s="185"/>
      <c r="BD535" s="13"/>
      <c r="BE535" s="13"/>
      <c r="BF535" s="190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>
      <c r="A536" s="13"/>
      <c r="B536" s="11"/>
      <c r="C536" s="11"/>
      <c r="D536" s="11"/>
      <c r="E536" s="131"/>
      <c r="F536" s="131"/>
      <c r="G536" s="131"/>
      <c r="H536" s="89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79"/>
      <c r="AZ536" s="13"/>
      <c r="BA536" s="13"/>
      <c r="BB536" s="13"/>
      <c r="BC536" s="185"/>
      <c r="BD536" s="13"/>
      <c r="BE536" s="13"/>
      <c r="BF536" s="190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>
      <c r="A537" s="13"/>
      <c r="B537" s="11"/>
      <c r="C537" s="11"/>
      <c r="D537" s="11"/>
      <c r="E537" s="131"/>
      <c r="F537" s="131"/>
      <c r="G537" s="131"/>
      <c r="H537" s="89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79"/>
      <c r="AZ537" s="13"/>
      <c r="BA537" s="13"/>
      <c r="BB537" s="13"/>
      <c r="BC537" s="185"/>
      <c r="BD537" s="13"/>
      <c r="BE537" s="13"/>
      <c r="BF537" s="190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>
      <c r="A538" s="13"/>
      <c r="B538" s="11"/>
      <c r="C538" s="11"/>
      <c r="D538" s="11"/>
      <c r="E538" s="131"/>
      <c r="F538" s="131"/>
      <c r="G538" s="131"/>
      <c r="H538" s="89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79"/>
      <c r="AZ538" s="13"/>
      <c r="BA538" s="13"/>
      <c r="BB538" s="13"/>
      <c r="BC538" s="185"/>
      <c r="BD538" s="13"/>
      <c r="BE538" s="13"/>
      <c r="BF538" s="190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>
      <c r="A539" s="13"/>
      <c r="B539" s="11"/>
      <c r="C539" s="11"/>
      <c r="D539" s="11"/>
      <c r="E539" s="131"/>
      <c r="F539" s="131"/>
      <c r="G539" s="131"/>
      <c r="H539" s="89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79"/>
      <c r="AZ539" s="13"/>
      <c r="BA539" s="13"/>
      <c r="BB539" s="13"/>
      <c r="BC539" s="185"/>
      <c r="BD539" s="13"/>
      <c r="BE539" s="13"/>
      <c r="BF539" s="190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>
      <c r="A540" s="13"/>
      <c r="B540" s="11"/>
      <c r="C540" s="11"/>
      <c r="D540" s="11"/>
      <c r="E540" s="131"/>
      <c r="F540" s="131"/>
      <c r="G540" s="131"/>
      <c r="H540" s="89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79"/>
      <c r="AZ540" s="13"/>
      <c r="BA540" s="13"/>
      <c r="BB540" s="13"/>
      <c r="BC540" s="185"/>
      <c r="BD540" s="13"/>
      <c r="BE540" s="13"/>
      <c r="BF540" s="190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>
      <c r="A541" s="13"/>
      <c r="B541" s="11"/>
      <c r="C541" s="11"/>
      <c r="D541" s="11"/>
      <c r="E541" s="131"/>
      <c r="F541" s="131"/>
      <c r="G541" s="131"/>
      <c r="H541" s="89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79"/>
      <c r="AZ541" s="13"/>
      <c r="BA541" s="13"/>
      <c r="BB541" s="13"/>
      <c r="BC541" s="185"/>
      <c r="BD541" s="13"/>
      <c r="BE541" s="13"/>
      <c r="BF541" s="190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>
      <c r="A542" s="13"/>
      <c r="B542" s="11"/>
      <c r="C542" s="11"/>
      <c r="D542" s="11"/>
      <c r="E542" s="131"/>
      <c r="F542" s="131"/>
      <c r="G542" s="131"/>
      <c r="H542" s="89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79"/>
      <c r="AZ542" s="13"/>
      <c r="BA542" s="13"/>
      <c r="BB542" s="13"/>
      <c r="BC542" s="185"/>
      <c r="BD542" s="13"/>
      <c r="BE542" s="13"/>
      <c r="BF542" s="190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>
      <c r="A543" s="13"/>
      <c r="B543" s="11"/>
      <c r="C543" s="11"/>
      <c r="D543" s="11"/>
      <c r="E543" s="131"/>
      <c r="F543" s="131"/>
      <c r="G543" s="131"/>
      <c r="H543" s="89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79"/>
      <c r="AZ543" s="13"/>
      <c r="BA543" s="13"/>
      <c r="BB543" s="13"/>
      <c r="BC543" s="185"/>
      <c r="BD543" s="13"/>
      <c r="BE543" s="13"/>
      <c r="BF543" s="190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>
      <c r="A544" s="13"/>
      <c r="B544" s="11"/>
      <c r="C544" s="11"/>
      <c r="D544" s="11"/>
      <c r="E544" s="131"/>
      <c r="F544" s="131"/>
      <c r="G544" s="131"/>
      <c r="H544" s="89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79"/>
      <c r="AZ544" s="13"/>
      <c r="BA544" s="13"/>
      <c r="BB544" s="13"/>
      <c r="BC544" s="185"/>
      <c r="BD544" s="13"/>
      <c r="BE544" s="13"/>
      <c r="BF544" s="190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>
      <c r="A545" s="13"/>
      <c r="B545" s="11"/>
      <c r="C545" s="11"/>
      <c r="D545" s="11"/>
      <c r="E545" s="131"/>
      <c r="F545" s="131"/>
      <c r="G545" s="131"/>
      <c r="H545" s="89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79"/>
      <c r="AZ545" s="13"/>
      <c r="BA545" s="13"/>
      <c r="BB545" s="13"/>
      <c r="BC545" s="185"/>
      <c r="BD545" s="13"/>
      <c r="BE545" s="13"/>
      <c r="BF545" s="190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>
      <c r="A546" s="13"/>
      <c r="B546" s="11"/>
      <c r="C546" s="11"/>
      <c r="D546" s="11"/>
      <c r="E546" s="131"/>
      <c r="F546" s="131"/>
      <c r="G546" s="131"/>
      <c r="H546" s="89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79"/>
      <c r="AZ546" s="13"/>
      <c r="BA546" s="13"/>
      <c r="BB546" s="13"/>
      <c r="BC546" s="185"/>
      <c r="BD546" s="13"/>
      <c r="BE546" s="13"/>
      <c r="BF546" s="190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>
      <c r="A547" s="13"/>
      <c r="B547" s="11"/>
      <c r="C547" s="11"/>
      <c r="D547" s="11"/>
      <c r="E547" s="131"/>
      <c r="F547" s="131"/>
      <c r="G547" s="131"/>
      <c r="H547" s="89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79"/>
      <c r="AZ547" s="13"/>
      <c r="BA547" s="13"/>
      <c r="BB547" s="13"/>
      <c r="BC547" s="185"/>
      <c r="BD547" s="13"/>
      <c r="BE547" s="13"/>
      <c r="BF547" s="190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>
      <c r="A548" s="13"/>
      <c r="B548" s="11"/>
      <c r="C548" s="11"/>
      <c r="D548" s="11"/>
      <c r="E548" s="131"/>
      <c r="F548" s="131"/>
      <c r="G548" s="131"/>
      <c r="H548" s="89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79"/>
      <c r="AZ548" s="13"/>
      <c r="BA548" s="13"/>
      <c r="BB548" s="13"/>
      <c r="BC548" s="185"/>
      <c r="BD548" s="13"/>
      <c r="BE548" s="13"/>
      <c r="BF548" s="190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>
      <c r="A549" s="13"/>
      <c r="B549" s="11"/>
      <c r="C549" s="11"/>
      <c r="D549" s="11"/>
      <c r="E549" s="131"/>
      <c r="F549" s="131"/>
      <c r="G549" s="131"/>
      <c r="H549" s="89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79"/>
      <c r="AZ549" s="13"/>
      <c r="BA549" s="13"/>
      <c r="BB549" s="13"/>
      <c r="BC549" s="185"/>
      <c r="BD549" s="13"/>
      <c r="BE549" s="13"/>
      <c r="BF549" s="190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>
      <c r="A550" s="13"/>
      <c r="B550" s="11"/>
      <c r="C550" s="11"/>
      <c r="D550" s="11"/>
      <c r="E550" s="131"/>
      <c r="F550" s="131"/>
      <c r="G550" s="131"/>
      <c r="H550" s="89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79"/>
      <c r="AZ550" s="13"/>
      <c r="BA550" s="13"/>
      <c r="BB550" s="13"/>
      <c r="BC550" s="185"/>
      <c r="BD550" s="13"/>
      <c r="BE550" s="13"/>
      <c r="BF550" s="190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>
      <c r="A551" s="13"/>
      <c r="B551" s="11"/>
      <c r="C551" s="11"/>
      <c r="D551" s="11"/>
      <c r="E551" s="131"/>
      <c r="F551" s="131"/>
      <c r="G551" s="131"/>
      <c r="H551" s="89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79"/>
      <c r="AZ551" s="13"/>
      <c r="BA551" s="13"/>
      <c r="BB551" s="13"/>
      <c r="BC551" s="185"/>
      <c r="BD551" s="13"/>
      <c r="BE551" s="13"/>
      <c r="BF551" s="190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>
      <c r="A552" s="13"/>
      <c r="B552" s="11"/>
      <c r="C552" s="11"/>
      <c r="D552" s="11"/>
      <c r="E552" s="131"/>
      <c r="F552" s="131"/>
      <c r="G552" s="131"/>
      <c r="H552" s="89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79"/>
      <c r="AZ552" s="13"/>
      <c r="BA552" s="13"/>
      <c r="BB552" s="13"/>
      <c r="BC552" s="185"/>
      <c r="BD552" s="13"/>
      <c r="BE552" s="13"/>
      <c r="BF552" s="190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>
      <c r="A553" s="13"/>
      <c r="B553" s="11"/>
      <c r="C553" s="11"/>
      <c r="D553" s="11"/>
      <c r="E553" s="131"/>
      <c r="F553" s="131"/>
      <c r="G553" s="131"/>
      <c r="H553" s="89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79"/>
      <c r="AZ553" s="13"/>
      <c r="BA553" s="13"/>
      <c r="BB553" s="13"/>
      <c r="BC553" s="185"/>
      <c r="BD553" s="13"/>
      <c r="BE553" s="13"/>
      <c r="BF553" s="190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>
      <c r="A554" s="13"/>
      <c r="B554" s="11"/>
      <c r="C554" s="11"/>
      <c r="D554" s="11"/>
      <c r="E554" s="131"/>
      <c r="F554" s="131"/>
      <c r="G554" s="131"/>
      <c r="H554" s="89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79"/>
      <c r="AZ554" s="13"/>
      <c r="BA554" s="13"/>
      <c r="BB554" s="13"/>
      <c r="BC554" s="185"/>
      <c r="BD554" s="13"/>
      <c r="BE554" s="13"/>
      <c r="BF554" s="190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>
      <c r="A555" s="13"/>
      <c r="B555" s="11"/>
      <c r="C555" s="11"/>
      <c r="D555" s="11"/>
      <c r="E555" s="131"/>
      <c r="F555" s="131"/>
      <c r="G555" s="131"/>
      <c r="H555" s="89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79"/>
      <c r="AZ555" s="13"/>
      <c r="BA555" s="13"/>
      <c r="BB555" s="13"/>
      <c r="BC555" s="185"/>
      <c r="BD555" s="13"/>
      <c r="BE555" s="13"/>
      <c r="BF555" s="190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>
      <c r="A556" s="13"/>
      <c r="B556" s="11"/>
      <c r="C556" s="11"/>
      <c r="D556" s="11"/>
      <c r="E556" s="131"/>
      <c r="F556" s="131"/>
      <c r="G556" s="131"/>
      <c r="H556" s="89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79"/>
      <c r="AZ556" s="13"/>
      <c r="BA556" s="13"/>
      <c r="BB556" s="13"/>
      <c r="BC556" s="185"/>
      <c r="BD556" s="13"/>
      <c r="BE556" s="13"/>
      <c r="BF556" s="190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>
      <c r="A557" s="13"/>
      <c r="B557" s="11"/>
      <c r="C557" s="11"/>
      <c r="D557" s="11"/>
      <c r="E557" s="131"/>
      <c r="F557" s="131"/>
      <c r="G557" s="131"/>
      <c r="H557" s="89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79"/>
      <c r="AZ557" s="13"/>
      <c r="BA557" s="13"/>
      <c r="BB557" s="13"/>
      <c r="BC557" s="185"/>
      <c r="BD557" s="13"/>
      <c r="BE557" s="13"/>
      <c r="BF557" s="190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>
      <c r="A558" s="13"/>
      <c r="B558" s="11"/>
      <c r="C558" s="11"/>
      <c r="D558" s="11"/>
      <c r="E558" s="131"/>
      <c r="F558" s="131"/>
      <c r="G558" s="131"/>
      <c r="H558" s="89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79"/>
      <c r="AZ558" s="13"/>
      <c r="BA558" s="13"/>
      <c r="BB558" s="13"/>
      <c r="BC558" s="185"/>
      <c r="BD558" s="13"/>
      <c r="BE558" s="13"/>
      <c r="BF558" s="190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>
      <c r="A559" s="13"/>
      <c r="B559" s="11"/>
      <c r="C559" s="11"/>
      <c r="D559" s="11"/>
      <c r="E559" s="131"/>
      <c r="F559" s="131"/>
      <c r="G559" s="131"/>
      <c r="H559" s="89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79"/>
      <c r="AZ559" s="13"/>
      <c r="BA559" s="13"/>
      <c r="BB559" s="13"/>
      <c r="BC559" s="185"/>
      <c r="BD559" s="13"/>
      <c r="BE559" s="13"/>
      <c r="BF559" s="190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>
      <c r="A560" s="13"/>
      <c r="B560" s="11"/>
      <c r="C560" s="11"/>
      <c r="D560" s="11"/>
      <c r="E560" s="131"/>
      <c r="F560" s="131"/>
      <c r="G560" s="131"/>
      <c r="H560" s="89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79"/>
      <c r="AZ560" s="13"/>
      <c r="BA560" s="13"/>
      <c r="BB560" s="13"/>
      <c r="BC560" s="185"/>
      <c r="BD560" s="13"/>
      <c r="BE560" s="13"/>
      <c r="BF560" s="190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>
      <c r="A561" s="13"/>
      <c r="B561" s="11"/>
      <c r="C561" s="11"/>
      <c r="D561" s="11"/>
      <c r="E561" s="131"/>
      <c r="F561" s="131"/>
      <c r="G561" s="131"/>
      <c r="H561" s="89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79"/>
      <c r="AZ561" s="13"/>
      <c r="BA561" s="13"/>
      <c r="BB561" s="13"/>
      <c r="BC561" s="185"/>
      <c r="BD561" s="13"/>
      <c r="BE561" s="13"/>
      <c r="BF561" s="190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>
      <c r="A562" s="13"/>
      <c r="B562" s="11"/>
      <c r="C562" s="11"/>
      <c r="D562" s="11"/>
      <c r="E562" s="131"/>
      <c r="F562" s="131"/>
      <c r="G562" s="131"/>
      <c r="H562" s="89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79"/>
      <c r="AZ562" s="13"/>
      <c r="BA562" s="13"/>
      <c r="BB562" s="13"/>
      <c r="BC562" s="185"/>
      <c r="BD562" s="13"/>
      <c r="BE562" s="13"/>
      <c r="BF562" s="190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>
      <c r="A563" s="13"/>
      <c r="B563" s="11"/>
      <c r="C563" s="11"/>
      <c r="D563" s="11"/>
      <c r="E563" s="131"/>
      <c r="F563" s="131"/>
      <c r="G563" s="131"/>
      <c r="H563" s="89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79"/>
      <c r="AZ563" s="13"/>
      <c r="BA563" s="13"/>
      <c r="BB563" s="13"/>
      <c r="BC563" s="185"/>
      <c r="BD563" s="13"/>
      <c r="BE563" s="13"/>
      <c r="BF563" s="190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>
      <c r="A564" s="13"/>
      <c r="B564" s="11"/>
      <c r="C564" s="11"/>
      <c r="D564" s="11"/>
      <c r="E564" s="131"/>
      <c r="F564" s="131"/>
      <c r="G564" s="131"/>
      <c r="H564" s="89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79"/>
      <c r="AZ564" s="13"/>
      <c r="BA564" s="13"/>
      <c r="BB564" s="13"/>
      <c r="BC564" s="185"/>
      <c r="BD564" s="13"/>
      <c r="BE564" s="13"/>
      <c r="BF564" s="190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>
      <c r="A565" s="13"/>
      <c r="B565" s="11"/>
      <c r="C565" s="11"/>
      <c r="D565" s="11"/>
      <c r="E565" s="131"/>
      <c r="F565" s="131"/>
      <c r="G565" s="131"/>
      <c r="H565" s="89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79"/>
      <c r="AZ565" s="13"/>
      <c r="BA565" s="13"/>
      <c r="BB565" s="13"/>
      <c r="BC565" s="185"/>
      <c r="BD565" s="13"/>
      <c r="BE565" s="13"/>
      <c r="BF565" s="190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>
      <c r="A566" s="13"/>
      <c r="B566" s="11"/>
      <c r="C566" s="11"/>
      <c r="D566" s="11"/>
      <c r="E566" s="131"/>
      <c r="F566" s="131"/>
      <c r="G566" s="131"/>
      <c r="H566" s="89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79"/>
      <c r="AZ566" s="13"/>
      <c r="BA566" s="13"/>
      <c r="BB566" s="13"/>
      <c r="BC566" s="185"/>
      <c r="BD566" s="13"/>
      <c r="BE566" s="13"/>
      <c r="BF566" s="190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>
      <c r="A567" s="13"/>
      <c r="B567" s="11"/>
      <c r="C567" s="11"/>
      <c r="D567" s="11"/>
      <c r="E567" s="131"/>
      <c r="F567" s="131"/>
      <c r="G567" s="131"/>
      <c r="H567" s="89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79"/>
      <c r="AZ567" s="13"/>
      <c r="BA567" s="13"/>
      <c r="BB567" s="13"/>
      <c r="BC567" s="185"/>
      <c r="BD567" s="13"/>
      <c r="BE567" s="13"/>
      <c r="BF567" s="190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>
      <c r="A568" s="13"/>
      <c r="B568" s="11"/>
      <c r="C568" s="11"/>
      <c r="D568" s="11"/>
      <c r="E568" s="131"/>
      <c r="F568" s="131"/>
      <c r="G568" s="131"/>
      <c r="H568" s="89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79"/>
      <c r="AZ568" s="13"/>
      <c r="BA568" s="13"/>
      <c r="BB568" s="13"/>
      <c r="BC568" s="185"/>
      <c r="BD568" s="13"/>
      <c r="BE568" s="13"/>
      <c r="BF568" s="190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>
      <c r="A569" s="13"/>
      <c r="B569" s="11"/>
      <c r="C569" s="11"/>
      <c r="D569" s="11"/>
      <c r="E569" s="131"/>
      <c r="F569" s="131"/>
      <c r="G569" s="131"/>
      <c r="H569" s="89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79"/>
      <c r="AZ569" s="13"/>
      <c r="BA569" s="13"/>
      <c r="BB569" s="13"/>
      <c r="BC569" s="185"/>
      <c r="BD569" s="13"/>
      <c r="BE569" s="13"/>
      <c r="BF569" s="190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>
      <c r="A570" s="13"/>
      <c r="B570" s="11"/>
      <c r="C570" s="11"/>
      <c r="D570" s="11"/>
      <c r="E570" s="131"/>
      <c r="F570" s="131"/>
      <c r="G570" s="131"/>
      <c r="H570" s="89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79"/>
      <c r="AZ570" s="13"/>
      <c r="BA570" s="13"/>
      <c r="BB570" s="13"/>
      <c r="BC570" s="185"/>
      <c r="BD570" s="13"/>
      <c r="BE570" s="13"/>
      <c r="BF570" s="190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>
      <c r="A571" s="13"/>
      <c r="B571" s="11"/>
      <c r="C571" s="11"/>
      <c r="D571" s="11"/>
      <c r="E571" s="131"/>
      <c r="F571" s="131"/>
      <c r="G571" s="131"/>
      <c r="H571" s="89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79"/>
      <c r="AZ571" s="13"/>
      <c r="BA571" s="13"/>
      <c r="BB571" s="13"/>
      <c r="BC571" s="185"/>
      <c r="BD571" s="13"/>
      <c r="BE571" s="13"/>
      <c r="BF571" s="190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>
      <c r="A572" s="13"/>
      <c r="B572" s="11"/>
      <c r="C572" s="11"/>
      <c r="D572" s="11"/>
      <c r="E572" s="131"/>
      <c r="F572" s="131"/>
      <c r="G572" s="131"/>
      <c r="H572" s="89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79"/>
      <c r="AZ572" s="13"/>
      <c r="BA572" s="13"/>
      <c r="BB572" s="13"/>
      <c r="BC572" s="185"/>
      <c r="BD572" s="13"/>
      <c r="BE572" s="13"/>
      <c r="BF572" s="190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>
      <c r="A573" s="13"/>
      <c r="B573" s="11"/>
      <c r="C573" s="11"/>
      <c r="D573" s="11"/>
      <c r="E573" s="131"/>
      <c r="F573" s="131"/>
      <c r="G573" s="131"/>
      <c r="H573" s="89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79"/>
      <c r="AZ573" s="13"/>
      <c r="BA573" s="13"/>
      <c r="BB573" s="13"/>
      <c r="BC573" s="185"/>
      <c r="BD573" s="13"/>
      <c r="BE573" s="13"/>
      <c r="BF573" s="190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>
      <c r="A574" s="13"/>
      <c r="B574" s="11"/>
      <c r="C574" s="11"/>
      <c r="D574" s="11"/>
      <c r="E574" s="131"/>
      <c r="F574" s="131"/>
      <c r="G574" s="131"/>
      <c r="H574" s="89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79"/>
      <c r="AZ574" s="13"/>
      <c r="BA574" s="13"/>
      <c r="BB574" s="13"/>
      <c r="BC574" s="185"/>
      <c r="BD574" s="13"/>
      <c r="BE574" s="13"/>
      <c r="BF574" s="190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>
      <c r="A575" s="13"/>
      <c r="B575" s="11"/>
      <c r="C575" s="11"/>
      <c r="D575" s="11"/>
      <c r="E575" s="131"/>
      <c r="F575" s="131"/>
      <c r="G575" s="131"/>
      <c r="H575" s="89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79"/>
      <c r="AZ575" s="13"/>
      <c r="BA575" s="13"/>
      <c r="BB575" s="13"/>
      <c r="BC575" s="185"/>
      <c r="BD575" s="13"/>
      <c r="BE575" s="13"/>
      <c r="BF575" s="190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>
      <c r="A576" s="13"/>
      <c r="B576" s="11"/>
      <c r="C576" s="11"/>
      <c r="D576" s="11"/>
      <c r="E576" s="131"/>
      <c r="F576" s="131"/>
      <c r="G576" s="131"/>
      <c r="H576" s="89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79"/>
      <c r="AZ576" s="13"/>
      <c r="BA576" s="13"/>
      <c r="BB576" s="13"/>
      <c r="BC576" s="185"/>
      <c r="BD576" s="13"/>
      <c r="BE576" s="13"/>
      <c r="BF576" s="190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>
      <c r="A577" s="13"/>
      <c r="B577" s="11"/>
      <c r="C577" s="11"/>
      <c r="D577" s="11"/>
      <c r="E577" s="131"/>
      <c r="F577" s="131"/>
      <c r="G577" s="131"/>
      <c r="H577" s="89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79"/>
      <c r="AZ577" s="13"/>
      <c r="BA577" s="13"/>
      <c r="BB577" s="13"/>
      <c r="BC577" s="185"/>
      <c r="BD577" s="13"/>
      <c r="BE577" s="13"/>
      <c r="BF577" s="190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>
      <c r="A578" s="13"/>
      <c r="B578" s="11"/>
      <c r="C578" s="11"/>
      <c r="D578" s="11"/>
      <c r="E578" s="131"/>
      <c r="F578" s="131"/>
      <c r="G578" s="131"/>
      <c r="H578" s="89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79"/>
      <c r="AZ578" s="13"/>
      <c r="BA578" s="13"/>
      <c r="BB578" s="13"/>
      <c r="BC578" s="185"/>
      <c r="BD578" s="13"/>
      <c r="BE578" s="13"/>
      <c r="BF578" s="190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>
      <c r="A579" s="13"/>
      <c r="B579" s="11"/>
      <c r="C579" s="11"/>
      <c r="D579" s="11"/>
      <c r="E579" s="131"/>
      <c r="F579" s="131"/>
      <c r="G579" s="131"/>
      <c r="H579" s="89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79"/>
      <c r="AZ579" s="13"/>
      <c r="BA579" s="13"/>
      <c r="BB579" s="13"/>
      <c r="BC579" s="185"/>
      <c r="BD579" s="13"/>
      <c r="BE579" s="13"/>
      <c r="BF579" s="190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>
      <c r="A580" s="13"/>
      <c r="B580" s="11"/>
      <c r="C580" s="11"/>
      <c r="D580" s="11"/>
      <c r="E580" s="131"/>
      <c r="F580" s="131"/>
      <c r="G580" s="131"/>
      <c r="H580" s="89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79"/>
      <c r="AZ580" s="13"/>
      <c r="BA580" s="13"/>
      <c r="BB580" s="13"/>
      <c r="BC580" s="185"/>
      <c r="BD580" s="13"/>
      <c r="BE580" s="13"/>
      <c r="BF580" s="190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>
      <c r="A581" s="13"/>
      <c r="B581" s="11"/>
      <c r="C581" s="11"/>
      <c r="D581" s="11"/>
      <c r="E581" s="131"/>
      <c r="F581" s="131"/>
      <c r="G581" s="131"/>
      <c r="H581" s="89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79"/>
      <c r="AZ581" s="13"/>
      <c r="BA581" s="13"/>
      <c r="BB581" s="13"/>
      <c r="BC581" s="185"/>
      <c r="BD581" s="13"/>
      <c r="BE581" s="13"/>
      <c r="BF581" s="190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>
      <c r="A582" s="13"/>
      <c r="B582" s="11"/>
      <c r="C582" s="11"/>
      <c r="D582" s="11"/>
      <c r="E582" s="131"/>
      <c r="F582" s="131"/>
      <c r="G582" s="131"/>
      <c r="H582" s="89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79"/>
      <c r="AZ582" s="13"/>
      <c r="BA582" s="13"/>
      <c r="BB582" s="13"/>
      <c r="BC582" s="185"/>
      <c r="BD582" s="13"/>
      <c r="BE582" s="13"/>
      <c r="BF582" s="190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>
      <c r="A583" s="13"/>
      <c r="B583" s="11"/>
      <c r="C583" s="11"/>
      <c r="D583" s="11"/>
      <c r="E583" s="131"/>
      <c r="F583" s="131"/>
      <c r="G583" s="131"/>
      <c r="H583" s="89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79"/>
      <c r="AZ583" s="13"/>
      <c r="BA583" s="13"/>
      <c r="BB583" s="13"/>
      <c r="BC583" s="185"/>
      <c r="BD583" s="13"/>
      <c r="BE583" s="13"/>
      <c r="BF583" s="190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>
      <c r="A584" s="13"/>
      <c r="B584" s="11"/>
      <c r="C584" s="11"/>
      <c r="D584" s="11"/>
      <c r="E584" s="131"/>
      <c r="F584" s="131"/>
      <c r="G584" s="131"/>
      <c r="H584" s="89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79"/>
      <c r="AZ584" s="13"/>
      <c r="BA584" s="13"/>
      <c r="BB584" s="13"/>
      <c r="BC584" s="185"/>
      <c r="BD584" s="13"/>
      <c r="BE584" s="13"/>
      <c r="BF584" s="190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>
      <c r="A585" s="13"/>
      <c r="B585" s="11"/>
      <c r="C585" s="11"/>
      <c r="D585" s="11"/>
      <c r="E585" s="131"/>
      <c r="F585" s="131"/>
      <c r="G585" s="131"/>
      <c r="H585" s="89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79"/>
      <c r="AZ585" s="13"/>
      <c r="BA585" s="13"/>
      <c r="BB585" s="13"/>
      <c r="BC585" s="185"/>
      <c r="BD585" s="13"/>
      <c r="BE585" s="13"/>
      <c r="BF585" s="190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>
      <c r="A586" s="13"/>
      <c r="B586" s="11"/>
      <c r="C586" s="11"/>
      <c r="D586" s="11"/>
      <c r="E586" s="131"/>
      <c r="F586" s="131"/>
      <c r="G586" s="131"/>
      <c r="H586" s="89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79"/>
      <c r="AZ586" s="13"/>
      <c r="BA586" s="13"/>
      <c r="BB586" s="13"/>
      <c r="BC586" s="185"/>
      <c r="BD586" s="13"/>
      <c r="BE586" s="13"/>
      <c r="BF586" s="190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>
      <c r="A587" s="13"/>
      <c r="B587" s="11"/>
      <c r="C587" s="11"/>
      <c r="D587" s="11"/>
      <c r="E587" s="131"/>
      <c r="F587" s="131"/>
      <c r="G587" s="131"/>
      <c r="H587" s="89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79"/>
      <c r="AZ587" s="13"/>
      <c r="BA587" s="13"/>
      <c r="BB587" s="13"/>
      <c r="BC587" s="185"/>
      <c r="BD587" s="13"/>
      <c r="BE587" s="13"/>
      <c r="BF587" s="190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>
      <c r="A588" s="13"/>
      <c r="B588" s="11"/>
      <c r="C588" s="11"/>
      <c r="D588" s="11"/>
      <c r="E588" s="131"/>
      <c r="F588" s="131"/>
      <c r="G588" s="131"/>
      <c r="H588" s="89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79"/>
      <c r="AZ588" s="13"/>
      <c r="BA588" s="13"/>
      <c r="BB588" s="13"/>
      <c r="BC588" s="185"/>
      <c r="BD588" s="13"/>
      <c r="BE588" s="13"/>
      <c r="BF588" s="190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>
      <c r="A589" s="13"/>
      <c r="B589" s="11"/>
      <c r="C589" s="11"/>
      <c r="D589" s="11"/>
      <c r="E589" s="131"/>
      <c r="F589" s="131"/>
      <c r="G589" s="131"/>
      <c r="H589" s="89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79"/>
      <c r="AZ589" s="13"/>
      <c r="BA589" s="13"/>
      <c r="BB589" s="13"/>
      <c r="BC589" s="185"/>
      <c r="BD589" s="13"/>
      <c r="BE589" s="13"/>
      <c r="BF589" s="190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>
      <c r="A590" s="13"/>
      <c r="B590" s="11"/>
      <c r="C590" s="11"/>
      <c r="D590" s="11"/>
      <c r="E590" s="131"/>
      <c r="F590" s="131"/>
      <c r="G590" s="131"/>
      <c r="H590" s="89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79"/>
      <c r="AZ590" s="13"/>
      <c r="BA590" s="13"/>
      <c r="BB590" s="13"/>
      <c r="BC590" s="185"/>
      <c r="BD590" s="13"/>
      <c r="BE590" s="13"/>
      <c r="BF590" s="190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>
      <c r="A591" s="13"/>
      <c r="B591" s="11"/>
      <c r="C591" s="11"/>
      <c r="D591" s="11"/>
      <c r="E591" s="131"/>
      <c r="F591" s="131"/>
      <c r="G591" s="131"/>
      <c r="H591" s="89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79"/>
      <c r="AZ591" s="13"/>
      <c r="BA591" s="13"/>
      <c r="BB591" s="13"/>
      <c r="BC591" s="185"/>
      <c r="BD591" s="13"/>
      <c r="BE591" s="13"/>
      <c r="BF591" s="190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>
      <c r="A592" s="13"/>
      <c r="B592" s="11"/>
      <c r="C592" s="11"/>
      <c r="D592" s="11"/>
      <c r="E592" s="131"/>
      <c r="F592" s="131"/>
      <c r="G592" s="131"/>
      <c r="H592" s="89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79"/>
      <c r="AZ592" s="13"/>
      <c r="BA592" s="13"/>
      <c r="BB592" s="13"/>
      <c r="BC592" s="185"/>
      <c r="BD592" s="13"/>
      <c r="BE592" s="13"/>
      <c r="BF592" s="190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>
      <c r="A593" s="13"/>
      <c r="B593" s="11"/>
      <c r="C593" s="11"/>
      <c r="D593" s="11"/>
      <c r="E593" s="131"/>
      <c r="F593" s="131"/>
      <c r="G593" s="131"/>
      <c r="H593" s="89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79"/>
      <c r="AZ593" s="13"/>
      <c r="BA593" s="13"/>
      <c r="BB593" s="13"/>
      <c r="BC593" s="185"/>
      <c r="BD593" s="13"/>
      <c r="BE593" s="13"/>
      <c r="BF593" s="190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>
      <c r="A594" s="13"/>
      <c r="B594" s="11"/>
      <c r="C594" s="11"/>
      <c r="D594" s="11"/>
      <c r="E594" s="131"/>
      <c r="F594" s="131"/>
      <c r="G594" s="131"/>
      <c r="H594" s="89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79"/>
      <c r="AZ594" s="13"/>
      <c r="BA594" s="13"/>
      <c r="BB594" s="13"/>
      <c r="BC594" s="185"/>
      <c r="BD594" s="13"/>
      <c r="BE594" s="13"/>
      <c r="BF594" s="190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>
      <c r="A595" s="13"/>
      <c r="B595" s="11"/>
      <c r="C595" s="11"/>
      <c r="D595" s="11"/>
      <c r="E595" s="131"/>
      <c r="F595" s="131"/>
      <c r="G595" s="131"/>
      <c r="H595" s="89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79"/>
      <c r="AZ595" s="13"/>
      <c r="BA595" s="13"/>
      <c r="BB595" s="13"/>
      <c r="BC595" s="185"/>
      <c r="BD595" s="13"/>
      <c r="BE595" s="13"/>
      <c r="BF595" s="190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>
      <c r="A596" s="13"/>
      <c r="B596" s="11"/>
      <c r="C596" s="11"/>
      <c r="D596" s="11"/>
      <c r="E596" s="131"/>
      <c r="F596" s="131"/>
      <c r="G596" s="131"/>
      <c r="H596" s="89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79"/>
      <c r="AZ596" s="13"/>
      <c r="BA596" s="13"/>
      <c r="BB596" s="13"/>
      <c r="BC596" s="185"/>
      <c r="BD596" s="13"/>
      <c r="BE596" s="13"/>
      <c r="BF596" s="190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>
      <c r="A597" s="13"/>
      <c r="B597" s="11"/>
      <c r="C597" s="11"/>
      <c r="D597" s="11"/>
      <c r="E597" s="131"/>
      <c r="F597" s="131"/>
      <c r="G597" s="131"/>
      <c r="H597" s="89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79"/>
      <c r="AZ597" s="13"/>
      <c r="BA597" s="13"/>
      <c r="BB597" s="13"/>
      <c r="BC597" s="185"/>
      <c r="BD597" s="13"/>
      <c r="BE597" s="13"/>
      <c r="BF597" s="190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>
      <c r="A598" s="13"/>
      <c r="B598" s="11"/>
      <c r="C598" s="11"/>
      <c r="D598" s="11"/>
      <c r="E598" s="131"/>
      <c r="F598" s="131"/>
      <c r="G598" s="131"/>
      <c r="H598" s="89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79"/>
      <c r="AZ598" s="13"/>
      <c r="BA598" s="13"/>
      <c r="BB598" s="13"/>
      <c r="BC598" s="185"/>
      <c r="BD598" s="13"/>
      <c r="BE598" s="13"/>
      <c r="BF598" s="190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>
      <c r="A599" s="13"/>
      <c r="B599" s="11"/>
      <c r="C599" s="11"/>
      <c r="D599" s="11"/>
      <c r="E599" s="131"/>
      <c r="F599" s="131"/>
      <c r="G599" s="131"/>
      <c r="H599" s="89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79"/>
      <c r="AZ599" s="13"/>
      <c r="BA599" s="13"/>
      <c r="BB599" s="13"/>
      <c r="BC599" s="185"/>
      <c r="BD599" s="13"/>
      <c r="BE599" s="13"/>
      <c r="BF599" s="190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>
      <c r="A600" s="13"/>
      <c r="B600" s="11"/>
      <c r="C600" s="11"/>
      <c r="D600" s="11"/>
      <c r="E600" s="131"/>
      <c r="F600" s="131"/>
      <c r="G600" s="131"/>
      <c r="H600" s="89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79"/>
      <c r="AZ600" s="13"/>
      <c r="BA600" s="13"/>
      <c r="BB600" s="13"/>
      <c r="BC600" s="185"/>
      <c r="BD600" s="13"/>
      <c r="BE600" s="13"/>
      <c r="BF600" s="190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>
      <c r="A601" s="13"/>
      <c r="B601" s="11"/>
      <c r="C601" s="11"/>
      <c r="D601" s="11"/>
      <c r="E601" s="131"/>
      <c r="F601" s="131"/>
      <c r="G601" s="131"/>
      <c r="H601" s="89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79"/>
      <c r="AZ601" s="13"/>
      <c r="BA601" s="13"/>
      <c r="BB601" s="13"/>
      <c r="BC601" s="185"/>
      <c r="BD601" s="13"/>
      <c r="BE601" s="13"/>
      <c r="BF601" s="190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>
      <c r="A602" s="13"/>
      <c r="B602" s="11"/>
      <c r="C602" s="11"/>
      <c r="D602" s="11"/>
      <c r="E602" s="131"/>
      <c r="F602" s="131"/>
      <c r="G602" s="131"/>
      <c r="H602" s="89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79"/>
      <c r="AZ602" s="13"/>
      <c r="BA602" s="13"/>
      <c r="BB602" s="13"/>
      <c r="BC602" s="185"/>
      <c r="BD602" s="13"/>
      <c r="BE602" s="13"/>
      <c r="BF602" s="190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>
      <c r="A603" s="13"/>
      <c r="B603" s="11"/>
      <c r="C603" s="11"/>
      <c r="D603" s="11"/>
      <c r="E603" s="131"/>
      <c r="F603" s="131"/>
      <c r="G603" s="131"/>
      <c r="H603" s="89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79"/>
      <c r="AZ603" s="13"/>
      <c r="BA603" s="13"/>
      <c r="BB603" s="13"/>
      <c r="BC603" s="185"/>
      <c r="BD603" s="13"/>
      <c r="BE603" s="13"/>
      <c r="BF603" s="190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>
      <c r="A604" s="13"/>
      <c r="B604" s="11"/>
      <c r="C604" s="11"/>
      <c r="D604" s="11"/>
      <c r="E604" s="131"/>
      <c r="F604" s="131"/>
      <c r="G604" s="131"/>
      <c r="H604" s="89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79"/>
      <c r="AZ604" s="13"/>
      <c r="BA604" s="13"/>
      <c r="BB604" s="13"/>
      <c r="BC604" s="185"/>
      <c r="BD604" s="13"/>
      <c r="BE604" s="13"/>
      <c r="BF604" s="190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>
      <c r="A605" s="13"/>
      <c r="B605" s="11"/>
      <c r="C605" s="11"/>
      <c r="D605" s="11"/>
      <c r="E605" s="131"/>
      <c r="F605" s="131"/>
      <c r="G605" s="131"/>
      <c r="H605" s="89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79"/>
      <c r="AZ605" s="13"/>
      <c r="BA605" s="13"/>
      <c r="BB605" s="13"/>
      <c r="BC605" s="185"/>
      <c r="BD605" s="13"/>
      <c r="BE605" s="13"/>
      <c r="BF605" s="190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>
      <c r="A606" s="13"/>
      <c r="B606" s="11"/>
      <c r="C606" s="11"/>
      <c r="D606" s="11"/>
      <c r="E606" s="131"/>
      <c r="F606" s="131"/>
      <c r="G606" s="131"/>
      <c r="H606" s="89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79"/>
      <c r="AZ606" s="13"/>
      <c r="BA606" s="13"/>
      <c r="BB606" s="13"/>
      <c r="BC606" s="185"/>
      <c r="BD606" s="13"/>
      <c r="BE606" s="13"/>
      <c r="BF606" s="190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>
      <c r="A607" s="13"/>
      <c r="B607" s="11"/>
      <c r="C607" s="11"/>
      <c r="D607" s="11"/>
      <c r="E607" s="131"/>
      <c r="F607" s="131"/>
      <c r="G607" s="131"/>
      <c r="H607" s="89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79"/>
      <c r="AZ607" s="13"/>
      <c r="BA607" s="13"/>
      <c r="BB607" s="13"/>
      <c r="BC607" s="185"/>
      <c r="BD607" s="13"/>
      <c r="BE607" s="13"/>
      <c r="BF607" s="190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>
      <c r="A608" s="13"/>
      <c r="B608" s="11"/>
      <c r="C608" s="11"/>
      <c r="D608" s="11"/>
      <c r="E608" s="131"/>
      <c r="F608" s="131"/>
      <c r="G608" s="131"/>
      <c r="H608" s="89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79"/>
      <c r="AZ608" s="13"/>
      <c r="BA608" s="13"/>
      <c r="BB608" s="13"/>
      <c r="BC608" s="185"/>
      <c r="BD608" s="13"/>
      <c r="BE608" s="13"/>
      <c r="BF608" s="190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>
      <c r="A609" s="13"/>
      <c r="B609" s="11"/>
      <c r="C609" s="11"/>
      <c r="D609" s="11"/>
      <c r="E609" s="131"/>
      <c r="F609" s="131"/>
      <c r="G609" s="131"/>
      <c r="H609" s="89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79"/>
      <c r="AZ609" s="13"/>
      <c r="BA609" s="13"/>
      <c r="BB609" s="13"/>
      <c r="BC609" s="185"/>
      <c r="BD609" s="13"/>
      <c r="BE609" s="13"/>
      <c r="BF609" s="190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>
      <c r="A610" s="13"/>
      <c r="B610" s="11"/>
      <c r="C610" s="11"/>
      <c r="D610" s="11"/>
      <c r="E610" s="131"/>
      <c r="F610" s="131"/>
      <c r="G610" s="131"/>
      <c r="H610" s="89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79"/>
      <c r="AZ610" s="13"/>
      <c r="BA610" s="13"/>
      <c r="BB610" s="13"/>
      <c r="BC610" s="185"/>
      <c r="BD610" s="13"/>
      <c r="BE610" s="13"/>
      <c r="BF610" s="190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>
      <c r="A611" s="13"/>
      <c r="B611" s="11"/>
      <c r="C611" s="11"/>
      <c r="D611" s="11"/>
      <c r="E611" s="131"/>
      <c r="F611" s="131"/>
      <c r="G611" s="131"/>
      <c r="H611" s="89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79"/>
      <c r="AZ611" s="13"/>
      <c r="BA611" s="13"/>
      <c r="BB611" s="13"/>
      <c r="BC611" s="185"/>
      <c r="BD611" s="13"/>
      <c r="BE611" s="13"/>
      <c r="BF611" s="190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>
      <c r="A612" s="13"/>
      <c r="B612" s="11"/>
      <c r="C612" s="11"/>
      <c r="D612" s="11"/>
      <c r="E612" s="131"/>
      <c r="F612" s="131"/>
      <c r="G612" s="131"/>
      <c r="H612" s="89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79"/>
      <c r="AZ612" s="13"/>
      <c r="BA612" s="13"/>
      <c r="BB612" s="13"/>
      <c r="BC612" s="185"/>
      <c r="BD612" s="13"/>
      <c r="BE612" s="13"/>
      <c r="BF612" s="190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>
      <c r="A613" s="13"/>
      <c r="B613" s="11"/>
      <c r="C613" s="11"/>
      <c r="D613" s="11"/>
      <c r="E613" s="131"/>
      <c r="F613" s="131"/>
      <c r="G613" s="131"/>
      <c r="H613" s="89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79"/>
      <c r="AZ613" s="13"/>
      <c r="BA613" s="13"/>
      <c r="BB613" s="13"/>
      <c r="BC613" s="185"/>
      <c r="BD613" s="13"/>
      <c r="BE613" s="13"/>
      <c r="BF613" s="190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>
      <c r="A614" s="13"/>
      <c r="B614" s="11"/>
      <c r="C614" s="11"/>
      <c r="D614" s="11"/>
      <c r="E614" s="131"/>
      <c r="F614" s="131"/>
      <c r="G614" s="131"/>
      <c r="H614" s="89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79"/>
      <c r="AZ614" s="13"/>
      <c r="BA614" s="13"/>
      <c r="BB614" s="13"/>
      <c r="BC614" s="185"/>
      <c r="BD614" s="13"/>
      <c r="BE614" s="13"/>
      <c r="BF614" s="190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>
      <c r="A615" s="13"/>
      <c r="B615" s="11"/>
      <c r="C615" s="11"/>
      <c r="D615" s="11"/>
      <c r="E615" s="131"/>
      <c r="F615" s="131"/>
      <c r="G615" s="131"/>
      <c r="H615" s="89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79"/>
      <c r="AZ615" s="13"/>
      <c r="BA615" s="13"/>
      <c r="BB615" s="13"/>
      <c r="BC615" s="185"/>
      <c r="BD615" s="13"/>
      <c r="BE615" s="13"/>
      <c r="BF615" s="190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>
      <c r="A616" s="13"/>
      <c r="B616" s="11"/>
      <c r="C616" s="11"/>
      <c r="D616" s="11"/>
      <c r="E616" s="131"/>
      <c r="F616" s="131"/>
      <c r="G616" s="131"/>
      <c r="H616" s="89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79"/>
      <c r="AZ616" s="13"/>
      <c r="BA616" s="13"/>
      <c r="BB616" s="13"/>
      <c r="BC616" s="185"/>
      <c r="BD616" s="13"/>
      <c r="BE616" s="13"/>
      <c r="BF616" s="190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>
      <c r="A617" s="13"/>
      <c r="B617" s="11"/>
      <c r="C617" s="11"/>
      <c r="D617" s="11"/>
      <c r="E617" s="131"/>
      <c r="F617" s="131"/>
      <c r="G617" s="131"/>
      <c r="H617" s="89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79"/>
      <c r="AZ617" s="13"/>
      <c r="BA617" s="13"/>
      <c r="BB617" s="13"/>
      <c r="BC617" s="185"/>
      <c r="BD617" s="13"/>
      <c r="BE617" s="13"/>
      <c r="BF617" s="190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>
      <c r="A618" s="13"/>
      <c r="B618" s="11"/>
      <c r="C618" s="11"/>
      <c r="D618" s="11"/>
      <c r="E618" s="131"/>
      <c r="F618" s="131"/>
      <c r="G618" s="131"/>
      <c r="H618" s="89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79"/>
      <c r="AZ618" s="13"/>
      <c r="BA618" s="13"/>
      <c r="BB618" s="13"/>
      <c r="BC618" s="185"/>
      <c r="BD618" s="13"/>
      <c r="BE618" s="13"/>
      <c r="BF618" s="190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>
      <c r="A619" s="13"/>
      <c r="B619" s="11"/>
      <c r="C619" s="11"/>
      <c r="D619" s="11"/>
      <c r="E619" s="131"/>
      <c r="F619" s="131"/>
      <c r="G619" s="131"/>
      <c r="H619" s="89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79"/>
      <c r="AZ619" s="13"/>
      <c r="BA619" s="13"/>
      <c r="BB619" s="13"/>
      <c r="BC619" s="185"/>
      <c r="BD619" s="13"/>
      <c r="BE619" s="13"/>
      <c r="BF619" s="190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>
      <c r="A620" s="13"/>
      <c r="B620" s="11"/>
      <c r="C620" s="11"/>
      <c r="D620" s="11"/>
      <c r="E620" s="131"/>
      <c r="F620" s="131"/>
      <c r="G620" s="131"/>
      <c r="H620" s="89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79"/>
      <c r="AZ620" s="13"/>
      <c r="BA620" s="13"/>
      <c r="BB620" s="13"/>
      <c r="BC620" s="185"/>
      <c r="BD620" s="13"/>
      <c r="BE620" s="13"/>
      <c r="BF620" s="190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>
      <c r="A621" s="13"/>
      <c r="B621" s="11"/>
      <c r="C621" s="11"/>
      <c r="D621" s="11"/>
      <c r="E621" s="131"/>
      <c r="F621" s="131"/>
      <c r="G621" s="131"/>
      <c r="H621" s="89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79"/>
      <c r="AZ621" s="13"/>
      <c r="BA621" s="13"/>
      <c r="BB621" s="13"/>
      <c r="BC621" s="185"/>
      <c r="BD621" s="13"/>
      <c r="BE621" s="13"/>
      <c r="BF621" s="190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>
      <c r="A622" s="13"/>
      <c r="B622" s="11"/>
      <c r="C622" s="11"/>
      <c r="D622" s="11"/>
      <c r="E622" s="131"/>
      <c r="F622" s="131"/>
      <c r="G622" s="131"/>
      <c r="H622" s="89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79"/>
      <c r="AZ622" s="13"/>
      <c r="BA622" s="13"/>
      <c r="BB622" s="13"/>
      <c r="BC622" s="185"/>
      <c r="BD622" s="13"/>
      <c r="BE622" s="13"/>
      <c r="BF622" s="190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>
      <c r="A623" s="13"/>
      <c r="B623" s="11"/>
      <c r="C623" s="11"/>
      <c r="D623" s="11"/>
      <c r="E623" s="131"/>
      <c r="F623" s="131"/>
      <c r="G623" s="131"/>
      <c r="H623" s="89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79"/>
      <c r="AZ623" s="13"/>
      <c r="BA623" s="13"/>
      <c r="BB623" s="13"/>
      <c r="BC623" s="185"/>
      <c r="BD623" s="13"/>
      <c r="BE623" s="13"/>
      <c r="BF623" s="190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>
      <c r="A624" s="13"/>
      <c r="B624" s="11"/>
      <c r="C624" s="11"/>
      <c r="D624" s="11"/>
      <c r="E624" s="131"/>
      <c r="F624" s="131"/>
      <c r="G624" s="131"/>
      <c r="H624" s="89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79"/>
      <c r="AZ624" s="13"/>
      <c r="BA624" s="13"/>
      <c r="BB624" s="13"/>
      <c r="BC624" s="185"/>
      <c r="BD624" s="13"/>
      <c r="BE624" s="13"/>
      <c r="BF624" s="190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>
      <c r="A625" s="13"/>
      <c r="B625" s="11"/>
      <c r="C625" s="11"/>
      <c r="D625" s="11"/>
      <c r="E625" s="131"/>
      <c r="F625" s="131"/>
      <c r="G625" s="131"/>
      <c r="H625" s="89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79"/>
      <c r="AZ625" s="13"/>
      <c r="BA625" s="13"/>
      <c r="BB625" s="13"/>
      <c r="BC625" s="185"/>
      <c r="BD625" s="13"/>
      <c r="BE625" s="13"/>
      <c r="BF625" s="190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>
      <c r="A626" s="13"/>
      <c r="B626" s="11"/>
      <c r="C626" s="11"/>
      <c r="D626" s="11"/>
      <c r="E626" s="131"/>
      <c r="F626" s="131"/>
      <c r="G626" s="131"/>
      <c r="H626" s="89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79"/>
      <c r="AZ626" s="13"/>
      <c r="BA626" s="13"/>
      <c r="BB626" s="13"/>
      <c r="BC626" s="185"/>
      <c r="BD626" s="13"/>
      <c r="BE626" s="13"/>
      <c r="BF626" s="190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>
      <c r="A627" s="13"/>
      <c r="B627" s="11"/>
      <c r="C627" s="11"/>
      <c r="D627" s="11"/>
      <c r="E627" s="131"/>
      <c r="F627" s="131"/>
      <c r="G627" s="131"/>
      <c r="H627" s="89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79"/>
      <c r="AZ627" s="13"/>
      <c r="BA627" s="13"/>
      <c r="BB627" s="13"/>
      <c r="BC627" s="185"/>
      <c r="BD627" s="13"/>
      <c r="BE627" s="13"/>
      <c r="BF627" s="190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>
      <c r="A628" s="13"/>
      <c r="B628" s="11"/>
      <c r="C628" s="11"/>
      <c r="D628" s="11"/>
      <c r="E628" s="131"/>
      <c r="F628" s="131"/>
      <c r="G628" s="131"/>
      <c r="H628" s="89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79"/>
      <c r="AZ628" s="13"/>
      <c r="BA628" s="13"/>
      <c r="BB628" s="13"/>
      <c r="BC628" s="185"/>
      <c r="BD628" s="13"/>
      <c r="BE628" s="13"/>
      <c r="BF628" s="190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>
      <c r="A629" s="13"/>
      <c r="B629" s="11"/>
      <c r="C629" s="11"/>
      <c r="D629" s="11"/>
      <c r="E629" s="131"/>
      <c r="F629" s="131"/>
      <c r="G629" s="131"/>
      <c r="H629" s="89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79"/>
      <c r="AZ629" s="13"/>
      <c r="BA629" s="13"/>
      <c r="BB629" s="13"/>
      <c r="BC629" s="185"/>
      <c r="BD629" s="13"/>
      <c r="BE629" s="13"/>
      <c r="BF629" s="190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>
      <c r="A630" s="13"/>
      <c r="B630" s="11"/>
      <c r="C630" s="11"/>
      <c r="D630" s="11"/>
      <c r="E630" s="131"/>
      <c r="F630" s="131"/>
      <c r="G630" s="131"/>
      <c r="H630" s="89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79"/>
      <c r="AZ630" s="13"/>
      <c r="BA630" s="13"/>
      <c r="BB630" s="13"/>
      <c r="BC630" s="185"/>
      <c r="BD630" s="13"/>
      <c r="BE630" s="13"/>
      <c r="BF630" s="190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>
      <c r="A631" s="13"/>
      <c r="B631" s="11"/>
      <c r="C631" s="11"/>
      <c r="D631" s="11"/>
      <c r="E631" s="131"/>
      <c r="F631" s="131"/>
      <c r="G631" s="131"/>
      <c r="H631" s="89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79"/>
      <c r="AZ631" s="13"/>
      <c r="BA631" s="13"/>
      <c r="BB631" s="13"/>
      <c r="BC631" s="185"/>
      <c r="BD631" s="13"/>
      <c r="BE631" s="13"/>
      <c r="BF631" s="190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>
      <c r="A632" s="13"/>
      <c r="B632" s="11"/>
      <c r="C632" s="11"/>
      <c r="D632" s="11"/>
      <c r="E632" s="131"/>
      <c r="F632" s="131"/>
      <c r="G632" s="131"/>
      <c r="H632" s="89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79"/>
      <c r="AZ632" s="13"/>
      <c r="BA632" s="13"/>
      <c r="BB632" s="13"/>
      <c r="BC632" s="185"/>
      <c r="BD632" s="13"/>
      <c r="BE632" s="13"/>
      <c r="BF632" s="190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>
      <c r="A633" s="13"/>
      <c r="B633" s="11"/>
      <c r="C633" s="11"/>
      <c r="D633" s="11"/>
      <c r="E633" s="131"/>
      <c r="F633" s="131"/>
      <c r="G633" s="131"/>
      <c r="H633" s="89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79"/>
      <c r="AZ633" s="13"/>
      <c r="BA633" s="13"/>
      <c r="BB633" s="13"/>
      <c r="BC633" s="185"/>
      <c r="BD633" s="13"/>
      <c r="BE633" s="13"/>
      <c r="BF633" s="190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>
      <c r="A634" s="13"/>
      <c r="B634" s="11"/>
      <c r="C634" s="11"/>
      <c r="D634" s="11"/>
      <c r="E634" s="131"/>
      <c r="F634" s="131"/>
      <c r="G634" s="131"/>
      <c r="H634" s="89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79"/>
      <c r="AZ634" s="13"/>
      <c r="BA634" s="13"/>
      <c r="BB634" s="13"/>
      <c r="BC634" s="185"/>
      <c r="BD634" s="13"/>
      <c r="BE634" s="13"/>
      <c r="BF634" s="190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>
      <c r="A635" s="13"/>
      <c r="B635" s="11"/>
      <c r="C635" s="11"/>
      <c r="D635" s="11"/>
      <c r="E635" s="131"/>
      <c r="F635" s="131"/>
      <c r="G635" s="131"/>
      <c r="H635" s="89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79"/>
      <c r="AZ635" s="13"/>
      <c r="BA635" s="13"/>
      <c r="BB635" s="13"/>
      <c r="BC635" s="185"/>
      <c r="BD635" s="13"/>
      <c r="BE635" s="13"/>
      <c r="BF635" s="190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>
      <c r="A636" s="13"/>
      <c r="B636" s="11"/>
      <c r="C636" s="11"/>
      <c r="D636" s="11"/>
      <c r="E636" s="131"/>
      <c r="F636" s="131"/>
      <c r="G636" s="131"/>
      <c r="H636" s="89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79"/>
      <c r="AZ636" s="13"/>
      <c r="BA636" s="13"/>
      <c r="BB636" s="13"/>
      <c r="BC636" s="185"/>
      <c r="BD636" s="13"/>
      <c r="BE636" s="13"/>
      <c r="BF636" s="190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>
      <c r="A637" s="13"/>
      <c r="B637" s="11"/>
      <c r="C637" s="11"/>
      <c r="D637" s="11"/>
      <c r="E637" s="131"/>
      <c r="F637" s="131"/>
      <c r="G637" s="131"/>
      <c r="H637" s="89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79"/>
      <c r="AZ637" s="13"/>
      <c r="BA637" s="13"/>
      <c r="BB637" s="13"/>
      <c r="BC637" s="185"/>
      <c r="BD637" s="13"/>
      <c r="BE637" s="13"/>
      <c r="BF637" s="190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>
      <c r="A638" s="13"/>
      <c r="B638" s="11"/>
      <c r="C638" s="11"/>
      <c r="D638" s="11"/>
      <c r="E638" s="131"/>
      <c r="F638" s="131"/>
      <c r="G638" s="131"/>
      <c r="H638" s="89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79"/>
      <c r="AZ638" s="13"/>
      <c r="BA638" s="13"/>
      <c r="BB638" s="13"/>
      <c r="BC638" s="185"/>
      <c r="BD638" s="13"/>
      <c r="BE638" s="13"/>
      <c r="BF638" s="190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>
      <c r="A639" s="13"/>
      <c r="B639" s="11"/>
      <c r="C639" s="11"/>
      <c r="D639" s="11"/>
      <c r="E639" s="131"/>
      <c r="F639" s="131"/>
      <c r="G639" s="131"/>
      <c r="H639" s="89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79"/>
      <c r="AZ639" s="13"/>
      <c r="BA639" s="13"/>
      <c r="BB639" s="13"/>
      <c r="BC639" s="185"/>
      <c r="BD639" s="13"/>
      <c r="BE639" s="13"/>
      <c r="BF639" s="190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>
      <c r="A640" s="13"/>
      <c r="B640" s="11"/>
      <c r="C640" s="11"/>
      <c r="D640" s="11"/>
      <c r="E640" s="131"/>
      <c r="F640" s="131"/>
      <c r="G640" s="131"/>
      <c r="H640" s="89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79"/>
      <c r="AZ640" s="13"/>
      <c r="BA640" s="13"/>
      <c r="BB640" s="13"/>
      <c r="BC640" s="185"/>
      <c r="BD640" s="13"/>
      <c r="BE640" s="13"/>
      <c r="BF640" s="190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>
      <c r="A641" s="13"/>
      <c r="B641" s="11"/>
      <c r="C641" s="11"/>
      <c r="D641" s="11"/>
      <c r="E641" s="131"/>
      <c r="F641" s="131"/>
      <c r="G641" s="131"/>
      <c r="H641" s="89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79"/>
      <c r="AZ641" s="13"/>
      <c r="BA641" s="13"/>
      <c r="BB641" s="13"/>
      <c r="BC641" s="185"/>
      <c r="BD641" s="13"/>
      <c r="BE641" s="13"/>
      <c r="BF641" s="190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>
      <c r="A642" s="13"/>
      <c r="B642" s="11"/>
      <c r="C642" s="11"/>
      <c r="D642" s="11"/>
      <c r="E642" s="131"/>
      <c r="F642" s="131"/>
      <c r="G642" s="131"/>
      <c r="H642" s="89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79"/>
      <c r="AZ642" s="13"/>
      <c r="BA642" s="13"/>
      <c r="BB642" s="13"/>
      <c r="BC642" s="185"/>
      <c r="BD642" s="13"/>
      <c r="BE642" s="13"/>
      <c r="BF642" s="190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>
      <c r="A643" s="13"/>
      <c r="B643" s="11"/>
      <c r="C643" s="11"/>
      <c r="D643" s="11"/>
      <c r="E643" s="131"/>
      <c r="F643" s="131"/>
      <c r="G643" s="131"/>
      <c r="H643" s="89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79"/>
      <c r="AZ643" s="13"/>
      <c r="BA643" s="13"/>
      <c r="BB643" s="13"/>
      <c r="BC643" s="185"/>
      <c r="BD643" s="13"/>
      <c r="BE643" s="13"/>
      <c r="BF643" s="190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>
      <c r="A644" s="13"/>
      <c r="B644" s="11"/>
      <c r="C644" s="11"/>
      <c r="D644" s="11"/>
      <c r="E644" s="131"/>
      <c r="F644" s="131"/>
      <c r="G644" s="131"/>
      <c r="H644" s="89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79"/>
      <c r="AZ644" s="13"/>
      <c r="BA644" s="13"/>
      <c r="BB644" s="13"/>
      <c r="BC644" s="185"/>
      <c r="BD644" s="13"/>
      <c r="BE644" s="13"/>
      <c r="BF644" s="190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>
      <c r="A645" s="13"/>
      <c r="B645" s="11"/>
      <c r="C645" s="11"/>
      <c r="D645" s="11"/>
      <c r="E645" s="131"/>
      <c r="F645" s="131"/>
      <c r="G645" s="131"/>
      <c r="H645" s="89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79"/>
      <c r="AZ645" s="13"/>
      <c r="BA645" s="13"/>
      <c r="BB645" s="13"/>
      <c r="BC645" s="185"/>
      <c r="BD645" s="13"/>
      <c r="BE645" s="13"/>
      <c r="BF645" s="190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>
      <c r="A646" s="13"/>
      <c r="B646" s="11"/>
      <c r="C646" s="11"/>
      <c r="D646" s="11"/>
      <c r="E646" s="131"/>
      <c r="F646" s="131"/>
      <c r="G646" s="131"/>
      <c r="H646" s="89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79"/>
      <c r="AZ646" s="13"/>
      <c r="BA646" s="13"/>
      <c r="BB646" s="13"/>
      <c r="BC646" s="185"/>
      <c r="BD646" s="13"/>
      <c r="BE646" s="13"/>
      <c r="BF646" s="190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>
      <c r="A647" s="13"/>
      <c r="B647" s="11"/>
      <c r="C647" s="11"/>
      <c r="D647" s="11"/>
      <c r="E647" s="131"/>
      <c r="F647" s="131"/>
      <c r="G647" s="131"/>
      <c r="H647" s="89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79"/>
      <c r="AZ647" s="13"/>
      <c r="BA647" s="13"/>
      <c r="BB647" s="13"/>
      <c r="BC647" s="185"/>
      <c r="BD647" s="13"/>
      <c r="BE647" s="13"/>
      <c r="BF647" s="190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>
      <c r="A648" s="13"/>
      <c r="B648" s="11"/>
      <c r="C648" s="11"/>
      <c r="D648" s="11"/>
      <c r="E648" s="131"/>
      <c r="F648" s="131"/>
      <c r="G648" s="131"/>
      <c r="H648" s="89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79"/>
      <c r="AZ648" s="13"/>
      <c r="BA648" s="13"/>
      <c r="BB648" s="13"/>
      <c r="BC648" s="185"/>
      <c r="BD648" s="13"/>
      <c r="BE648" s="13"/>
      <c r="BF648" s="190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>
      <c r="A649" s="13"/>
      <c r="B649" s="11"/>
      <c r="C649" s="11"/>
      <c r="D649" s="11"/>
      <c r="E649" s="131"/>
      <c r="F649" s="131"/>
      <c r="G649" s="131"/>
      <c r="H649" s="89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79"/>
      <c r="AZ649" s="13"/>
      <c r="BA649" s="13"/>
      <c r="BB649" s="13"/>
      <c r="BC649" s="185"/>
      <c r="BD649" s="13"/>
      <c r="BE649" s="13"/>
      <c r="BF649" s="190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>
      <c r="A650" s="13"/>
      <c r="B650" s="11"/>
      <c r="C650" s="11"/>
      <c r="D650" s="11"/>
      <c r="E650" s="131"/>
      <c r="F650" s="131"/>
      <c r="G650" s="131"/>
      <c r="H650" s="89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79"/>
      <c r="AZ650" s="13"/>
      <c r="BA650" s="13"/>
      <c r="BB650" s="13"/>
      <c r="BC650" s="185"/>
      <c r="BD650" s="13"/>
      <c r="BE650" s="13"/>
      <c r="BF650" s="190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>
      <c r="A651" s="13"/>
      <c r="B651" s="11"/>
      <c r="C651" s="11"/>
      <c r="D651" s="11"/>
      <c r="E651" s="131"/>
      <c r="F651" s="131"/>
      <c r="G651" s="131"/>
      <c r="H651" s="89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79"/>
      <c r="AZ651" s="13"/>
      <c r="BA651" s="13"/>
      <c r="BB651" s="13"/>
      <c r="BC651" s="185"/>
      <c r="BD651" s="13"/>
      <c r="BE651" s="13"/>
      <c r="BF651" s="190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>
      <c r="A652" s="13"/>
      <c r="B652" s="11"/>
      <c r="C652" s="11"/>
      <c r="D652" s="11"/>
      <c r="E652" s="131"/>
      <c r="F652" s="131"/>
      <c r="G652" s="131"/>
      <c r="H652" s="89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79"/>
      <c r="AZ652" s="13"/>
      <c r="BA652" s="13"/>
      <c r="BB652" s="13"/>
      <c r="BC652" s="185"/>
      <c r="BD652" s="13"/>
      <c r="BE652" s="13"/>
      <c r="BF652" s="190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>
      <c r="A653" s="13"/>
      <c r="B653" s="11"/>
      <c r="C653" s="11"/>
      <c r="D653" s="11"/>
      <c r="E653" s="131"/>
      <c r="F653" s="131"/>
      <c r="G653" s="131"/>
      <c r="H653" s="89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79"/>
      <c r="AZ653" s="13"/>
      <c r="BA653" s="13"/>
      <c r="BB653" s="13"/>
      <c r="BC653" s="185"/>
      <c r="BD653" s="13"/>
      <c r="BE653" s="13"/>
      <c r="BF653" s="190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>
      <c r="A654" s="13"/>
      <c r="B654" s="11"/>
      <c r="C654" s="11"/>
      <c r="D654" s="11"/>
      <c r="E654" s="131"/>
      <c r="F654" s="131"/>
      <c r="G654" s="131"/>
      <c r="H654" s="89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79"/>
      <c r="AZ654" s="13"/>
      <c r="BA654" s="13"/>
      <c r="BB654" s="13"/>
      <c r="BC654" s="185"/>
      <c r="BD654" s="13"/>
      <c r="BE654" s="13"/>
      <c r="BF654" s="190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>
      <c r="A655" s="13"/>
      <c r="B655" s="11"/>
      <c r="C655" s="11"/>
      <c r="D655" s="11"/>
      <c r="E655" s="131"/>
      <c r="F655" s="131"/>
      <c r="G655" s="131"/>
      <c r="H655" s="89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79"/>
      <c r="AZ655" s="13"/>
      <c r="BA655" s="13"/>
      <c r="BB655" s="13"/>
      <c r="BC655" s="185"/>
      <c r="BD655" s="13"/>
      <c r="BE655" s="13"/>
      <c r="BF655" s="190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>
      <c r="A656" s="13"/>
      <c r="B656" s="11"/>
      <c r="C656" s="11"/>
      <c r="D656" s="11"/>
      <c r="E656" s="131"/>
      <c r="F656" s="131"/>
      <c r="G656" s="131"/>
      <c r="H656" s="89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79"/>
      <c r="AZ656" s="13"/>
      <c r="BA656" s="13"/>
      <c r="BB656" s="13"/>
      <c r="BC656" s="185"/>
      <c r="BD656" s="13"/>
      <c r="BE656" s="13"/>
      <c r="BF656" s="190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>
      <c r="A657" s="13"/>
      <c r="B657" s="11"/>
      <c r="C657" s="11"/>
      <c r="D657" s="11"/>
      <c r="E657" s="131"/>
      <c r="F657" s="131"/>
      <c r="G657" s="131"/>
      <c r="H657" s="89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79"/>
      <c r="AZ657" s="13"/>
      <c r="BA657" s="13"/>
      <c r="BB657" s="13"/>
      <c r="BC657" s="185"/>
      <c r="BD657" s="13"/>
      <c r="BE657" s="13"/>
      <c r="BF657" s="190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>
      <c r="A658" s="13"/>
      <c r="B658" s="11"/>
      <c r="C658" s="11"/>
      <c r="D658" s="11"/>
      <c r="E658" s="131"/>
      <c r="F658" s="131"/>
      <c r="G658" s="131"/>
      <c r="H658" s="89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79"/>
      <c r="AZ658" s="13"/>
      <c r="BA658" s="13"/>
      <c r="BB658" s="13"/>
      <c r="BC658" s="185"/>
      <c r="BD658" s="13"/>
      <c r="BE658" s="13"/>
      <c r="BF658" s="190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>
      <c r="A659" s="13"/>
      <c r="B659" s="11"/>
      <c r="C659" s="11"/>
      <c r="D659" s="11"/>
      <c r="E659" s="131"/>
      <c r="F659" s="131"/>
      <c r="G659" s="131"/>
      <c r="H659" s="89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79"/>
      <c r="AZ659" s="13"/>
      <c r="BA659" s="13"/>
      <c r="BB659" s="13"/>
      <c r="BC659" s="185"/>
      <c r="BD659" s="13"/>
      <c r="BE659" s="13"/>
      <c r="BF659" s="190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>
      <c r="A660" s="13"/>
      <c r="B660" s="11"/>
      <c r="C660" s="11"/>
      <c r="D660" s="11"/>
      <c r="E660" s="131"/>
      <c r="F660" s="131"/>
      <c r="G660" s="131"/>
      <c r="H660" s="89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79"/>
      <c r="AZ660" s="13"/>
      <c r="BA660" s="13"/>
      <c r="BB660" s="13"/>
      <c r="BC660" s="185"/>
      <c r="BD660" s="13"/>
      <c r="BE660" s="13"/>
      <c r="BF660" s="190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>
      <c r="A661" s="13"/>
      <c r="B661" s="11"/>
      <c r="C661" s="11"/>
      <c r="D661" s="11"/>
      <c r="E661" s="131"/>
      <c r="F661" s="131"/>
      <c r="G661" s="131"/>
      <c r="H661" s="89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79"/>
      <c r="AZ661" s="13"/>
      <c r="BA661" s="13"/>
      <c r="BB661" s="13"/>
      <c r="BC661" s="185"/>
      <c r="BD661" s="13"/>
      <c r="BE661" s="13"/>
      <c r="BF661" s="190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>
      <c r="A662" s="13"/>
      <c r="B662" s="11"/>
      <c r="C662" s="11"/>
      <c r="D662" s="11"/>
      <c r="E662" s="131"/>
      <c r="F662" s="131"/>
      <c r="G662" s="131"/>
      <c r="H662" s="89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79"/>
      <c r="AZ662" s="13"/>
      <c r="BA662" s="13"/>
      <c r="BB662" s="13"/>
      <c r="BC662" s="185"/>
      <c r="BD662" s="13"/>
      <c r="BE662" s="13"/>
      <c r="BF662" s="190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>
      <c r="A663" s="13"/>
      <c r="B663" s="11"/>
      <c r="C663" s="11"/>
      <c r="D663" s="11"/>
      <c r="E663" s="131"/>
      <c r="F663" s="131"/>
      <c r="G663" s="131"/>
      <c r="H663" s="89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79"/>
      <c r="AZ663" s="13"/>
      <c r="BA663" s="13"/>
      <c r="BB663" s="13"/>
      <c r="BC663" s="185"/>
      <c r="BD663" s="13"/>
      <c r="BE663" s="13"/>
      <c r="BF663" s="190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>
      <c r="A664" s="13"/>
      <c r="B664" s="11"/>
      <c r="C664" s="11"/>
      <c r="D664" s="11"/>
      <c r="E664" s="131"/>
      <c r="F664" s="131"/>
      <c r="G664" s="131"/>
      <c r="H664" s="89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79"/>
      <c r="AZ664" s="13"/>
      <c r="BA664" s="13"/>
      <c r="BB664" s="13"/>
      <c r="BC664" s="185"/>
      <c r="BD664" s="13"/>
      <c r="BE664" s="13"/>
      <c r="BF664" s="190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>
      <c r="A665" s="13"/>
      <c r="B665" s="11"/>
      <c r="C665" s="11"/>
      <c r="D665" s="11"/>
      <c r="E665" s="131"/>
      <c r="F665" s="131"/>
      <c r="G665" s="131"/>
      <c r="H665" s="89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79"/>
      <c r="AZ665" s="13"/>
      <c r="BA665" s="13"/>
      <c r="BB665" s="13"/>
      <c r="BC665" s="185"/>
      <c r="BD665" s="13"/>
      <c r="BE665" s="13"/>
      <c r="BF665" s="190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>
      <c r="A666" s="13"/>
      <c r="B666" s="11"/>
      <c r="C666" s="11"/>
      <c r="D666" s="11"/>
      <c r="E666" s="131"/>
      <c r="F666" s="131"/>
      <c r="G666" s="131"/>
      <c r="H666" s="89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79"/>
      <c r="AZ666" s="13"/>
      <c r="BA666" s="13"/>
      <c r="BB666" s="13"/>
      <c r="BC666" s="185"/>
      <c r="BD666" s="13"/>
      <c r="BE666" s="13"/>
      <c r="BF666" s="190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>
      <c r="A667" s="13"/>
      <c r="B667" s="11"/>
      <c r="C667" s="11"/>
      <c r="D667" s="11"/>
      <c r="E667" s="131"/>
      <c r="F667" s="131"/>
      <c r="G667" s="131"/>
      <c r="H667" s="89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79"/>
      <c r="AZ667" s="13"/>
      <c r="BA667" s="13"/>
      <c r="BB667" s="13"/>
      <c r="BC667" s="185"/>
      <c r="BD667" s="13"/>
      <c r="BE667" s="13"/>
      <c r="BF667" s="190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>
      <c r="A668" s="13"/>
      <c r="B668" s="11"/>
      <c r="C668" s="11"/>
      <c r="D668" s="11"/>
      <c r="E668" s="131"/>
      <c r="F668" s="131"/>
      <c r="G668" s="131"/>
      <c r="H668" s="89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79"/>
      <c r="AZ668" s="13"/>
      <c r="BA668" s="13"/>
      <c r="BB668" s="13"/>
      <c r="BC668" s="185"/>
      <c r="BD668" s="13"/>
      <c r="BE668" s="13"/>
      <c r="BF668" s="190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>
      <c r="A669" s="13"/>
      <c r="B669" s="11"/>
      <c r="C669" s="11"/>
      <c r="D669" s="11"/>
      <c r="E669" s="131"/>
      <c r="F669" s="131"/>
      <c r="G669" s="131"/>
      <c r="H669" s="89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79"/>
      <c r="AZ669" s="13"/>
      <c r="BA669" s="13"/>
      <c r="BB669" s="13"/>
      <c r="BC669" s="185"/>
      <c r="BD669" s="13"/>
      <c r="BE669" s="13"/>
      <c r="BF669" s="190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>
      <c r="A670" s="13"/>
      <c r="B670" s="11"/>
      <c r="C670" s="11"/>
      <c r="D670" s="11"/>
      <c r="E670" s="131"/>
      <c r="F670" s="131"/>
      <c r="G670" s="131"/>
      <c r="H670" s="89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79"/>
      <c r="AZ670" s="13"/>
      <c r="BA670" s="13"/>
      <c r="BB670" s="13"/>
      <c r="BC670" s="185"/>
      <c r="BD670" s="13"/>
      <c r="BE670" s="13"/>
      <c r="BF670" s="190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>
      <c r="A671" s="13"/>
      <c r="B671" s="11"/>
      <c r="C671" s="11"/>
      <c r="D671" s="11"/>
      <c r="E671" s="131"/>
      <c r="F671" s="131"/>
      <c r="G671" s="131"/>
      <c r="H671" s="89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79"/>
      <c r="AZ671" s="13"/>
      <c r="BA671" s="13"/>
      <c r="BB671" s="13"/>
      <c r="BC671" s="185"/>
      <c r="BD671" s="13"/>
      <c r="BE671" s="13"/>
      <c r="BF671" s="190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>
      <c r="A672" s="13"/>
      <c r="B672" s="11"/>
      <c r="C672" s="11"/>
      <c r="D672" s="11"/>
      <c r="E672" s="131"/>
      <c r="F672" s="131"/>
      <c r="G672" s="131"/>
      <c r="H672" s="89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79"/>
      <c r="AZ672" s="13"/>
      <c r="BA672" s="13"/>
      <c r="BB672" s="13"/>
      <c r="BC672" s="185"/>
      <c r="BD672" s="13"/>
      <c r="BE672" s="13"/>
      <c r="BF672" s="190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>
      <c r="A673" s="13"/>
      <c r="B673" s="11"/>
      <c r="C673" s="11"/>
      <c r="D673" s="11"/>
      <c r="E673" s="131"/>
      <c r="F673" s="131"/>
      <c r="G673" s="131"/>
      <c r="H673" s="89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79"/>
      <c r="AZ673" s="13"/>
      <c r="BA673" s="13"/>
      <c r="BB673" s="13"/>
      <c r="BC673" s="185"/>
      <c r="BD673" s="13"/>
      <c r="BE673" s="13"/>
      <c r="BF673" s="190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>
      <c r="A674" s="13"/>
      <c r="B674" s="11"/>
      <c r="C674" s="11"/>
      <c r="D674" s="11"/>
      <c r="E674" s="131"/>
      <c r="F674" s="131"/>
      <c r="G674" s="131"/>
      <c r="H674" s="89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79"/>
      <c r="AZ674" s="13"/>
      <c r="BA674" s="13"/>
      <c r="BB674" s="13"/>
      <c r="BC674" s="185"/>
      <c r="BD674" s="13"/>
      <c r="BE674" s="13"/>
      <c r="BF674" s="190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>
      <c r="A675" s="13"/>
      <c r="B675" s="11"/>
      <c r="C675" s="11"/>
      <c r="D675" s="11"/>
      <c r="E675" s="131"/>
      <c r="F675" s="131"/>
      <c r="G675" s="131"/>
      <c r="H675" s="89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79"/>
      <c r="AZ675" s="13"/>
      <c r="BA675" s="13"/>
      <c r="BB675" s="13"/>
      <c r="BC675" s="185"/>
      <c r="BD675" s="13"/>
      <c r="BE675" s="13"/>
      <c r="BF675" s="190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>
      <c r="A676" s="13"/>
      <c r="B676" s="11"/>
      <c r="C676" s="11"/>
      <c r="D676" s="11"/>
      <c r="E676" s="131"/>
      <c r="F676" s="131"/>
      <c r="G676" s="131"/>
      <c r="H676" s="89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79"/>
      <c r="AZ676" s="13"/>
      <c r="BA676" s="13"/>
      <c r="BB676" s="13"/>
      <c r="BC676" s="185"/>
      <c r="BD676" s="13"/>
      <c r="BE676" s="13"/>
      <c r="BF676" s="190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>
      <c r="A677" s="13"/>
      <c r="B677" s="11"/>
      <c r="C677" s="11"/>
      <c r="D677" s="11"/>
      <c r="E677" s="131"/>
      <c r="F677" s="131"/>
      <c r="G677" s="131"/>
      <c r="H677" s="89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79"/>
      <c r="AZ677" s="13"/>
      <c r="BA677" s="13"/>
      <c r="BB677" s="13"/>
      <c r="BC677" s="185"/>
      <c r="BD677" s="13"/>
      <c r="BE677" s="13"/>
      <c r="BF677" s="190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>
      <c r="A678" s="13"/>
      <c r="B678" s="11"/>
      <c r="C678" s="11"/>
      <c r="D678" s="11"/>
      <c r="E678" s="131"/>
      <c r="F678" s="131"/>
      <c r="G678" s="131"/>
      <c r="H678" s="89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79"/>
      <c r="AZ678" s="13"/>
      <c r="BA678" s="13"/>
      <c r="BB678" s="13"/>
      <c r="BC678" s="185"/>
      <c r="BD678" s="13"/>
      <c r="BE678" s="13"/>
      <c r="BF678" s="190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>
      <c r="A679" s="13"/>
      <c r="B679" s="11"/>
      <c r="C679" s="11"/>
      <c r="D679" s="11"/>
      <c r="E679" s="131"/>
      <c r="F679" s="131"/>
      <c r="G679" s="131"/>
      <c r="H679" s="89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79"/>
      <c r="AZ679" s="13"/>
      <c r="BA679" s="13"/>
      <c r="BB679" s="13"/>
      <c r="BC679" s="185"/>
      <c r="BD679" s="13"/>
      <c r="BE679" s="13"/>
      <c r="BF679" s="190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>
      <c r="A680" s="13"/>
      <c r="B680" s="11"/>
      <c r="C680" s="11"/>
      <c r="D680" s="11"/>
      <c r="E680" s="131"/>
      <c r="F680" s="131"/>
      <c r="G680" s="131"/>
      <c r="H680" s="89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79"/>
      <c r="AZ680" s="13"/>
      <c r="BA680" s="13"/>
      <c r="BB680" s="13"/>
      <c r="BC680" s="185"/>
      <c r="BD680" s="13"/>
      <c r="BE680" s="13"/>
      <c r="BF680" s="190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>
      <c r="A681" s="13"/>
      <c r="B681" s="11"/>
      <c r="C681" s="11"/>
      <c r="D681" s="11"/>
      <c r="E681" s="131"/>
      <c r="F681" s="131"/>
      <c r="G681" s="131"/>
      <c r="H681" s="89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79"/>
      <c r="AZ681" s="13"/>
      <c r="BA681" s="13"/>
      <c r="BB681" s="13"/>
      <c r="BC681" s="185"/>
      <c r="BD681" s="13"/>
      <c r="BE681" s="13"/>
      <c r="BF681" s="190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>
      <c r="A682" s="13"/>
      <c r="B682" s="11"/>
      <c r="C682" s="11"/>
      <c r="D682" s="11"/>
      <c r="E682" s="131"/>
      <c r="F682" s="131"/>
      <c r="G682" s="131"/>
      <c r="H682" s="89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79"/>
      <c r="AZ682" s="13"/>
      <c r="BA682" s="13"/>
      <c r="BB682" s="13"/>
      <c r="BC682" s="185"/>
      <c r="BD682" s="13"/>
      <c r="BE682" s="13"/>
      <c r="BF682" s="190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>
      <c r="A683" s="13"/>
      <c r="B683" s="11"/>
      <c r="C683" s="11"/>
      <c r="D683" s="11"/>
      <c r="E683" s="131"/>
      <c r="F683" s="131"/>
      <c r="G683" s="131"/>
      <c r="H683" s="89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79"/>
      <c r="AZ683" s="13"/>
      <c r="BA683" s="13"/>
      <c r="BB683" s="13"/>
      <c r="BC683" s="185"/>
      <c r="BD683" s="13"/>
      <c r="BE683" s="13"/>
      <c r="BF683" s="190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>
      <c r="A684" s="13"/>
      <c r="B684" s="11"/>
      <c r="C684" s="11"/>
      <c r="D684" s="11"/>
      <c r="E684" s="131"/>
      <c r="F684" s="131"/>
      <c r="G684" s="131"/>
      <c r="H684" s="89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79"/>
      <c r="AZ684" s="13"/>
      <c r="BA684" s="13"/>
      <c r="BB684" s="13"/>
      <c r="BC684" s="185"/>
      <c r="BD684" s="13"/>
      <c r="BE684" s="13"/>
      <c r="BF684" s="190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>
      <c r="A685" s="13"/>
      <c r="B685" s="11"/>
      <c r="C685" s="11"/>
      <c r="D685" s="11"/>
      <c r="E685" s="131"/>
      <c r="F685" s="131"/>
      <c r="G685" s="131"/>
      <c r="H685" s="89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79"/>
      <c r="AZ685" s="13"/>
      <c r="BA685" s="13"/>
      <c r="BB685" s="13"/>
      <c r="BC685" s="185"/>
      <c r="BD685" s="13"/>
      <c r="BE685" s="13"/>
      <c r="BF685" s="190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>
      <c r="A686" s="13"/>
      <c r="B686" s="11"/>
      <c r="C686" s="11"/>
      <c r="D686" s="11"/>
      <c r="E686" s="131"/>
      <c r="F686" s="131"/>
      <c r="G686" s="131"/>
      <c r="H686" s="89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79"/>
      <c r="AZ686" s="13"/>
      <c r="BA686" s="13"/>
      <c r="BB686" s="13"/>
      <c r="BC686" s="185"/>
      <c r="BD686" s="13"/>
      <c r="BE686" s="13"/>
      <c r="BF686" s="190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>
      <c r="A687" s="13"/>
      <c r="B687" s="11"/>
      <c r="C687" s="11"/>
      <c r="D687" s="11"/>
      <c r="E687" s="131"/>
      <c r="F687" s="131"/>
      <c r="G687" s="131"/>
      <c r="H687" s="89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79"/>
      <c r="AZ687" s="13"/>
      <c r="BA687" s="13"/>
      <c r="BB687" s="13"/>
      <c r="BC687" s="185"/>
      <c r="BD687" s="13"/>
      <c r="BE687" s="13"/>
      <c r="BF687" s="190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>
      <c r="A688" s="13"/>
      <c r="B688" s="11"/>
      <c r="C688" s="11"/>
      <c r="D688" s="11"/>
      <c r="E688" s="131"/>
      <c r="F688" s="131"/>
      <c r="G688" s="131"/>
      <c r="H688" s="89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79"/>
      <c r="AZ688" s="13"/>
      <c r="BA688" s="13"/>
      <c r="BB688" s="13"/>
      <c r="BC688" s="185"/>
      <c r="BD688" s="13"/>
      <c r="BE688" s="13"/>
      <c r="BF688" s="190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>
      <c r="A689" s="13"/>
      <c r="B689" s="11"/>
      <c r="C689" s="11"/>
      <c r="D689" s="11"/>
      <c r="E689" s="131"/>
      <c r="F689" s="131"/>
      <c r="G689" s="131"/>
      <c r="H689" s="89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79"/>
      <c r="AZ689" s="13"/>
      <c r="BA689" s="13"/>
      <c r="BB689" s="13"/>
      <c r="BC689" s="185"/>
      <c r="BD689" s="13"/>
      <c r="BE689" s="13"/>
      <c r="BF689" s="190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>
      <c r="A690" s="13"/>
      <c r="B690" s="11"/>
      <c r="C690" s="11"/>
      <c r="D690" s="11"/>
      <c r="E690" s="131"/>
      <c r="F690" s="131"/>
      <c r="G690" s="131"/>
      <c r="H690" s="89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79"/>
      <c r="AZ690" s="13"/>
      <c r="BA690" s="13"/>
      <c r="BB690" s="13"/>
      <c r="BC690" s="185"/>
      <c r="BD690" s="13"/>
      <c r="BE690" s="13"/>
      <c r="BF690" s="190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>
      <c r="A691" s="13"/>
      <c r="B691" s="11"/>
      <c r="C691" s="11"/>
      <c r="D691" s="11"/>
      <c r="E691" s="131"/>
      <c r="F691" s="131"/>
      <c r="G691" s="131"/>
      <c r="H691" s="89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79"/>
      <c r="AZ691" s="13"/>
      <c r="BA691" s="13"/>
      <c r="BB691" s="13"/>
      <c r="BC691" s="185"/>
      <c r="BD691" s="13"/>
      <c r="BE691" s="13"/>
      <c r="BF691" s="190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>
      <c r="A692" s="13"/>
      <c r="B692" s="11"/>
      <c r="C692" s="11"/>
      <c r="D692" s="11"/>
      <c r="E692" s="131"/>
      <c r="F692" s="131"/>
      <c r="G692" s="131"/>
      <c r="H692" s="89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79"/>
      <c r="AZ692" s="13"/>
      <c r="BA692" s="13"/>
      <c r="BB692" s="13"/>
      <c r="BC692" s="185"/>
      <c r="BD692" s="13"/>
      <c r="BE692" s="13"/>
      <c r="BF692" s="190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>
      <c r="A693" s="13"/>
      <c r="B693" s="11"/>
      <c r="C693" s="11"/>
      <c r="D693" s="11"/>
      <c r="E693" s="131"/>
      <c r="F693" s="131"/>
      <c r="G693" s="131"/>
      <c r="H693" s="89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79"/>
      <c r="AZ693" s="13"/>
      <c r="BA693" s="13"/>
      <c r="BB693" s="13"/>
      <c r="BC693" s="185"/>
      <c r="BD693" s="13"/>
      <c r="BE693" s="13"/>
      <c r="BF693" s="190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>
      <c r="A694" s="13"/>
      <c r="B694" s="11"/>
      <c r="C694" s="11"/>
      <c r="D694" s="11"/>
      <c r="E694" s="131"/>
      <c r="F694" s="131"/>
      <c r="G694" s="131"/>
      <c r="H694" s="89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79"/>
      <c r="AZ694" s="13"/>
      <c r="BA694" s="13"/>
      <c r="BB694" s="13"/>
      <c r="BC694" s="185"/>
      <c r="BD694" s="13"/>
      <c r="BE694" s="13"/>
      <c r="BF694" s="190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>
      <c r="A695" s="13"/>
      <c r="B695" s="11"/>
      <c r="C695" s="11"/>
      <c r="D695" s="11"/>
      <c r="E695" s="131"/>
      <c r="F695" s="131"/>
      <c r="G695" s="131"/>
      <c r="H695" s="89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79"/>
      <c r="AZ695" s="13"/>
      <c r="BA695" s="13"/>
      <c r="BB695" s="13"/>
      <c r="BC695" s="185"/>
      <c r="BD695" s="13"/>
      <c r="BE695" s="13"/>
      <c r="BF695" s="190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>
      <c r="A696" s="13"/>
      <c r="B696" s="11"/>
      <c r="C696" s="11"/>
      <c r="D696" s="11"/>
      <c r="E696" s="131"/>
      <c r="F696" s="131"/>
      <c r="G696" s="131"/>
      <c r="H696" s="89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79"/>
      <c r="AZ696" s="13"/>
      <c r="BA696" s="13"/>
      <c r="BB696" s="13"/>
      <c r="BC696" s="185"/>
      <c r="BD696" s="13"/>
      <c r="BE696" s="13"/>
      <c r="BF696" s="190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>
      <c r="A697" s="13"/>
      <c r="B697" s="11"/>
      <c r="C697" s="11"/>
      <c r="D697" s="11"/>
      <c r="E697" s="131"/>
      <c r="F697" s="131"/>
      <c r="G697" s="131"/>
      <c r="H697" s="89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79"/>
      <c r="AZ697" s="13"/>
      <c r="BA697" s="13"/>
      <c r="BB697" s="13"/>
      <c r="BC697" s="185"/>
      <c r="BD697" s="13"/>
      <c r="BE697" s="13"/>
      <c r="BF697" s="190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>
      <c r="A698" s="13"/>
      <c r="B698" s="11"/>
      <c r="C698" s="11"/>
      <c r="D698" s="11"/>
      <c r="E698" s="131"/>
      <c r="F698" s="131"/>
      <c r="G698" s="131"/>
      <c r="H698" s="89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79"/>
      <c r="AZ698" s="13"/>
      <c r="BA698" s="13"/>
      <c r="BB698" s="13"/>
      <c r="BC698" s="185"/>
      <c r="BD698" s="13"/>
      <c r="BE698" s="13"/>
      <c r="BF698" s="190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>
      <c r="A699" s="13"/>
      <c r="B699" s="11"/>
      <c r="C699" s="11"/>
      <c r="D699" s="11"/>
      <c r="E699" s="131"/>
      <c r="F699" s="131"/>
      <c r="G699" s="131"/>
      <c r="H699" s="89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79"/>
      <c r="AZ699" s="13"/>
      <c r="BA699" s="13"/>
      <c r="BB699" s="13"/>
      <c r="BC699" s="185"/>
      <c r="BD699" s="13"/>
      <c r="BE699" s="13"/>
      <c r="BF699" s="190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>
      <c r="A700" s="13"/>
      <c r="B700" s="11"/>
      <c r="C700" s="11"/>
      <c r="D700" s="11"/>
      <c r="E700" s="131"/>
      <c r="F700" s="131"/>
      <c r="G700" s="131"/>
      <c r="H700" s="89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79"/>
      <c r="AZ700" s="13"/>
      <c r="BA700" s="13"/>
      <c r="BB700" s="13"/>
      <c r="BC700" s="185"/>
      <c r="BD700" s="13"/>
      <c r="BE700" s="13"/>
      <c r="BF700" s="190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>
      <c r="A701" s="13"/>
      <c r="B701" s="11"/>
      <c r="C701" s="11"/>
      <c r="D701" s="11"/>
      <c r="E701" s="131"/>
      <c r="F701" s="131"/>
      <c r="G701" s="131"/>
      <c r="H701" s="89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79"/>
      <c r="AZ701" s="13"/>
      <c r="BA701" s="13"/>
      <c r="BB701" s="13"/>
      <c r="BC701" s="185"/>
      <c r="BD701" s="13"/>
      <c r="BE701" s="13"/>
      <c r="BF701" s="190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>
      <c r="A702" s="13"/>
      <c r="B702" s="11"/>
      <c r="C702" s="11"/>
      <c r="D702" s="11"/>
      <c r="E702" s="131"/>
      <c r="F702" s="131"/>
      <c r="G702" s="131"/>
      <c r="H702" s="89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79"/>
      <c r="AZ702" s="13"/>
      <c r="BA702" s="13"/>
      <c r="BB702" s="13"/>
      <c r="BC702" s="185"/>
      <c r="BD702" s="13"/>
      <c r="BE702" s="13"/>
      <c r="BF702" s="190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>
      <c r="A703" s="13"/>
      <c r="B703" s="11"/>
      <c r="C703" s="11"/>
      <c r="D703" s="11"/>
      <c r="E703" s="131"/>
      <c r="F703" s="131"/>
      <c r="G703" s="131"/>
      <c r="H703" s="89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79"/>
      <c r="AZ703" s="13"/>
      <c r="BA703" s="13"/>
      <c r="BB703" s="13"/>
      <c r="BC703" s="185"/>
      <c r="BD703" s="13"/>
      <c r="BE703" s="13"/>
      <c r="BF703" s="190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>
      <c r="A704" s="13"/>
      <c r="B704" s="11"/>
      <c r="C704" s="11"/>
      <c r="D704" s="11"/>
      <c r="E704" s="131"/>
      <c r="F704" s="131"/>
      <c r="G704" s="131"/>
      <c r="H704" s="89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79"/>
      <c r="AZ704" s="13"/>
      <c r="BA704" s="13"/>
      <c r="BB704" s="13"/>
      <c r="BC704" s="185"/>
      <c r="BD704" s="13"/>
      <c r="BE704" s="13"/>
      <c r="BF704" s="190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>
      <c r="A705" s="13"/>
      <c r="B705" s="11"/>
      <c r="C705" s="11"/>
      <c r="D705" s="11"/>
      <c r="E705" s="131"/>
      <c r="F705" s="131"/>
      <c r="G705" s="131"/>
      <c r="H705" s="89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79"/>
      <c r="AZ705" s="13"/>
      <c r="BA705" s="13"/>
      <c r="BB705" s="13"/>
      <c r="BC705" s="185"/>
      <c r="BD705" s="13"/>
      <c r="BE705" s="13"/>
      <c r="BF705" s="190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>
      <c r="A706" s="13"/>
      <c r="B706" s="11"/>
      <c r="C706" s="11"/>
      <c r="D706" s="11"/>
      <c r="E706" s="131"/>
      <c r="F706" s="131"/>
      <c r="G706" s="131"/>
      <c r="H706" s="89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79"/>
      <c r="AZ706" s="13"/>
      <c r="BA706" s="13"/>
      <c r="BB706" s="13"/>
      <c r="BC706" s="185"/>
      <c r="BD706" s="13"/>
      <c r="BE706" s="13"/>
      <c r="BF706" s="190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>
      <c r="A707" s="13"/>
      <c r="B707" s="11"/>
      <c r="C707" s="11"/>
      <c r="D707" s="11"/>
      <c r="E707" s="131"/>
      <c r="F707" s="131"/>
      <c r="G707" s="131"/>
      <c r="H707" s="89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79"/>
      <c r="AZ707" s="13"/>
      <c r="BA707" s="13"/>
      <c r="BB707" s="13"/>
      <c r="BC707" s="185"/>
      <c r="BD707" s="13"/>
      <c r="BE707" s="13"/>
      <c r="BF707" s="190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>
      <c r="A708" s="13"/>
      <c r="B708" s="11"/>
      <c r="C708" s="11"/>
      <c r="D708" s="11"/>
      <c r="E708" s="131"/>
      <c r="F708" s="131"/>
      <c r="G708" s="131"/>
      <c r="H708" s="89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79"/>
      <c r="AZ708" s="13"/>
      <c r="BA708" s="13"/>
      <c r="BB708" s="13"/>
      <c r="BC708" s="185"/>
      <c r="BD708" s="13"/>
      <c r="BE708" s="13"/>
      <c r="BF708" s="190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>
      <c r="A709" s="13"/>
      <c r="B709" s="11"/>
      <c r="C709" s="11"/>
      <c r="D709" s="11"/>
      <c r="E709" s="131"/>
      <c r="F709" s="131"/>
      <c r="G709" s="131"/>
      <c r="H709" s="89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79"/>
      <c r="AZ709" s="13"/>
      <c r="BA709" s="13"/>
      <c r="BB709" s="13"/>
      <c r="BC709" s="185"/>
      <c r="BD709" s="13"/>
      <c r="BE709" s="13"/>
      <c r="BF709" s="190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>
      <c r="A710" s="13"/>
      <c r="B710" s="11"/>
      <c r="C710" s="11"/>
      <c r="D710" s="11"/>
      <c r="E710" s="131"/>
      <c r="F710" s="131"/>
      <c r="G710" s="131"/>
      <c r="H710" s="89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79"/>
      <c r="AZ710" s="13"/>
      <c r="BA710" s="13"/>
      <c r="BB710" s="13"/>
      <c r="BC710" s="185"/>
      <c r="BD710" s="13"/>
      <c r="BE710" s="13"/>
      <c r="BF710" s="190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>
      <c r="A711" s="13"/>
      <c r="B711" s="11"/>
      <c r="C711" s="11"/>
      <c r="D711" s="11"/>
      <c r="E711" s="131"/>
      <c r="F711" s="131"/>
      <c r="G711" s="131"/>
      <c r="H711" s="89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79"/>
      <c r="AZ711" s="13"/>
      <c r="BA711" s="13"/>
      <c r="BB711" s="13"/>
      <c r="BC711" s="185"/>
      <c r="BD711" s="13"/>
      <c r="BE711" s="13"/>
      <c r="BF711" s="190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>
      <c r="A712" s="13"/>
      <c r="B712" s="11"/>
      <c r="C712" s="11"/>
      <c r="D712" s="11"/>
      <c r="E712" s="131"/>
      <c r="F712" s="131"/>
      <c r="G712" s="131"/>
      <c r="H712" s="89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79"/>
      <c r="AZ712" s="13"/>
      <c r="BA712" s="13"/>
      <c r="BB712" s="13"/>
      <c r="BC712" s="185"/>
      <c r="BD712" s="13"/>
      <c r="BE712" s="13"/>
      <c r="BF712" s="190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>
      <c r="A713" s="13"/>
      <c r="B713" s="11"/>
      <c r="C713" s="11"/>
      <c r="D713" s="11"/>
      <c r="E713" s="131"/>
      <c r="F713" s="131"/>
      <c r="G713" s="131"/>
      <c r="H713" s="89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79"/>
      <c r="AZ713" s="13"/>
      <c r="BA713" s="13"/>
      <c r="BB713" s="13"/>
      <c r="BC713" s="185"/>
      <c r="BD713" s="13"/>
      <c r="BE713" s="13"/>
      <c r="BF713" s="190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>
      <c r="A714" s="13"/>
      <c r="B714" s="11"/>
      <c r="C714" s="11"/>
      <c r="D714" s="11"/>
      <c r="E714" s="131"/>
      <c r="F714" s="131"/>
      <c r="G714" s="131"/>
      <c r="H714" s="89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79"/>
      <c r="AZ714" s="13"/>
      <c r="BA714" s="13"/>
      <c r="BB714" s="13"/>
      <c r="BC714" s="185"/>
      <c r="BD714" s="13"/>
      <c r="BE714" s="13"/>
      <c r="BF714" s="190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>
      <c r="A715" s="13"/>
      <c r="B715" s="11"/>
      <c r="C715" s="11"/>
      <c r="D715" s="11"/>
      <c r="E715" s="131"/>
      <c r="F715" s="131"/>
      <c r="G715" s="131"/>
      <c r="H715" s="89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79"/>
      <c r="AZ715" s="13"/>
      <c r="BA715" s="13"/>
      <c r="BB715" s="13"/>
      <c r="BC715" s="185"/>
      <c r="BD715" s="13"/>
      <c r="BE715" s="13"/>
      <c r="BF715" s="190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>
      <c r="A716" s="13"/>
      <c r="B716" s="11"/>
      <c r="C716" s="11"/>
      <c r="D716" s="11"/>
      <c r="E716" s="131"/>
      <c r="F716" s="131"/>
      <c r="G716" s="131"/>
      <c r="H716" s="89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79"/>
      <c r="AZ716" s="13"/>
      <c r="BA716" s="13"/>
      <c r="BB716" s="13"/>
      <c r="BC716" s="185"/>
      <c r="BD716" s="13"/>
      <c r="BE716" s="13"/>
      <c r="BF716" s="190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>
      <c r="A717" s="13"/>
      <c r="B717" s="11"/>
      <c r="C717" s="11"/>
      <c r="D717" s="11"/>
      <c r="E717" s="131"/>
      <c r="F717" s="131"/>
      <c r="G717" s="131"/>
      <c r="H717" s="89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79"/>
      <c r="AZ717" s="13"/>
      <c r="BA717" s="13"/>
      <c r="BB717" s="13"/>
      <c r="BC717" s="185"/>
      <c r="BD717" s="13"/>
      <c r="BE717" s="13"/>
      <c r="BF717" s="190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>
      <c r="A718" s="13"/>
      <c r="B718" s="11"/>
      <c r="C718" s="11"/>
      <c r="D718" s="11"/>
      <c r="E718" s="131"/>
      <c r="F718" s="131"/>
      <c r="G718" s="131"/>
      <c r="H718" s="89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79"/>
      <c r="AZ718" s="13"/>
      <c r="BA718" s="13"/>
      <c r="BB718" s="13"/>
      <c r="BC718" s="185"/>
      <c r="BD718" s="13"/>
      <c r="BE718" s="13"/>
      <c r="BF718" s="190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>
      <c r="A719" s="13"/>
      <c r="B719" s="11"/>
      <c r="C719" s="11"/>
      <c r="D719" s="11"/>
      <c r="E719" s="131"/>
      <c r="F719" s="131"/>
      <c r="G719" s="131"/>
      <c r="H719" s="89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79"/>
      <c r="AZ719" s="13"/>
      <c r="BA719" s="13"/>
      <c r="BB719" s="13"/>
      <c r="BC719" s="185"/>
      <c r="BD719" s="13"/>
      <c r="BE719" s="13"/>
      <c r="BF719" s="190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>
      <c r="A720" s="13"/>
      <c r="B720" s="11"/>
      <c r="C720" s="11"/>
      <c r="D720" s="11"/>
      <c r="E720" s="131"/>
      <c r="F720" s="131"/>
      <c r="G720" s="131"/>
      <c r="H720" s="89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79"/>
      <c r="AZ720" s="13"/>
      <c r="BA720" s="13"/>
      <c r="BB720" s="13"/>
      <c r="BC720" s="185"/>
      <c r="BD720" s="13"/>
      <c r="BE720" s="13"/>
      <c r="BF720" s="190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>
      <c r="A721" s="13"/>
      <c r="B721" s="11"/>
      <c r="C721" s="11"/>
      <c r="D721" s="11"/>
      <c r="E721" s="131"/>
      <c r="F721" s="131"/>
      <c r="G721" s="131"/>
      <c r="H721" s="89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79"/>
      <c r="AZ721" s="13"/>
      <c r="BA721" s="13"/>
      <c r="BB721" s="13"/>
      <c r="BC721" s="185"/>
      <c r="BD721" s="13"/>
      <c r="BE721" s="13"/>
      <c r="BF721" s="190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>
      <c r="A722" s="13"/>
      <c r="B722" s="11"/>
      <c r="C722" s="11"/>
      <c r="D722" s="11"/>
      <c r="E722" s="131"/>
      <c r="F722" s="131"/>
      <c r="G722" s="131"/>
      <c r="H722" s="89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79"/>
      <c r="AZ722" s="13"/>
      <c r="BA722" s="13"/>
      <c r="BB722" s="13"/>
      <c r="BC722" s="185"/>
      <c r="BD722" s="13"/>
      <c r="BE722" s="13"/>
      <c r="BF722" s="190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>
      <c r="A723" s="13"/>
      <c r="B723" s="11"/>
      <c r="C723" s="11"/>
      <c r="D723" s="11"/>
      <c r="E723" s="131"/>
      <c r="F723" s="131"/>
      <c r="G723" s="131"/>
      <c r="H723" s="89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79"/>
      <c r="AZ723" s="13"/>
      <c r="BA723" s="13"/>
      <c r="BB723" s="13"/>
      <c r="BC723" s="185"/>
      <c r="BD723" s="13"/>
      <c r="BE723" s="13"/>
      <c r="BF723" s="190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>
      <c r="A724" s="13"/>
      <c r="B724" s="11"/>
      <c r="C724" s="11"/>
      <c r="D724" s="11"/>
      <c r="E724" s="131"/>
      <c r="F724" s="131"/>
      <c r="G724" s="131"/>
      <c r="H724" s="89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79"/>
      <c r="AZ724" s="13"/>
      <c r="BA724" s="13"/>
      <c r="BB724" s="13"/>
      <c r="BC724" s="185"/>
      <c r="BD724" s="13"/>
      <c r="BE724" s="13"/>
      <c r="BF724" s="190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>
      <c r="A725" s="13"/>
      <c r="B725" s="11"/>
      <c r="C725" s="11"/>
      <c r="D725" s="11"/>
      <c r="E725" s="131"/>
      <c r="F725" s="131"/>
      <c r="G725" s="131"/>
      <c r="H725" s="89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79"/>
      <c r="AZ725" s="13"/>
      <c r="BA725" s="13"/>
      <c r="BB725" s="13"/>
      <c r="BC725" s="185"/>
      <c r="BD725" s="13"/>
      <c r="BE725" s="13"/>
      <c r="BF725" s="190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>
      <c r="A726" s="13"/>
      <c r="B726" s="11"/>
      <c r="C726" s="11"/>
      <c r="D726" s="11"/>
      <c r="E726" s="131"/>
      <c r="F726" s="131"/>
      <c r="G726" s="131"/>
      <c r="H726" s="89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79"/>
      <c r="AZ726" s="13"/>
      <c r="BA726" s="13"/>
      <c r="BB726" s="13"/>
      <c r="BC726" s="185"/>
      <c r="BD726" s="13"/>
      <c r="BE726" s="13"/>
      <c r="BF726" s="190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>
      <c r="A727" s="13"/>
      <c r="B727" s="11"/>
      <c r="C727" s="11"/>
      <c r="D727" s="11"/>
      <c r="E727" s="131"/>
      <c r="F727" s="131"/>
      <c r="G727" s="131"/>
      <c r="H727" s="89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79"/>
      <c r="AZ727" s="13"/>
      <c r="BA727" s="13"/>
      <c r="BB727" s="13"/>
      <c r="BC727" s="185"/>
      <c r="BD727" s="13"/>
      <c r="BE727" s="13"/>
      <c r="BF727" s="190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>
      <c r="A728" s="13"/>
      <c r="B728" s="11"/>
      <c r="C728" s="11"/>
      <c r="D728" s="11"/>
      <c r="E728" s="131"/>
      <c r="F728" s="131"/>
      <c r="G728" s="131"/>
      <c r="H728" s="89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79"/>
      <c r="AZ728" s="13"/>
      <c r="BA728" s="13"/>
      <c r="BB728" s="13"/>
      <c r="BC728" s="185"/>
      <c r="BD728" s="13"/>
      <c r="BE728" s="13"/>
      <c r="BF728" s="190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>
      <c r="A729" s="13"/>
      <c r="B729" s="11"/>
      <c r="C729" s="11"/>
      <c r="D729" s="11"/>
      <c r="E729" s="131"/>
      <c r="F729" s="131"/>
      <c r="G729" s="131"/>
      <c r="H729" s="89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79"/>
      <c r="AZ729" s="13"/>
      <c r="BA729" s="13"/>
      <c r="BB729" s="13"/>
      <c r="BC729" s="185"/>
      <c r="BD729" s="13"/>
      <c r="BE729" s="13"/>
      <c r="BF729" s="190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>
      <c r="A730" s="13"/>
      <c r="B730" s="11"/>
      <c r="C730" s="11"/>
      <c r="D730" s="11"/>
      <c r="E730" s="131"/>
      <c r="F730" s="131"/>
      <c r="G730" s="131"/>
      <c r="H730" s="89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79"/>
      <c r="AZ730" s="13"/>
      <c r="BA730" s="13"/>
      <c r="BB730" s="13"/>
      <c r="BC730" s="185"/>
      <c r="BD730" s="13"/>
      <c r="BE730" s="13"/>
      <c r="BF730" s="190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>
      <c r="A731" s="13"/>
      <c r="B731" s="11"/>
      <c r="C731" s="11"/>
      <c r="D731" s="11"/>
      <c r="E731" s="131"/>
      <c r="F731" s="131"/>
      <c r="G731" s="131"/>
      <c r="H731" s="89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79"/>
      <c r="AZ731" s="13"/>
      <c r="BA731" s="13"/>
      <c r="BB731" s="13"/>
      <c r="BC731" s="185"/>
      <c r="BD731" s="13"/>
      <c r="BE731" s="13"/>
      <c r="BF731" s="190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>
      <c r="A732" s="13"/>
      <c r="B732" s="11"/>
      <c r="C732" s="11"/>
      <c r="D732" s="11"/>
      <c r="E732" s="131"/>
      <c r="F732" s="131"/>
      <c r="G732" s="131"/>
      <c r="H732" s="89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79"/>
      <c r="AZ732" s="13"/>
      <c r="BA732" s="13"/>
      <c r="BB732" s="13"/>
      <c r="BC732" s="185"/>
      <c r="BD732" s="13"/>
      <c r="BE732" s="13"/>
      <c r="BF732" s="190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>
      <c r="A733" s="13"/>
      <c r="B733" s="11"/>
      <c r="C733" s="11"/>
      <c r="D733" s="11"/>
      <c r="E733" s="131"/>
      <c r="F733" s="131"/>
      <c r="G733" s="131"/>
      <c r="H733" s="89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79"/>
      <c r="AZ733" s="13"/>
      <c r="BA733" s="13"/>
      <c r="BB733" s="13"/>
      <c r="BC733" s="185"/>
      <c r="BD733" s="13"/>
      <c r="BE733" s="13"/>
      <c r="BF733" s="190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>
      <c r="A734" s="13"/>
      <c r="B734" s="11"/>
      <c r="C734" s="11"/>
      <c r="D734" s="11"/>
      <c r="E734" s="131"/>
      <c r="F734" s="131"/>
      <c r="G734" s="131"/>
      <c r="H734" s="89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79"/>
      <c r="AZ734" s="13"/>
      <c r="BA734" s="13"/>
      <c r="BB734" s="13"/>
      <c r="BC734" s="185"/>
      <c r="BD734" s="13"/>
      <c r="BE734" s="13"/>
      <c r="BF734" s="190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>
      <c r="A735" s="13"/>
      <c r="B735" s="11"/>
      <c r="C735" s="11"/>
      <c r="D735" s="11"/>
      <c r="E735" s="131"/>
      <c r="F735" s="131"/>
      <c r="G735" s="131"/>
      <c r="H735" s="89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79"/>
      <c r="AZ735" s="13"/>
      <c r="BA735" s="13"/>
      <c r="BB735" s="13"/>
      <c r="BC735" s="185"/>
      <c r="BD735" s="13"/>
      <c r="BE735" s="13"/>
      <c r="BF735" s="190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>
      <c r="A736" s="13"/>
      <c r="B736" s="11"/>
      <c r="C736" s="11"/>
      <c r="D736" s="11"/>
      <c r="E736" s="131"/>
      <c r="F736" s="131"/>
      <c r="G736" s="131"/>
      <c r="H736" s="89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79"/>
      <c r="AZ736" s="13"/>
      <c r="BA736" s="13"/>
      <c r="BB736" s="13"/>
      <c r="BC736" s="185"/>
      <c r="BD736" s="13"/>
      <c r="BE736" s="13"/>
      <c r="BF736" s="190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>
      <c r="A737" s="13"/>
      <c r="B737" s="11"/>
      <c r="C737" s="11"/>
      <c r="D737" s="11"/>
      <c r="E737" s="131"/>
      <c r="F737" s="131"/>
      <c r="G737" s="131"/>
      <c r="H737" s="89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79"/>
      <c r="AZ737" s="13"/>
      <c r="BA737" s="13"/>
      <c r="BB737" s="13"/>
      <c r="BC737" s="185"/>
      <c r="BD737" s="13"/>
      <c r="BE737" s="13"/>
      <c r="BF737" s="190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>
      <c r="A738" s="13"/>
      <c r="B738" s="11"/>
      <c r="C738" s="11"/>
      <c r="D738" s="11"/>
      <c r="E738" s="131"/>
      <c r="F738" s="131"/>
      <c r="G738" s="131"/>
      <c r="H738" s="89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79"/>
      <c r="AZ738" s="13"/>
      <c r="BA738" s="13"/>
      <c r="BB738" s="13"/>
      <c r="BC738" s="185"/>
      <c r="BD738" s="13"/>
      <c r="BE738" s="13"/>
      <c r="BF738" s="190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>
      <c r="A739" s="13"/>
      <c r="B739" s="11"/>
      <c r="C739" s="11"/>
      <c r="D739" s="11"/>
      <c r="E739" s="131"/>
      <c r="F739" s="131"/>
      <c r="G739" s="131"/>
      <c r="H739" s="89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79"/>
      <c r="AZ739" s="13"/>
      <c r="BA739" s="13"/>
      <c r="BB739" s="13"/>
      <c r="BC739" s="185"/>
      <c r="BD739" s="13"/>
      <c r="BE739" s="13"/>
      <c r="BF739" s="190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>
      <c r="A740" s="13"/>
      <c r="B740" s="11"/>
      <c r="C740" s="11"/>
      <c r="D740" s="11"/>
      <c r="E740" s="131"/>
      <c r="F740" s="131"/>
      <c r="G740" s="131"/>
      <c r="H740" s="89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79"/>
      <c r="AZ740" s="13"/>
      <c r="BA740" s="13"/>
      <c r="BB740" s="13"/>
      <c r="BC740" s="185"/>
      <c r="BD740" s="13"/>
      <c r="BE740" s="13"/>
      <c r="BF740" s="190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>
      <c r="A741" s="13"/>
      <c r="B741" s="11"/>
      <c r="C741" s="11"/>
      <c r="D741" s="11"/>
      <c r="E741" s="131"/>
      <c r="F741" s="131"/>
      <c r="G741" s="131"/>
      <c r="H741" s="89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79"/>
      <c r="AZ741" s="13"/>
      <c r="BA741" s="13"/>
      <c r="BB741" s="13"/>
      <c r="BC741" s="185"/>
      <c r="BD741" s="13"/>
      <c r="BE741" s="13"/>
      <c r="BF741" s="190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>
      <c r="A742" s="13"/>
      <c r="B742" s="11"/>
      <c r="C742" s="11"/>
      <c r="D742" s="11"/>
      <c r="E742" s="131"/>
      <c r="F742" s="131"/>
      <c r="G742" s="131"/>
      <c r="H742" s="89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79"/>
      <c r="AZ742" s="13"/>
      <c r="BA742" s="13"/>
      <c r="BB742" s="13"/>
      <c r="BC742" s="185"/>
      <c r="BD742" s="13"/>
      <c r="BE742" s="13"/>
      <c r="BF742" s="190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>
      <c r="A743" s="13"/>
      <c r="B743" s="11"/>
      <c r="C743" s="11"/>
      <c r="D743" s="11"/>
      <c r="E743" s="131"/>
      <c r="F743" s="131"/>
      <c r="G743" s="131"/>
      <c r="H743" s="89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79"/>
      <c r="AZ743" s="13"/>
      <c r="BA743" s="13"/>
      <c r="BB743" s="13"/>
      <c r="BC743" s="185"/>
      <c r="BD743" s="13"/>
      <c r="BE743" s="13"/>
      <c r="BF743" s="190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>
      <c r="A744" s="13"/>
      <c r="B744" s="11"/>
      <c r="C744" s="11"/>
      <c r="D744" s="11"/>
      <c r="E744" s="131"/>
      <c r="F744" s="131"/>
      <c r="G744" s="131"/>
      <c r="H744" s="89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79"/>
      <c r="AZ744" s="13"/>
      <c r="BA744" s="13"/>
      <c r="BB744" s="13"/>
      <c r="BC744" s="185"/>
      <c r="BD744" s="13"/>
      <c r="BE744" s="13"/>
      <c r="BF744" s="190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>
      <c r="A745" s="13"/>
      <c r="B745" s="11"/>
      <c r="C745" s="11"/>
      <c r="D745" s="11"/>
      <c r="E745" s="131"/>
      <c r="F745" s="131"/>
      <c r="G745" s="131"/>
      <c r="H745" s="89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79"/>
      <c r="AZ745" s="13"/>
      <c r="BA745" s="13"/>
      <c r="BB745" s="13"/>
      <c r="BC745" s="185"/>
      <c r="BD745" s="13"/>
      <c r="BE745" s="13"/>
      <c r="BF745" s="190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>
      <c r="A746" s="13"/>
      <c r="B746" s="11"/>
      <c r="C746" s="11"/>
      <c r="D746" s="11"/>
      <c r="E746" s="131"/>
      <c r="F746" s="131"/>
      <c r="G746" s="131"/>
      <c r="H746" s="89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79"/>
      <c r="AZ746" s="13"/>
      <c r="BA746" s="13"/>
      <c r="BB746" s="13"/>
      <c r="BC746" s="185"/>
      <c r="BD746" s="13"/>
      <c r="BE746" s="13"/>
      <c r="BF746" s="190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>
      <c r="A747" s="13"/>
      <c r="B747" s="11"/>
      <c r="C747" s="11"/>
      <c r="D747" s="11"/>
      <c r="E747" s="131"/>
      <c r="F747" s="131"/>
      <c r="G747" s="131"/>
      <c r="H747" s="89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79"/>
      <c r="AZ747" s="13"/>
      <c r="BA747" s="13"/>
      <c r="BB747" s="13"/>
      <c r="BC747" s="185"/>
      <c r="BD747" s="13"/>
      <c r="BE747" s="13"/>
      <c r="BF747" s="190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>
      <c r="A748" s="13"/>
      <c r="B748" s="11"/>
      <c r="C748" s="11"/>
      <c r="D748" s="11"/>
      <c r="E748" s="131"/>
      <c r="F748" s="131"/>
      <c r="G748" s="131"/>
      <c r="H748" s="89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79"/>
      <c r="AZ748" s="13"/>
      <c r="BA748" s="13"/>
      <c r="BB748" s="13"/>
      <c r="BC748" s="185"/>
      <c r="BD748" s="13"/>
      <c r="BE748" s="13"/>
      <c r="BF748" s="190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>
      <c r="A749" s="13"/>
      <c r="B749" s="11"/>
      <c r="C749" s="11"/>
      <c r="D749" s="11"/>
      <c r="E749" s="131"/>
      <c r="F749" s="131"/>
      <c r="G749" s="131"/>
      <c r="H749" s="89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79"/>
      <c r="AZ749" s="13"/>
      <c r="BA749" s="13"/>
      <c r="BB749" s="13"/>
      <c r="BC749" s="185"/>
      <c r="BD749" s="13"/>
      <c r="BE749" s="13"/>
      <c r="BF749" s="190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>
      <c r="A750" s="13"/>
      <c r="B750" s="11"/>
      <c r="C750" s="11"/>
      <c r="D750" s="11"/>
      <c r="E750" s="131"/>
      <c r="F750" s="131"/>
      <c r="G750" s="131"/>
      <c r="H750" s="89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79"/>
      <c r="AZ750" s="13"/>
      <c r="BA750" s="13"/>
      <c r="BB750" s="13"/>
      <c r="BC750" s="185"/>
      <c r="BD750" s="13"/>
      <c r="BE750" s="13"/>
      <c r="BF750" s="190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>
      <c r="A751" s="13"/>
      <c r="B751" s="11"/>
      <c r="C751" s="11"/>
      <c r="D751" s="11"/>
      <c r="E751" s="131"/>
      <c r="F751" s="131"/>
      <c r="G751" s="131"/>
      <c r="H751" s="89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79"/>
      <c r="AZ751" s="13"/>
      <c r="BA751" s="13"/>
      <c r="BB751" s="13"/>
      <c r="BC751" s="185"/>
      <c r="BD751" s="13"/>
      <c r="BE751" s="13"/>
      <c r="BF751" s="190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>
      <c r="A752" s="13"/>
      <c r="B752" s="11"/>
      <c r="C752" s="11"/>
      <c r="D752" s="11"/>
      <c r="E752" s="131"/>
      <c r="F752" s="131"/>
      <c r="G752" s="131"/>
      <c r="H752" s="89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79"/>
      <c r="AZ752" s="13"/>
      <c r="BA752" s="13"/>
      <c r="BB752" s="13"/>
      <c r="BC752" s="185"/>
      <c r="BD752" s="13"/>
      <c r="BE752" s="13"/>
      <c r="BF752" s="190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>
      <c r="A753" s="13"/>
      <c r="B753" s="11"/>
      <c r="C753" s="11"/>
      <c r="D753" s="11"/>
      <c r="E753" s="131"/>
      <c r="F753" s="131"/>
      <c r="G753" s="131"/>
      <c r="H753" s="89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79"/>
      <c r="AZ753" s="13"/>
      <c r="BA753" s="13"/>
      <c r="BB753" s="13"/>
      <c r="BC753" s="185"/>
      <c r="BD753" s="13"/>
      <c r="BE753" s="13"/>
      <c r="BF753" s="190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>
      <c r="A754" s="13"/>
      <c r="B754" s="11"/>
      <c r="C754" s="11"/>
      <c r="D754" s="11"/>
      <c r="E754" s="131"/>
      <c r="F754" s="131"/>
      <c r="G754" s="131"/>
      <c r="H754" s="89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79"/>
      <c r="AZ754" s="13"/>
      <c r="BA754" s="13"/>
      <c r="BB754" s="13"/>
      <c r="BC754" s="185"/>
      <c r="BD754" s="13"/>
      <c r="BE754" s="13"/>
      <c r="BF754" s="190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>
      <c r="A755" s="13"/>
      <c r="B755" s="11"/>
      <c r="C755" s="11"/>
      <c r="D755" s="11"/>
      <c r="E755" s="131"/>
      <c r="F755" s="131"/>
      <c r="G755" s="131"/>
      <c r="H755" s="89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79"/>
      <c r="AZ755" s="13"/>
      <c r="BA755" s="13"/>
      <c r="BB755" s="13"/>
      <c r="BC755" s="185"/>
      <c r="BD755" s="13"/>
      <c r="BE755" s="13"/>
      <c r="BF755" s="190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>
      <c r="A756" s="13"/>
      <c r="B756" s="11"/>
      <c r="C756" s="11"/>
      <c r="D756" s="11"/>
      <c r="E756" s="131"/>
      <c r="F756" s="131"/>
      <c r="G756" s="131"/>
      <c r="H756" s="89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79"/>
      <c r="AZ756" s="13"/>
      <c r="BA756" s="13"/>
      <c r="BB756" s="13"/>
      <c r="BC756" s="185"/>
      <c r="BD756" s="13"/>
      <c r="BE756" s="13"/>
      <c r="BF756" s="190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>
      <c r="A757" s="13"/>
      <c r="B757" s="11"/>
      <c r="C757" s="11"/>
      <c r="D757" s="11"/>
      <c r="E757" s="131"/>
      <c r="F757" s="131"/>
      <c r="G757" s="131"/>
      <c r="H757" s="89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79"/>
      <c r="AZ757" s="13"/>
      <c r="BA757" s="13"/>
      <c r="BB757" s="13"/>
      <c r="BC757" s="185"/>
      <c r="BD757" s="13"/>
      <c r="BE757" s="13"/>
      <c r="BF757" s="190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>
      <c r="A758" s="13"/>
      <c r="B758" s="11"/>
      <c r="C758" s="11"/>
      <c r="D758" s="11"/>
      <c r="E758" s="131"/>
      <c r="F758" s="131"/>
      <c r="G758" s="131"/>
      <c r="H758" s="89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79"/>
      <c r="AZ758" s="13"/>
      <c r="BA758" s="13"/>
      <c r="BB758" s="13"/>
      <c r="BC758" s="185"/>
      <c r="BD758" s="13"/>
      <c r="BE758" s="13"/>
      <c r="BF758" s="190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>
      <c r="A759" s="13"/>
      <c r="B759" s="11"/>
      <c r="C759" s="11"/>
      <c r="D759" s="11"/>
      <c r="E759" s="131"/>
      <c r="F759" s="131"/>
      <c r="G759" s="131"/>
      <c r="H759" s="89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79"/>
      <c r="AZ759" s="13"/>
      <c r="BA759" s="13"/>
      <c r="BB759" s="13"/>
      <c r="BC759" s="185"/>
      <c r="BD759" s="13"/>
      <c r="BE759" s="13"/>
      <c r="BF759" s="190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>
      <c r="A760" s="13"/>
      <c r="B760" s="11"/>
      <c r="C760" s="11"/>
      <c r="D760" s="11"/>
      <c r="E760" s="131"/>
      <c r="F760" s="131"/>
      <c r="G760" s="131"/>
      <c r="H760" s="89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79"/>
      <c r="AZ760" s="13"/>
      <c r="BA760" s="13"/>
      <c r="BB760" s="13"/>
      <c r="BC760" s="185"/>
      <c r="BD760" s="13"/>
      <c r="BE760" s="13"/>
      <c r="BF760" s="190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>
      <c r="A761" s="13"/>
      <c r="B761" s="11"/>
      <c r="C761" s="11"/>
      <c r="D761" s="11"/>
      <c r="E761" s="131"/>
      <c r="F761" s="131"/>
      <c r="G761" s="131"/>
      <c r="H761" s="89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79"/>
      <c r="AZ761" s="13"/>
      <c r="BA761" s="13"/>
      <c r="BB761" s="13"/>
      <c r="BC761" s="185"/>
      <c r="BD761" s="13"/>
      <c r="BE761" s="13"/>
      <c r="BF761" s="190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>
      <c r="A762" s="13"/>
      <c r="B762" s="11"/>
      <c r="C762" s="11"/>
      <c r="D762" s="11"/>
      <c r="E762" s="131"/>
      <c r="F762" s="131"/>
      <c r="G762" s="131"/>
      <c r="H762" s="89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79"/>
      <c r="AZ762" s="13"/>
      <c r="BA762" s="13"/>
      <c r="BB762" s="13"/>
      <c r="BC762" s="185"/>
      <c r="BD762" s="13"/>
      <c r="BE762" s="13"/>
      <c r="BF762" s="190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>
      <c r="A763" s="13"/>
      <c r="B763" s="11"/>
      <c r="C763" s="11"/>
      <c r="D763" s="11"/>
      <c r="E763" s="131"/>
      <c r="F763" s="131"/>
      <c r="G763" s="131"/>
      <c r="H763" s="89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79"/>
      <c r="AZ763" s="13"/>
      <c r="BA763" s="13"/>
      <c r="BB763" s="13"/>
      <c r="BC763" s="185"/>
      <c r="BD763" s="13"/>
      <c r="BE763" s="13"/>
      <c r="BF763" s="190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>
      <c r="A764" s="13"/>
      <c r="B764" s="11"/>
      <c r="C764" s="11"/>
      <c r="D764" s="11"/>
      <c r="E764" s="131"/>
      <c r="F764" s="131"/>
      <c r="G764" s="131"/>
      <c r="H764" s="89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79"/>
      <c r="AZ764" s="13"/>
      <c r="BA764" s="13"/>
      <c r="BB764" s="13"/>
      <c r="BC764" s="185"/>
      <c r="BD764" s="13"/>
      <c r="BE764" s="13"/>
      <c r="BF764" s="190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>
      <c r="A765" s="13"/>
      <c r="B765" s="11"/>
      <c r="C765" s="11"/>
      <c r="D765" s="11"/>
      <c r="E765" s="131"/>
      <c r="F765" s="131"/>
      <c r="G765" s="131"/>
      <c r="H765" s="89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79"/>
      <c r="AZ765" s="13"/>
      <c r="BA765" s="13"/>
      <c r="BB765" s="13"/>
      <c r="BC765" s="185"/>
      <c r="BD765" s="13"/>
      <c r="BE765" s="13"/>
      <c r="BF765" s="190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>
      <c r="A766" s="13"/>
      <c r="B766" s="11"/>
      <c r="C766" s="11"/>
      <c r="D766" s="11"/>
      <c r="E766" s="131"/>
      <c r="F766" s="131"/>
      <c r="G766" s="131"/>
      <c r="H766" s="89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79"/>
      <c r="AZ766" s="13"/>
      <c r="BA766" s="13"/>
      <c r="BB766" s="13"/>
      <c r="BC766" s="185"/>
      <c r="BD766" s="13"/>
      <c r="BE766" s="13"/>
      <c r="BF766" s="190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>
      <c r="A767" s="13"/>
      <c r="B767" s="11"/>
      <c r="C767" s="11"/>
      <c r="D767" s="11"/>
      <c r="E767" s="131"/>
      <c r="F767" s="131"/>
      <c r="G767" s="131"/>
      <c r="H767" s="89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79"/>
      <c r="AZ767" s="13"/>
      <c r="BA767" s="13"/>
      <c r="BB767" s="13"/>
      <c r="BC767" s="185"/>
      <c r="BD767" s="13"/>
      <c r="BE767" s="13"/>
      <c r="BF767" s="190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>
      <c r="A768" s="13"/>
      <c r="B768" s="11"/>
      <c r="C768" s="11"/>
      <c r="D768" s="11"/>
      <c r="E768" s="131"/>
      <c r="F768" s="131"/>
      <c r="G768" s="131"/>
      <c r="H768" s="89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79"/>
      <c r="AZ768" s="13"/>
      <c r="BA768" s="13"/>
      <c r="BB768" s="13"/>
      <c r="BC768" s="185"/>
      <c r="BD768" s="13"/>
      <c r="BE768" s="13"/>
      <c r="BF768" s="190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>
      <c r="A769" s="13"/>
      <c r="B769" s="11"/>
      <c r="C769" s="11"/>
      <c r="D769" s="11"/>
      <c r="E769" s="131"/>
      <c r="F769" s="131"/>
      <c r="G769" s="131"/>
      <c r="H769" s="89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79"/>
      <c r="AZ769" s="13"/>
      <c r="BA769" s="13"/>
      <c r="BB769" s="13"/>
      <c r="BC769" s="185"/>
      <c r="BD769" s="13"/>
      <c r="BE769" s="13"/>
      <c r="BF769" s="190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>
      <c r="A770" s="13"/>
      <c r="B770" s="11"/>
      <c r="C770" s="11"/>
      <c r="D770" s="11"/>
      <c r="E770" s="131"/>
      <c r="F770" s="131"/>
      <c r="G770" s="131"/>
      <c r="H770" s="89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79"/>
      <c r="AZ770" s="13"/>
      <c r="BA770" s="13"/>
      <c r="BB770" s="13"/>
      <c r="BC770" s="185"/>
      <c r="BD770" s="13"/>
      <c r="BE770" s="13"/>
      <c r="BF770" s="190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>
      <c r="A771" s="13"/>
      <c r="B771" s="11"/>
      <c r="C771" s="11"/>
      <c r="D771" s="11"/>
      <c r="E771" s="131"/>
      <c r="F771" s="131"/>
      <c r="G771" s="131"/>
      <c r="H771" s="89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79"/>
      <c r="AZ771" s="13"/>
      <c r="BA771" s="13"/>
      <c r="BB771" s="13"/>
      <c r="BC771" s="185"/>
      <c r="BD771" s="13"/>
      <c r="BE771" s="13"/>
      <c r="BF771" s="190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>
      <c r="A772" s="13"/>
      <c r="B772" s="11"/>
      <c r="C772" s="11"/>
      <c r="D772" s="11"/>
      <c r="E772" s="131"/>
      <c r="F772" s="131"/>
      <c r="G772" s="131"/>
      <c r="H772" s="89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79"/>
      <c r="AZ772" s="13"/>
      <c r="BA772" s="13"/>
      <c r="BB772" s="13"/>
      <c r="BC772" s="185"/>
      <c r="BD772" s="13"/>
      <c r="BE772" s="13"/>
      <c r="BF772" s="190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>
      <c r="A773" s="13"/>
      <c r="B773" s="11"/>
      <c r="C773" s="11"/>
      <c r="D773" s="11"/>
      <c r="E773" s="131"/>
      <c r="F773" s="131"/>
      <c r="G773" s="131"/>
      <c r="H773" s="89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79"/>
      <c r="AZ773" s="13"/>
      <c r="BA773" s="13"/>
      <c r="BB773" s="13"/>
      <c r="BC773" s="185"/>
      <c r="BD773" s="13"/>
      <c r="BE773" s="13"/>
      <c r="BF773" s="190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>
      <c r="A774" s="13"/>
      <c r="B774" s="11"/>
      <c r="C774" s="11"/>
      <c r="D774" s="11"/>
      <c r="E774" s="131"/>
      <c r="F774" s="131"/>
      <c r="G774" s="131"/>
      <c r="H774" s="89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79"/>
      <c r="AZ774" s="13"/>
      <c r="BA774" s="13"/>
      <c r="BB774" s="13"/>
      <c r="BC774" s="185"/>
      <c r="BD774" s="13"/>
      <c r="BE774" s="13"/>
      <c r="BF774" s="190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>
      <c r="A775" s="13"/>
      <c r="B775" s="11"/>
      <c r="C775" s="11"/>
      <c r="D775" s="11"/>
      <c r="E775" s="131"/>
      <c r="F775" s="131"/>
      <c r="G775" s="131"/>
      <c r="H775" s="89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79"/>
      <c r="AZ775" s="13"/>
      <c r="BA775" s="13"/>
      <c r="BB775" s="13"/>
      <c r="BC775" s="185"/>
      <c r="BD775" s="13"/>
      <c r="BE775" s="13"/>
      <c r="BF775" s="190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>
      <c r="A776" s="13"/>
      <c r="B776" s="11"/>
      <c r="C776" s="11"/>
      <c r="D776" s="11"/>
      <c r="E776" s="131"/>
      <c r="F776" s="131"/>
      <c r="G776" s="131"/>
      <c r="H776" s="89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79"/>
      <c r="AZ776" s="13"/>
      <c r="BA776" s="13"/>
      <c r="BB776" s="13"/>
      <c r="BC776" s="185"/>
      <c r="BD776" s="13"/>
      <c r="BE776" s="13"/>
      <c r="BF776" s="190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>
      <c r="A777" s="13"/>
      <c r="B777" s="11"/>
      <c r="C777" s="11"/>
      <c r="D777" s="11"/>
      <c r="E777" s="131"/>
      <c r="F777" s="131"/>
      <c r="G777" s="131"/>
      <c r="H777" s="89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79"/>
      <c r="AZ777" s="13"/>
      <c r="BA777" s="13"/>
      <c r="BB777" s="13"/>
      <c r="BC777" s="185"/>
      <c r="BD777" s="13"/>
      <c r="BE777" s="13"/>
      <c r="BF777" s="190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>
      <c r="A778" s="13"/>
      <c r="B778" s="11"/>
      <c r="C778" s="11"/>
      <c r="D778" s="11"/>
      <c r="E778" s="131"/>
      <c r="F778" s="131"/>
      <c r="G778" s="131"/>
      <c r="H778" s="89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79"/>
      <c r="AZ778" s="13"/>
      <c r="BA778" s="13"/>
      <c r="BB778" s="13"/>
      <c r="BC778" s="185"/>
      <c r="BD778" s="13"/>
      <c r="BE778" s="13"/>
      <c r="BF778" s="190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>
      <c r="A779" s="13"/>
      <c r="B779" s="11"/>
      <c r="C779" s="11"/>
      <c r="D779" s="11"/>
      <c r="E779" s="131"/>
      <c r="F779" s="131"/>
      <c r="G779" s="131"/>
      <c r="H779" s="89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79"/>
      <c r="AZ779" s="13"/>
      <c r="BA779" s="13"/>
      <c r="BB779" s="13"/>
      <c r="BC779" s="185"/>
      <c r="BD779" s="13"/>
      <c r="BE779" s="13"/>
      <c r="BF779" s="190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>
      <c r="A780" s="13"/>
      <c r="B780" s="11"/>
      <c r="C780" s="11"/>
      <c r="D780" s="11"/>
      <c r="E780" s="131"/>
      <c r="F780" s="131"/>
      <c r="G780" s="131"/>
      <c r="H780" s="89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79"/>
      <c r="AZ780" s="13"/>
      <c r="BA780" s="13"/>
      <c r="BB780" s="13"/>
      <c r="BC780" s="185"/>
      <c r="BD780" s="13"/>
      <c r="BE780" s="13"/>
      <c r="BF780" s="190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>
      <c r="A781" s="13"/>
      <c r="B781" s="11"/>
      <c r="C781" s="11"/>
      <c r="D781" s="11"/>
      <c r="E781" s="131"/>
      <c r="F781" s="131"/>
      <c r="G781" s="131"/>
      <c r="H781" s="89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79"/>
      <c r="AZ781" s="13"/>
      <c r="BA781" s="13"/>
      <c r="BB781" s="13"/>
      <c r="BC781" s="185"/>
      <c r="BD781" s="13"/>
      <c r="BE781" s="13"/>
      <c r="BF781" s="190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>
      <c r="A782" s="13"/>
      <c r="B782" s="11"/>
      <c r="C782" s="11"/>
      <c r="D782" s="11"/>
      <c r="E782" s="131"/>
      <c r="F782" s="131"/>
      <c r="G782" s="131"/>
      <c r="H782" s="89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79"/>
      <c r="AZ782" s="13"/>
      <c r="BA782" s="13"/>
      <c r="BB782" s="13"/>
      <c r="BC782" s="185"/>
      <c r="BD782" s="13"/>
      <c r="BE782" s="13"/>
      <c r="BF782" s="190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>
      <c r="A783" s="13"/>
      <c r="B783" s="11"/>
      <c r="C783" s="11"/>
      <c r="D783" s="11"/>
      <c r="E783" s="131"/>
      <c r="F783" s="131"/>
      <c r="G783" s="131"/>
      <c r="H783" s="89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79"/>
      <c r="AZ783" s="13"/>
      <c r="BA783" s="13"/>
      <c r="BB783" s="13"/>
      <c r="BC783" s="185"/>
      <c r="BD783" s="13"/>
      <c r="BE783" s="13"/>
      <c r="BF783" s="190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>
      <c r="A784" s="13"/>
      <c r="B784" s="11"/>
      <c r="C784" s="11"/>
      <c r="D784" s="11"/>
      <c r="E784" s="131"/>
      <c r="F784" s="131"/>
      <c r="G784" s="131"/>
      <c r="H784" s="89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79"/>
      <c r="AZ784" s="13"/>
      <c r="BA784" s="13"/>
      <c r="BB784" s="13"/>
      <c r="BC784" s="185"/>
      <c r="BD784" s="13"/>
      <c r="BE784" s="13"/>
      <c r="BF784" s="190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>
      <c r="A785" s="13"/>
      <c r="B785" s="11"/>
      <c r="C785" s="11"/>
      <c r="D785" s="11"/>
      <c r="E785" s="131"/>
      <c r="F785" s="131"/>
      <c r="G785" s="131"/>
      <c r="H785" s="89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79"/>
      <c r="AZ785" s="13"/>
      <c r="BA785" s="13"/>
      <c r="BB785" s="13"/>
      <c r="BC785" s="185"/>
      <c r="BD785" s="13"/>
      <c r="BE785" s="13"/>
      <c r="BF785" s="190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>
      <c r="A786" s="13"/>
      <c r="B786" s="11"/>
      <c r="C786" s="11"/>
      <c r="D786" s="11"/>
      <c r="E786" s="131"/>
      <c r="F786" s="131"/>
      <c r="G786" s="131"/>
      <c r="H786" s="89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79"/>
      <c r="AZ786" s="13"/>
      <c r="BA786" s="13"/>
      <c r="BB786" s="13"/>
      <c r="BC786" s="185"/>
      <c r="BD786" s="13"/>
      <c r="BE786" s="13"/>
      <c r="BF786" s="190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>
      <c r="A787" s="13"/>
      <c r="B787" s="11"/>
      <c r="C787" s="11"/>
      <c r="D787" s="11"/>
      <c r="E787" s="131"/>
      <c r="F787" s="131"/>
      <c r="G787" s="131"/>
      <c r="H787" s="89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79"/>
      <c r="AZ787" s="13"/>
      <c r="BA787" s="13"/>
      <c r="BB787" s="13"/>
      <c r="BC787" s="185"/>
      <c r="BD787" s="13"/>
      <c r="BE787" s="13"/>
      <c r="BF787" s="190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>
      <c r="A788" s="13"/>
      <c r="B788" s="11"/>
      <c r="C788" s="11"/>
      <c r="D788" s="11"/>
      <c r="E788" s="131"/>
      <c r="F788" s="131"/>
      <c r="G788" s="131"/>
      <c r="H788" s="89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79"/>
      <c r="AZ788" s="13"/>
      <c r="BA788" s="13"/>
      <c r="BB788" s="13"/>
      <c r="BC788" s="185"/>
      <c r="BD788" s="13"/>
      <c r="BE788" s="13"/>
      <c r="BF788" s="190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>
      <c r="A789" s="13"/>
      <c r="B789" s="11"/>
      <c r="C789" s="11"/>
      <c r="D789" s="11"/>
      <c r="E789" s="131"/>
      <c r="F789" s="131"/>
      <c r="G789" s="131"/>
      <c r="H789" s="89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79"/>
      <c r="AZ789" s="13"/>
      <c r="BA789" s="13"/>
      <c r="BB789" s="13"/>
      <c r="BC789" s="185"/>
      <c r="BD789" s="13"/>
      <c r="BE789" s="13"/>
      <c r="BF789" s="190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>
      <c r="A790" s="13"/>
      <c r="B790" s="11"/>
      <c r="C790" s="11"/>
      <c r="D790" s="11"/>
      <c r="E790" s="131"/>
      <c r="F790" s="131"/>
      <c r="G790" s="131"/>
      <c r="H790" s="89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79"/>
      <c r="AZ790" s="13"/>
      <c r="BA790" s="13"/>
      <c r="BB790" s="13"/>
      <c r="BC790" s="185"/>
      <c r="BD790" s="13"/>
      <c r="BE790" s="13"/>
      <c r="BF790" s="190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>
      <c r="A791" s="13"/>
      <c r="B791" s="11"/>
      <c r="C791" s="11"/>
      <c r="D791" s="11"/>
      <c r="E791" s="131"/>
      <c r="F791" s="131"/>
      <c r="G791" s="131"/>
      <c r="H791" s="89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79"/>
      <c r="AZ791" s="13"/>
      <c r="BA791" s="13"/>
      <c r="BB791" s="13"/>
      <c r="BC791" s="185"/>
      <c r="BD791" s="13"/>
      <c r="BE791" s="13"/>
      <c r="BF791" s="190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>
      <c r="A792" s="13"/>
      <c r="B792" s="11"/>
      <c r="C792" s="11"/>
      <c r="D792" s="11"/>
      <c r="E792" s="131"/>
      <c r="F792" s="131"/>
      <c r="G792" s="131"/>
      <c r="H792" s="89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79"/>
      <c r="AZ792" s="13"/>
      <c r="BA792" s="13"/>
      <c r="BB792" s="13"/>
      <c r="BC792" s="185"/>
      <c r="BD792" s="13"/>
      <c r="BE792" s="13"/>
      <c r="BF792" s="190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>
      <c r="A793" s="13"/>
      <c r="B793" s="11"/>
      <c r="C793" s="11"/>
      <c r="D793" s="11"/>
      <c r="E793" s="131"/>
      <c r="F793" s="131"/>
      <c r="G793" s="131"/>
      <c r="H793" s="89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79"/>
      <c r="AZ793" s="13"/>
      <c r="BA793" s="13"/>
      <c r="BB793" s="13"/>
      <c r="BC793" s="185"/>
      <c r="BD793" s="13"/>
      <c r="BE793" s="13"/>
      <c r="BF793" s="190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>
      <c r="A794" s="13"/>
      <c r="B794" s="11"/>
      <c r="C794" s="11"/>
      <c r="D794" s="11"/>
      <c r="E794" s="131"/>
      <c r="F794" s="131"/>
      <c r="G794" s="131"/>
      <c r="H794" s="89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79"/>
      <c r="AZ794" s="13"/>
      <c r="BA794" s="13"/>
      <c r="BB794" s="13"/>
      <c r="BC794" s="185"/>
      <c r="BD794" s="13"/>
      <c r="BE794" s="13"/>
      <c r="BF794" s="190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>
      <c r="A795" s="13"/>
      <c r="B795" s="11"/>
      <c r="C795" s="11"/>
      <c r="D795" s="11"/>
      <c r="E795" s="131"/>
      <c r="F795" s="131"/>
      <c r="G795" s="131"/>
      <c r="H795" s="89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79"/>
      <c r="AZ795" s="13"/>
      <c r="BA795" s="13"/>
      <c r="BB795" s="13"/>
      <c r="BC795" s="185"/>
      <c r="BD795" s="13"/>
      <c r="BE795" s="13"/>
      <c r="BF795" s="190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>
      <c r="A796" s="13"/>
      <c r="B796" s="11"/>
      <c r="C796" s="11"/>
      <c r="D796" s="11"/>
      <c r="E796" s="131"/>
      <c r="F796" s="131"/>
      <c r="G796" s="131"/>
      <c r="H796" s="89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79"/>
      <c r="AZ796" s="13"/>
      <c r="BA796" s="13"/>
      <c r="BB796" s="13"/>
      <c r="BC796" s="185"/>
      <c r="BD796" s="13"/>
      <c r="BE796" s="13"/>
      <c r="BF796" s="190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>
      <c r="A797" s="13"/>
      <c r="B797" s="11"/>
      <c r="C797" s="11"/>
      <c r="D797" s="11"/>
      <c r="E797" s="131"/>
      <c r="F797" s="131"/>
      <c r="G797" s="131"/>
      <c r="H797" s="89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79"/>
      <c r="AZ797" s="13"/>
      <c r="BA797" s="13"/>
      <c r="BB797" s="13"/>
      <c r="BC797" s="185"/>
      <c r="BD797" s="13"/>
      <c r="BE797" s="13"/>
      <c r="BF797" s="190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>
      <c r="A798" s="13"/>
      <c r="B798" s="11"/>
      <c r="C798" s="11"/>
      <c r="D798" s="11"/>
      <c r="E798" s="131"/>
      <c r="F798" s="131"/>
      <c r="G798" s="131"/>
      <c r="H798" s="89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79"/>
      <c r="AZ798" s="13"/>
      <c r="BA798" s="13"/>
      <c r="BB798" s="13"/>
      <c r="BC798" s="185"/>
      <c r="BD798" s="13"/>
      <c r="BE798" s="13"/>
      <c r="BF798" s="190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>
      <c r="A799" s="13"/>
      <c r="B799" s="11"/>
      <c r="C799" s="11"/>
      <c r="D799" s="11"/>
      <c r="E799" s="131"/>
      <c r="F799" s="131"/>
      <c r="G799" s="131"/>
      <c r="H799" s="89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79"/>
      <c r="AZ799" s="13"/>
      <c r="BA799" s="13"/>
      <c r="BB799" s="13"/>
      <c r="BC799" s="185"/>
      <c r="BD799" s="13"/>
      <c r="BE799" s="13"/>
      <c r="BF799" s="190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>
      <c r="A800" s="13"/>
      <c r="B800" s="11"/>
      <c r="C800" s="11"/>
      <c r="D800" s="11"/>
      <c r="E800" s="131"/>
      <c r="F800" s="131"/>
      <c r="G800" s="131"/>
      <c r="H800" s="89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79"/>
      <c r="AZ800" s="13"/>
      <c r="BA800" s="13"/>
      <c r="BB800" s="13"/>
      <c r="BC800" s="185"/>
      <c r="BD800" s="13"/>
      <c r="BE800" s="13"/>
      <c r="BF800" s="190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>
      <c r="A801" s="13"/>
      <c r="B801" s="11"/>
      <c r="C801" s="11"/>
      <c r="D801" s="11"/>
      <c r="E801" s="131"/>
      <c r="F801" s="131"/>
      <c r="G801" s="131"/>
      <c r="H801" s="89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79"/>
      <c r="AZ801" s="13"/>
      <c r="BA801" s="13"/>
      <c r="BB801" s="13"/>
      <c r="BC801" s="185"/>
      <c r="BD801" s="13"/>
      <c r="BE801" s="13"/>
      <c r="BF801" s="190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>
      <c r="A802" s="13"/>
      <c r="B802" s="11"/>
      <c r="C802" s="11"/>
      <c r="D802" s="11"/>
      <c r="E802" s="131"/>
      <c r="F802" s="131"/>
      <c r="G802" s="131"/>
      <c r="H802" s="89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79"/>
      <c r="AZ802" s="13"/>
      <c r="BA802" s="13"/>
      <c r="BB802" s="13"/>
      <c r="BC802" s="185"/>
      <c r="BD802" s="13"/>
      <c r="BE802" s="13"/>
      <c r="BF802" s="190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>
      <c r="A803" s="13"/>
      <c r="B803" s="11"/>
      <c r="C803" s="11"/>
      <c r="D803" s="11"/>
      <c r="E803" s="131"/>
      <c r="F803" s="131"/>
      <c r="G803" s="131"/>
      <c r="H803" s="89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79"/>
      <c r="AZ803" s="13"/>
      <c r="BA803" s="13"/>
      <c r="BB803" s="13"/>
      <c r="BC803" s="185"/>
      <c r="BD803" s="13"/>
      <c r="BE803" s="13"/>
      <c r="BF803" s="190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>
      <c r="A804" s="13"/>
      <c r="B804" s="11"/>
      <c r="C804" s="11"/>
      <c r="D804" s="11"/>
      <c r="E804" s="131"/>
      <c r="F804" s="131"/>
      <c r="G804" s="131"/>
      <c r="H804" s="89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79"/>
      <c r="AZ804" s="13"/>
      <c r="BA804" s="13"/>
      <c r="BB804" s="13"/>
      <c r="BC804" s="185"/>
      <c r="BD804" s="13"/>
      <c r="BE804" s="13"/>
      <c r="BF804" s="190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>
      <c r="A805" s="13"/>
      <c r="B805" s="11"/>
      <c r="C805" s="11"/>
      <c r="D805" s="11"/>
      <c r="E805" s="131"/>
      <c r="F805" s="131"/>
      <c r="G805" s="131"/>
      <c r="H805" s="89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79"/>
      <c r="AZ805" s="13"/>
      <c r="BA805" s="13"/>
      <c r="BB805" s="13"/>
      <c r="BC805" s="185"/>
      <c r="BD805" s="13"/>
      <c r="BE805" s="13"/>
      <c r="BF805" s="190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>
      <c r="A806" s="13"/>
      <c r="B806" s="11"/>
      <c r="C806" s="11"/>
      <c r="D806" s="11"/>
      <c r="E806" s="131"/>
      <c r="F806" s="131"/>
      <c r="G806" s="131"/>
      <c r="H806" s="89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79"/>
      <c r="AZ806" s="13"/>
      <c r="BA806" s="13"/>
      <c r="BB806" s="13"/>
      <c r="BC806" s="185"/>
      <c r="BD806" s="13"/>
      <c r="BE806" s="13"/>
      <c r="BF806" s="190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>
      <c r="A807" s="13"/>
      <c r="B807" s="11"/>
      <c r="C807" s="11"/>
      <c r="D807" s="11"/>
      <c r="E807" s="131"/>
      <c r="F807" s="131"/>
      <c r="G807" s="131"/>
      <c r="H807" s="89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79"/>
      <c r="AZ807" s="13"/>
      <c r="BA807" s="13"/>
      <c r="BB807" s="13"/>
      <c r="BC807" s="185"/>
      <c r="BD807" s="13"/>
      <c r="BE807" s="13"/>
      <c r="BF807" s="190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>
      <c r="A808" s="13"/>
      <c r="B808" s="11"/>
      <c r="C808" s="11"/>
      <c r="D808" s="11"/>
      <c r="E808" s="131"/>
      <c r="F808" s="131"/>
      <c r="G808" s="131"/>
      <c r="H808" s="89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79"/>
      <c r="AZ808" s="13"/>
      <c r="BA808" s="13"/>
      <c r="BB808" s="13"/>
      <c r="BC808" s="185"/>
      <c r="BD808" s="13"/>
      <c r="BE808" s="13"/>
      <c r="BF808" s="190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>
      <c r="A809" s="13"/>
      <c r="B809" s="11"/>
      <c r="C809" s="11"/>
      <c r="D809" s="11"/>
      <c r="E809" s="131"/>
      <c r="F809" s="131"/>
      <c r="G809" s="131"/>
      <c r="H809" s="89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79"/>
      <c r="AZ809" s="13"/>
      <c r="BA809" s="13"/>
      <c r="BB809" s="13"/>
      <c r="BC809" s="185"/>
      <c r="BD809" s="13"/>
      <c r="BE809" s="13"/>
      <c r="BF809" s="190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>
      <c r="A810" s="13"/>
      <c r="B810" s="11"/>
      <c r="C810" s="11"/>
      <c r="D810" s="11"/>
      <c r="E810" s="131"/>
      <c r="F810" s="131"/>
      <c r="G810" s="131"/>
      <c r="H810" s="89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79"/>
      <c r="AZ810" s="13"/>
      <c r="BA810" s="13"/>
      <c r="BB810" s="13"/>
      <c r="BC810" s="185"/>
      <c r="BD810" s="13"/>
      <c r="BE810" s="13"/>
      <c r="BF810" s="190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>
      <c r="A811" s="13"/>
      <c r="B811" s="11"/>
      <c r="C811" s="11"/>
      <c r="D811" s="11"/>
      <c r="E811" s="131"/>
      <c r="F811" s="131"/>
      <c r="G811" s="131"/>
      <c r="H811" s="89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79"/>
      <c r="AZ811" s="13"/>
      <c r="BA811" s="13"/>
      <c r="BB811" s="13"/>
      <c r="BC811" s="185"/>
      <c r="BD811" s="13"/>
      <c r="BE811" s="13"/>
      <c r="BF811" s="190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>
      <c r="A812" s="13"/>
      <c r="B812" s="11"/>
      <c r="C812" s="11"/>
      <c r="D812" s="11"/>
      <c r="E812" s="131"/>
      <c r="F812" s="131"/>
      <c r="G812" s="131"/>
      <c r="H812" s="89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79"/>
      <c r="AZ812" s="13"/>
      <c r="BA812" s="13"/>
      <c r="BB812" s="13"/>
      <c r="BC812" s="185"/>
      <c r="BD812" s="13"/>
      <c r="BE812" s="13"/>
      <c r="BF812" s="190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>
      <c r="A813" s="13"/>
      <c r="B813" s="11"/>
      <c r="C813" s="11"/>
      <c r="D813" s="11"/>
      <c r="E813" s="131"/>
      <c r="F813" s="131"/>
      <c r="G813" s="131"/>
      <c r="H813" s="89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79"/>
      <c r="AZ813" s="13"/>
      <c r="BA813" s="13"/>
      <c r="BB813" s="13"/>
      <c r="BC813" s="185"/>
      <c r="BD813" s="13"/>
      <c r="BE813" s="13"/>
      <c r="BF813" s="190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>
      <c r="A814" s="13"/>
      <c r="B814" s="11"/>
      <c r="C814" s="11"/>
      <c r="D814" s="11"/>
      <c r="E814" s="131"/>
      <c r="F814" s="131"/>
      <c r="G814" s="131"/>
      <c r="H814" s="89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79"/>
      <c r="AZ814" s="13"/>
      <c r="BA814" s="13"/>
      <c r="BB814" s="13"/>
      <c r="BC814" s="185"/>
      <c r="BD814" s="13"/>
      <c r="BE814" s="13"/>
      <c r="BF814" s="190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>
      <c r="A815" s="13"/>
      <c r="B815" s="11"/>
      <c r="C815" s="11"/>
      <c r="D815" s="11"/>
      <c r="E815" s="131"/>
      <c r="F815" s="131"/>
      <c r="G815" s="131"/>
      <c r="H815" s="89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79"/>
      <c r="AZ815" s="13"/>
      <c r="BA815" s="13"/>
      <c r="BB815" s="13"/>
      <c r="BC815" s="185"/>
      <c r="BD815" s="13"/>
      <c r="BE815" s="13"/>
      <c r="BF815" s="190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>
      <c r="A816" s="13"/>
      <c r="B816" s="11"/>
      <c r="C816" s="11"/>
      <c r="D816" s="11"/>
      <c r="E816" s="131"/>
      <c r="F816" s="131"/>
      <c r="G816" s="131"/>
      <c r="H816" s="89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79"/>
      <c r="AZ816" s="13"/>
      <c r="BA816" s="13"/>
      <c r="BB816" s="13"/>
      <c r="BC816" s="185"/>
      <c r="BD816" s="13"/>
      <c r="BE816" s="13"/>
      <c r="BF816" s="190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>
      <c r="A817" s="13"/>
      <c r="B817" s="11"/>
      <c r="C817" s="11"/>
      <c r="D817" s="11"/>
      <c r="E817" s="131"/>
      <c r="F817" s="131"/>
      <c r="G817" s="131"/>
      <c r="H817" s="89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79"/>
      <c r="AZ817" s="13"/>
      <c r="BA817" s="13"/>
      <c r="BB817" s="13"/>
      <c r="BC817" s="185"/>
      <c r="BD817" s="13"/>
      <c r="BE817" s="13"/>
      <c r="BF817" s="190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>
      <c r="A818" s="13"/>
      <c r="B818" s="11"/>
      <c r="C818" s="11"/>
      <c r="D818" s="11"/>
      <c r="E818" s="131"/>
      <c r="F818" s="131"/>
      <c r="G818" s="131"/>
      <c r="H818" s="89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79"/>
      <c r="AZ818" s="13"/>
      <c r="BA818" s="13"/>
      <c r="BB818" s="13"/>
      <c r="BC818" s="185"/>
      <c r="BD818" s="13"/>
      <c r="BE818" s="13"/>
      <c r="BF818" s="190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>
      <c r="A819" s="13"/>
      <c r="B819" s="11"/>
      <c r="C819" s="11"/>
      <c r="D819" s="11"/>
      <c r="E819" s="131"/>
      <c r="F819" s="131"/>
      <c r="G819" s="131"/>
      <c r="H819" s="89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79"/>
      <c r="AZ819" s="13"/>
      <c r="BA819" s="13"/>
      <c r="BB819" s="13"/>
      <c r="BC819" s="185"/>
      <c r="BD819" s="13"/>
      <c r="BE819" s="13"/>
      <c r="BF819" s="190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>
      <c r="A820" s="13"/>
      <c r="B820" s="11"/>
      <c r="C820" s="11"/>
      <c r="D820" s="11"/>
      <c r="E820" s="131"/>
      <c r="F820" s="131"/>
      <c r="G820" s="131"/>
      <c r="H820" s="89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79"/>
      <c r="AZ820" s="13"/>
      <c r="BA820" s="13"/>
      <c r="BB820" s="13"/>
      <c r="BC820" s="185"/>
      <c r="BD820" s="13"/>
      <c r="BE820" s="13"/>
      <c r="BF820" s="190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>
      <c r="A821" s="13"/>
      <c r="B821" s="11"/>
      <c r="C821" s="11"/>
      <c r="D821" s="11"/>
      <c r="E821" s="131"/>
      <c r="F821" s="131"/>
      <c r="G821" s="131"/>
      <c r="H821" s="89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79"/>
      <c r="AZ821" s="13"/>
      <c r="BA821" s="13"/>
      <c r="BB821" s="13"/>
      <c r="BC821" s="185"/>
      <c r="BD821" s="13"/>
      <c r="BE821" s="13"/>
      <c r="BF821" s="190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>
      <c r="A822" s="13"/>
      <c r="B822" s="11"/>
      <c r="C822" s="11"/>
      <c r="D822" s="11"/>
      <c r="E822" s="131"/>
      <c r="F822" s="131"/>
      <c r="G822" s="131"/>
      <c r="H822" s="89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79"/>
      <c r="AZ822" s="13"/>
      <c r="BA822" s="13"/>
      <c r="BB822" s="13"/>
      <c r="BC822" s="185"/>
      <c r="BD822" s="13"/>
      <c r="BE822" s="13"/>
      <c r="BF822" s="190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>
      <c r="A823" s="13"/>
      <c r="B823" s="11"/>
      <c r="C823" s="11"/>
      <c r="D823" s="11"/>
      <c r="E823" s="131"/>
      <c r="F823" s="131"/>
      <c r="G823" s="131"/>
      <c r="H823" s="89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79"/>
      <c r="AZ823" s="13"/>
      <c r="BA823" s="13"/>
      <c r="BB823" s="13"/>
      <c r="BC823" s="185"/>
      <c r="BD823" s="13"/>
      <c r="BE823" s="13"/>
      <c r="BF823" s="190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>
      <c r="A824" s="13"/>
      <c r="B824" s="11"/>
      <c r="C824" s="11"/>
      <c r="D824" s="11"/>
      <c r="E824" s="131"/>
      <c r="F824" s="131"/>
      <c r="G824" s="131"/>
      <c r="H824" s="89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79"/>
      <c r="AZ824" s="13"/>
      <c r="BA824" s="13"/>
      <c r="BB824" s="13"/>
      <c r="BC824" s="185"/>
      <c r="BD824" s="13"/>
      <c r="BE824" s="13"/>
      <c r="BF824" s="190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>
      <c r="A825" s="13"/>
      <c r="B825" s="11"/>
      <c r="C825" s="11"/>
      <c r="D825" s="11"/>
      <c r="E825" s="131"/>
      <c r="F825" s="131"/>
      <c r="G825" s="131"/>
      <c r="H825" s="89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79"/>
      <c r="AZ825" s="13"/>
      <c r="BA825" s="13"/>
      <c r="BB825" s="13"/>
      <c r="BC825" s="185"/>
      <c r="BD825" s="13"/>
      <c r="BE825" s="13"/>
      <c r="BF825" s="190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>
      <c r="A826" s="13"/>
      <c r="B826" s="11"/>
      <c r="C826" s="11"/>
      <c r="D826" s="11"/>
      <c r="E826" s="131"/>
      <c r="F826" s="131"/>
      <c r="G826" s="131"/>
      <c r="H826" s="89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79"/>
      <c r="AZ826" s="13"/>
      <c r="BA826" s="13"/>
      <c r="BB826" s="13"/>
      <c r="BC826" s="185"/>
      <c r="BD826" s="13"/>
      <c r="BE826" s="13"/>
      <c r="BF826" s="190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>
      <c r="A827" s="13"/>
      <c r="B827" s="11"/>
      <c r="C827" s="11"/>
      <c r="D827" s="11"/>
      <c r="E827" s="131"/>
      <c r="F827" s="131"/>
      <c r="G827" s="131"/>
      <c r="H827" s="89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79"/>
      <c r="AZ827" s="13"/>
      <c r="BA827" s="13"/>
      <c r="BB827" s="13"/>
      <c r="BC827" s="185"/>
      <c r="BD827" s="13"/>
      <c r="BE827" s="13"/>
      <c r="BF827" s="190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>
      <c r="A828" s="13"/>
      <c r="B828" s="11"/>
      <c r="C828" s="11"/>
      <c r="D828" s="11"/>
      <c r="E828" s="131"/>
      <c r="F828" s="131"/>
      <c r="G828" s="131"/>
      <c r="H828" s="89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79"/>
      <c r="AZ828" s="13"/>
      <c r="BA828" s="13"/>
      <c r="BB828" s="13"/>
      <c r="BC828" s="185"/>
      <c r="BD828" s="13"/>
      <c r="BE828" s="13"/>
      <c r="BF828" s="190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>
      <c r="A829" s="13"/>
      <c r="B829" s="11"/>
      <c r="C829" s="11"/>
      <c r="D829" s="11"/>
      <c r="E829" s="131"/>
      <c r="F829" s="131"/>
      <c r="G829" s="131"/>
      <c r="H829" s="89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79"/>
      <c r="AZ829" s="13"/>
      <c r="BA829" s="13"/>
      <c r="BB829" s="13"/>
      <c r="BC829" s="185"/>
      <c r="BD829" s="13"/>
      <c r="BE829" s="13"/>
      <c r="BF829" s="190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>
      <c r="A830" s="13"/>
      <c r="B830" s="11"/>
      <c r="C830" s="11"/>
      <c r="D830" s="11"/>
      <c r="E830" s="131"/>
      <c r="F830" s="131"/>
      <c r="G830" s="131"/>
      <c r="H830" s="89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79"/>
      <c r="AZ830" s="13"/>
      <c r="BA830" s="13"/>
      <c r="BB830" s="13"/>
      <c r="BC830" s="185"/>
      <c r="BD830" s="13"/>
      <c r="BE830" s="13"/>
      <c r="BF830" s="190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>
      <c r="A831" s="13"/>
      <c r="B831" s="11"/>
      <c r="C831" s="11"/>
      <c r="D831" s="11"/>
      <c r="E831" s="131"/>
      <c r="F831" s="131"/>
      <c r="G831" s="131"/>
      <c r="H831" s="89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79"/>
      <c r="AZ831" s="13"/>
      <c r="BA831" s="13"/>
      <c r="BB831" s="13"/>
      <c r="BC831" s="185"/>
      <c r="BD831" s="13"/>
      <c r="BE831" s="13"/>
      <c r="BF831" s="190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>
      <c r="A832" s="13"/>
      <c r="B832" s="11"/>
      <c r="C832" s="11"/>
      <c r="D832" s="11"/>
      <c r="E832" s="131"/>
      <c r="F832" s="131"/>
      <c r="G832" s="131"/>
      <c r="H832" s="89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79"/>
      <c r="AZ832" s="13"/>
      <c r="BA832" s="13"/>
      <c r="BB832" s="13"/>
      <c r="BC832" s="185"/>
      <c r="BD832" s="13"/>
      <c r="BE832" s="13"/>
      <c r="BF832" s="190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>
      <c r="A833" s="13"/>
      <c r="B833" s="11"/>
      <c r="C833" s="11"/>
      <c r="D833" s="11"/>
      <c r="E833" s="131"/>
      <c r="F833" s="131"/>
      <c r="G833" s="131"/>
      <c r="H833" s="89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79"/>
      <c r="AZ833" s="13"/>
      <c r="BA833" s="13"/>
      <c r="BB833" s="13"/>
      <c r="BC833" s="185"/>
      <c r="BD833" s="13"/>
      <c r="BE833" s="13"/>
      <c r="BF833" s="190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>
      <c r="A834" s="13"/>
      <c r="B834" s="11"/>
      <c r="C834" s="11"/>
      <c r="D834" s="11"/>
      <c r="E834" s="131"/>
      <c r="F834" s="131"/>
      <c r="G834" s="131"/>
      <c r="H834" s="89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79"/>
      <c r="AZ834" s="13"/>
      <c r="BA834" s="13"/>
      <c r="BB834" s="13"/>
      <c r="BC834" s="185"/>
      <c r="BD834" s="13"/>
      <c r="BE834" s="13"/>
      <c r="BF834" s="190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>
      <c r="A835" s="13"/>
      <c r="B835" s="11"/>
      <c r="C835" s="11"/>
      <c r="D835" s="11"/>
      <c r="E835" s="131"/>
      <c r="F835" s="131"/>
      <c r="G835" s="131"/>
      <c r="H835" s="89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79"/>
      <c r="AZ835" s="13"/>
      <c r="BA835" s="13"/>
      <c r="BB835" s="13"/>
      <c r="BC835" s="185"/>
      <c r="BD835" s="13"/>
      <c r="BE835" s="13"/>
      <c r="BF835" s="190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>
      <c r="A836" s="13"/>
      <c r="B836" s="11"/>
      <c r="C836" s="11"/>
      <c r="D836" s="11"/>
      <c r="E836" s="131"/>
      <c r="F836" s="131"/>
      <c r="G836" s="131"/>
      <c r="H836" s="89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79"/>
      <c r="AZ836" s="13"/>
      <c r="BA836" s="13"/>
      <c r="BB836" s="13"/>
      <c r="BC836" s="185"/>
      <c r="BD836" s="13"/>
      <c r="BE836" s="13"/>
      <c r="BF836" s="190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>
      <c r="A837" s="13"/>
      <c r="B837" s="11"/>
      <c r="C837" s="11"/>
      <c r="D837" s="11"/>
      <c r="E837" s="131"/>
      <c r="F837" s="131"/>
      <c r="G837" s="131"/>
      <c r="H837" s="89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79"/>
      <c r="AZ837" s="13"/>
      <c r="BA837" s="13"/>
      <c r="BB837" s="13"/>
      <c r="BC837" s="185"/>
      <c r="BD837" s="13"/>
      <c r="BE837" s="13"/>
      <c r="BF837" s="190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>
      <c r="A838" s="13"/>
      <c r="B838" s="11"/>
      <c r="C838" s="11"/>
      <c r="D838" s="11"/>
      <c r="E838" s="131"/>
      <c r="F838" s="131"/>
      <c r="G838" s="131"/>
      <c r="H838" s="89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79"/>
      <c r="AZ838" s="13"/>
      <c r="BA838" s="13"/>
      <c r="BB838" s="13"/>
      <c r="BC838" s="185"/>
      <c r="BD838" s="13"/>
      <c r="BE838" s="13"/>
      <c r="BF838" s="190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>
      <c r="A839" s="13"/>
      <c r="B839" s="11"/>
      <c r="C839" s="11"/>
      <c r="D839" s="11"/>
      <c r="E839" s="131"/>
      <c r="F839" s="131"/>
      <c r="G839" s="131"/>
      <c r="H839" s="89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79"/>
      <c r="AZ839" s="13"/>
      <c r="BA839" s="13"/>
      <c r="BB839" s="13"/>
      <c r="BC839" s="185"/>
      <c r="BD839" s="13"/>
      <c r="BE839" s="13"/>
      <c r="BF839" s="190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>
      <c r="A840" s="13"/>
      <c r="B840" s="11"/>
      <c r="C840" s="11"/>
      <c r="D840" s="11"/>
      <c r="E840" s="131"/>
      <c r="F840" s="131"/>
      <c r="G840" s="131"/>
      <c r="H840" s="89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79"/>
      <c r="AZ840" s="13"/>
      <c r="BA840" s="13"/>
      <c r="BB840" s="13"/>
      <c r="BC840" s="185"/>
      <c r="BD840" s="13"/>
      <c r="BE840" s="13"/>
      <c r="BF840" s="190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>
      <c r="A841" s="13"/>
      <c r="B841" s="11"/>
      <c r="C841" s="11"/>
      <c r="D841" s="11"/>
      <c r="E841" s="131"/>
      <c r="F841" s="131"/>
      <c r="G841" s="131"/>
      <c r="H841" s="89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79"/>
      <c r="AZ841" s="13"/>
      <c r="BA841" s="13"/>
      <c r="BB841" s="13"/>
      <c r="BC841" s="185"/>
      <c r="BD841" s="13"/>
      <c r="BE841" s="13"/>
      <c r="BF841" s="190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>
      <c r="A842" s="13"/>
      <c r="B842" s="11"/>
      <c r="C842" s="11"/>
      <c r="D842" s="11"/>
      <c r="E842" s="131"/>
      <c r="F842" s="131"/>
      <c r="G842" s="131"/>
      <c r="H842" s="89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79"/>
      <c r="AZ842" s="13"/>
      <c r="BA842" s="13"/>
      <c r="BB842" s="13"/>
      <c r="BC842" s="185"/>
      <c r="BD842" s="13"/>
      <c r="BE842" s="13"/>
      <c r="BF842" s="190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>
      <c r="A843" s="13"/>
      <c r="B843" s="11"/>
      <c r="C843" s="11"/>
      <c r="D843" s="11"/>
      <c r="E843" s="131"/>
      <c r="F843" s="131"/>
      <c r="G843" s="131"/>
      <c r="H843" s="89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79"/>
      <c r="AZ843" s="13"/>
      <c r="BA843" s="13"/>
      <c r="BB843" s="13"/>
      <c r="BC843" s="185"/>
      <c r="BD843" s="13"/>
      <c r="BE843" s="13"/>
      <c r="BF843" s="190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>
      <c r="A844" s="13"/>
      <c r="B844" s="11"/>
      <c r="C844" s="11"/>
      <c r="D844" s="11"/>
      <c r="E844" s="131"/>
      <c r="F844" s="131"/>
      <c r="G844" s="131"/>
      <c r="H844" s="89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79"/>
      <c r="AZ844" s="13"/>
      <c r="BA844" s="13"/>
      <c r="BB844" s="13"/>
      <c r="BC844" s="185"/>
      <c r="BD844" s="13"/>
      <c r="BE844" s="13"/>
      <c r="BF844" s="190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>
      <c r="A845" s="13"/>
      <c r="B845" s="11"/>
      <c r="C845" s="11"/>
      <c r="D845" s="11"/>
      <c r="E845" s="131"/>
      <c r="F845" s="131"/>
      <c r="G845" s="131"/>
      <c r="H845" s="89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79"/>
      <c r="AZ845" s="13"/>
      <c r="BA845" s="13"/>
      <c r="BB845" s="13"/>
      <c r="BC845" s="185"/>
      <c r="BD845" s="13"/>
      <c r="BE845" s="13"/>
      <c r="BF845" s="190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>
      <c r="A846" s="13"/>
      <c r="B846" s="11"/>
      <c r="C846" s="11"/>
      <c r="D846" s="11"/>
      <c r="E846" s="131"/>
      <c r="F846" s="131"/>
      <c r="G846" s="131"/>
      <c r="H846" s="89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79"/>
      <c r="AZ846" s="13"/>
      <c r="BA846" s="13"/>
      <c r="BB846" s="13"/>
      <c r="BC846" s="185"/>
      <c r="BD846" s="13"/>
      <c r="BE846" s="13"/>
      <c r="BF846" s="190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>
      <c r="A847" s="13"/>
      <c r="B847" s="11"/>
      <c r="C847" s="11"/>
      <c r="D847" s="11"/>
      <c r="E847" s="131"/>
      <c r="F847" s="131"/>
      <c r="G847" s="131"/>
      <c r="H847" s="89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79"/>
      <c r="AZ847" s="13"/>
      <c r="BA847" s="13"/>
      <c r="BB847" s="13"/>
      <c r="BC847" s="185"/>
      <c r="BD847" s="13"/>
      <c r="BE847" s="13"/>
      <c r="BF847" s="190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>
      <c r="A848" s="13"/>
      <c r="B848" s="11"/>
      <c r="C848" s="11"/>
      <c r="D848" s="11"/>
      <c r="E848" s="131"/>
      <c r="F848" s="131"/>
      <c r="G848" s="131"/>
      <c r="H848" s="89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79"/>
      <c r="AZ848" s="13"/>
      <c r="BA848" s="13"/>
      <c r="BB848" s="13"/>
      <c r="BC848" s="185"/>
      <c r="BD848" s="13"/>
      <c r="BE848" s="13"/>
      <c r="BF848" s="190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>
      <c r="A849" s="13"/>
      <c r="B849" s="11"/>
      <c r="C849" s="11"/>
      <c r="D849" s="11"/>
      <c r="E849" s="131"/>
      <c r="F849" s="131"/>
      <c r="G849" s="131"/>
      <c r="H849" s="89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79"/>
      <c r="AZ849" s="13"/>
      <c r="BA849" s="13"/>
      <c r="BB849" s="13"/>
      <c r="BC849" s="185"/>
      <c r="BD849" s="13"/>
      <c r="BE849" s="13"/>
      <c r="BF849" s="190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>
      <c r="A850" s="13"/>
      <c r="B850" s="11"/>
      <c r="C850" s="11"/>
      <c r="D850" s="11"/>
      <c r="E850" s="131"/>
      <c r="F850" s="131"/>
      <c r="G850" s="131"/>
      <c r="H850" s="89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79"/>
      <c r="AZ850" s="13"/>
      <c r="BA850" s="13"/>
      <c r="BB850" s="13"/>
      <c r="BC850" s="185"/>
      <c r="BD850" s="13"/>
      <c r="BE850" s="13"/>
      <c r="BF850" s="190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>
      <c r="A851" s="13"/>
      <c r="B851" s="11"/>
      <c r="C851" s="11"/>
      <c r="D851" s="11"/>
      <c r="E851" s="131"/>
      <c r="F851" s="131"/>
      <c r="G851" s="131"/>
      <c r="H851" s="89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79"/>
      <c r="AZ851" s="13"/>
      <c r="BA851" s="13"/>
      <c r="BB851" s="13"/>
      <c r="BC851" s="185"/>
      <c r="BD851" s="13"/>
      <c r="BE851" s="13"/>
      <c r="BF851" s="190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>
      <c r="A852" s="13"/>
      <c r="B852" s="11"/>
      <c r="C852" s="11"/>
      <c r="D852" s="11"/>
      <c r="E852" s="131"/>
      <c r="F852" s="131"/>
      <c r="G852" s="131"/>
      <c r="H852" s="89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79"/>
      <c r="AZ852" s="13"/>
      <c r="BA852" s="13"/>
      <c r="BB852" s="13"/>
      <c r="BC852" s="185"/>
      <c r="BD852" s="13"/>
      <c r="BE852" s="13"/>
      <c r="BF852" s="190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>
      <c r="A853" s="13"/>
      <c r="B853" s="11"/>
      <c r="C853" s="11"/>
      <c r="D853" s="11"/>
      <c r="E853" s="131"/>
      <c r="F853" s="131"/>
      <c r="G853" s="131"/>
      <c r="H853" s="89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79"/>
      <c r="AZ853" s="13"/>
      <c r="BA853" s="13"/>
      <c r="BB853" s="13"/>
      <c r="BC853" s="185"/>
      <c r="BD853" s="13"/>
      <c r="BE853" s="13"/>
      <c r="BF853" s="190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>
      <c r="A854" s="13"/>
      <c r="B854" s="11"/>
      <c r="C854" s="11"/>
      <c r="D854" s="11"/>
      <c r="E854" s="131"/>
      <c r="F854" s="131"/>
      <c r="G854" s="131"/>
      <c r="H854" s="89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79"/>
      <c r="AZ854" s="13"/>
      <c r="BA854" s="13"/>
      <c r="BB854" s="13"/>
      <c r="BC854" s="185"/>
      <c r="BD854" s="13"/>
      <c r="BE854" s="13"/>
      <c r="BF854" s="190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>
      <c r="A855" s="13"/>
      <c r="B855" s="11"/>
      <c r="C855" s="11"/>
      <c r="D855" s="11"/>
      <c r="E855" s="131"/>
      <c r="F855" s="131"/>
      <c r="G855" s="131"/>
      <c r="H855" s="89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79"/>
      <c r="AZ855" s="13"/>
      <c r="BA855" s="13"/>
      <c r="BB855" s="13"/>
      <c r="BC855" s="185"/>
      <c r="BD855" s="13"/>
      <c r="BE855" s="13"/>
      <c r="BF855" s="190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>
      <c r="A856" s="13"/>
      <c r="B856" s="11"/>
      <c r="C856" s="11"/>
      <c r="D856" s="11"/>
      <c r="E856" s="131"/>
      <c r="F856" s="131"/>
      <c r="G856" s="131"/>
      <c r="H856" s="89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79"/>
      <c r="AZ856" s="13"/>
      <c r="BA856" s="13"/>
      <c r="BB856" s="13"/>
      <c r="BC856" s="185"/>
      <c r="BD856" s="13"/>
      <c r="BE856" s="13"/>
      <c r="BF856" s="190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>
      <c r="A857" s="13"/>
      <c r="B857" s="11"/>
      <c r="C857" s="11"/>
      <c r="D857" s="11"/>
      <c r="E857" s="131"/>
      <c r="F857" s="131"/>
      <c r="G857" s="131"/>
      <c r="H857" s="89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79"/>
      <c r="AZ857" s="13"/>
      <c r="BA857" s="13"/>
      <c r="BB857" s="13"/>
      <c r="BC857" s="185"/>
      <c r="BD857" s="13"/>
      <c r="BE857" s="13"/>
      <c r="BF857" s="190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>
      <c r="A858" s="13"/>
      <c r="B858" s="11"/>
      <c r="C858" s="11"/>
      <c r="D858" s="11"/>
      <c r="E858" s="131"/>
      <c r="F858" s="131"/>
      <c r="G858" s="131"/>
      <c r="H858" s="89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79"/>
      <c r="AZ858" s="13"/>
      <c r="BA858" s="13"/>
      <c r="BB858" s="13"/>
      <c r="BC858" s="185"/>
      <c r="BD858" s="13"/>
      <c r="BE858" s="13"/>
      <c r="BF858" s="190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>
      <c r="A859" s="13"/>
      <c r="B859" s="11"/>
      <c r="C859" s="11"/>
      <c r="D859" s="11"/>
      <c r="E859" s="131"/>
      <c r="F859" s="131"/>
      <c r="G859" s="131"/>
      <c r="H859" s="89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79"/>
      <c r="AZ859" s="13"/>
      <c r="BA859" s="13"/>
      <c r="BB859" s="13"/>
      <c r="BC859" s="185"/>
      <c r="BD859" s="13"/>
      <c r="BE859" s="13"/>
      <c r="BF859" s="190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>
      <c r="A860" s="13"/>
      <c r="B860" s="11"/>
      <c r="C860" s="11"/>
      <c r="D860" s="11"/>
      <c r="E860" s="131"/>
      <c r="F860" s="131"/>
      <c r="G860" s="131"/>
      <c r="H860" s="89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79"/>
      <c r="AZ860" s="13"/>
      <c r="BA860" s="13"/>
      <c r="BB860" s="13"/>
      <c r="BC860" s="185"/>
      <c r="BD860" s="13"/>
      <c r="BE860" s="13"/>
      <c r="BF860" s="190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>
      <c r="A861" s="13"/>
      <c r="B861" s="11"/>
      <c r="C861" s="11"/>
      <c r="D861" s="11"/>
      <c r="E861" s="131"/>
      <c r="F861" s="131"/>
      <c r="G861" s="131"/>
      <c r="H861" s="89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79"/>
      <c r="AZ861" s="13"/>
      <c r="BA861" s="13"/>
      <c r="BB861" s="13"/>
      <c r="BC861" s="185"/>
      <c r="BD861" s="13"/>
      <c r="BE861" s="13"/>
      <c r="BF861" s="190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>
      <c r="A862" s="13"/>
      <c r="B862" s="11"/>
      <c r="C862" s="11"/>
      <c r="D862" s="11"/>
      <c r="E862" s="131"/>
      <c r="F862" s="131"/>
      <c r="G862" s="131"/>
      <c r="H862" s="89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79"/>
      <c r="AZ862" s="13"/>
      <c r="BA862" s="13"/>
      <c r="BB862" s="13"/>
      <c r="BC862" s="185"/>
      <c r="BD862" s="13"/>
      <c r="BE862" s="13"/>
      <c r="BF862" s="190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>
      <c r="A863" s="13"/>
      <c r="B863" s="11"/>
      <c r="C863" s="11"/>
      <c r="D863" s="11"/>
      <c r="E863" s="131"/>
      <c r="F863" s="131"/>
      <c r="G863" s="131"/>
      <c r="H863" s="89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79"/>
      <c r="AZ863" s="13"/>
      <c r="BA863" s="13"/>
      <c r="BB863" s="13"/>
      <c r="BC863" s="185"/>
      <c r="BD863" s="13"/>
      <c r="BE863" s="13"/>
      <c r="BF863" s="190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>
      <c r="A864" s="13"/>
      <c r="B864" s="11"/>
      <c r="C864" s="11"/>
      <c r="D864" s="11"/>
      <c r="E864" s="131"/>
      <c r="F864" s="131"/>
      <c r="G864" s="131"/>
      <c r="H864" s="89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79"/>
      <c r="AZ864" s="13"/>
      <c r="BA864" s="13"/>
      <c r="BB864" s="13"/>
      <c r="BC864" s="185"/>
      <c r="BD864" s="13"/>
      <c r="BE864" s="13"/>
      <c r="BF864" s="190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>
      <c r="A865" s="13"/>
      <c r="B865" s="11"/>
      <c r="C865" s="11"/>
      <c r="D865" s="11"/>
      <c r="E865" s="131"/>
      <c r="F865" s="131"/>
      <c r="G865" s="131"/>
      <c r="H865" s="89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79"/>
      <c r="AZ865" s="13"/>
      <c r="BA865" s="13"/>
      <c r="BB865" s="13"/>
      <c r="BC865" s="185"/>
      <c r="BD865" s="13"/>
      <c r="BE865" s="13"/>
      <c r="BF865" s="190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>
      <c r="A866" s="13"/>
      <c r="B866" s="11"/>
      <c r="C866" s="11"/>
      <c r="D866" s="11"/>
      <c r="E866" s="131"/>
      <c r="F866" s="131"/>
      <c r="G866" s="131"/>
      <c r="H866" s="89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79"/>
      <c r="AZ866" s="13"/>
      <c r="BA866" s="13"/>
      <c r="BB866" s="13"/>
      <c r="BC866" s="185"/>
      <c r="BD866" s="13"/>
      <c r="BE866" s="13"/>
      <c r="BF866" s="190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>
      <c r="A867" s="13"/>
      <c r="B867" s="11"/>
      <c r="C867" s="11"/>
      <c r="D867" s="11"/>
      <c r="E867" s="131"/>
      <c r="F867" s="131"/>
      <c r="G867" s="131"/>
      <c r="H867" s="89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79"/>
      <c r="AZ867" s="13"/>
      <c r="BA867" s="13"/>
      <c r="BB867" s="13"/>
      <c r="BC867" s="185"/>
      <c r="BD867" s="13"/>
      <c r="BE867" s="13"/>
      <c r="BF867" s="190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>
      <c r="A868" s="13"/>
      <c r="B868" s="11"/>
      <c r="C868" s="11"/>
      <c r="D868" s="11"/>
      <c r="E868" s="131"/>
      <c r="F868" s="131"/>
      <c r="G868" s="131"/>
      <c r="H868" s="89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79"/>
      <c r="AZ868" s="13"/>
      <c r="BA868" s="13"/>
      <c r="BB868" s="13"/>
      <c r="BC868" s="185"/>
      <c r="BD868" s="13"/>
      <c r="BE868" s="13"/>
      <c r="BF868" s="190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>
      <c r="A869" s="13"/>
      <c r="B869" s="11"/>
      <c r="C869" s="11"/>
      <c r="D869" s="11"/>
      <c r="E869" s="131"/>
      <c r="F869" s="131"/>
      <c r="G869" s="131"/>
      <c r="H869" s="89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79"/>
      <c r="AZ869" s="13"/>
      <c r="BA869" s="13"/>
      <c r="BB869" s="13"/>
      <c r="BC869" s="185"/>
      <c r="BD869" s="13"/>
      <c r="BE869" s="13"/>
      <c r="BF869" s="190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>
      <c r="A870" s="13"/>
      <c r="B870" s="11"/>
      <c r="C870" s="11"/>
      <c r="D870" s="11"/>
      <c r="E870" s="131"/>
      <c r="F870" s="131"/>
      <c r="G870" s="131"/>
      <c r="H870" s="89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79"/>
      <c r="AZ870" s="13"/>
      <c r="BA870" s="13"/>
      <c r="BB870" s="13"/>
      <c r="BC870" s="185"/>
      <c r="BD870" s="13"/>
      <c r="BE870" s="13"/>
      <c r="BF870" s="190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>
      <c r="A871" s="13"/>
      <c r="B871" s="11"/>
      <c r="C871" s="11"/>
      <c r="D871" s="11"/>
      <c r="E871" s="131"/>
      <c r="F871" s="131"/>
      <c r="G871" s="131"/>
      <c r="H871" s="89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79"/>
      <c r="AZ871" s="13"/>
      <c r="BA871" s="13"/>
      <c r="BB871" s="13"/>
      <c r="BC871" s="185"/>
      <c r="BD871" s="13"/>
      <c r="BE871" s="13"/>
      <c r="BF871" s="190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>
      <c r="A872" s="13"/>
      <c r="B872" s="11"/>
      <c r="C872" s="11"/>
      <c r="D872" s="11"/>
      <c r="E872" s="131"/>
      <c r="F872" s="131"/>
      <c r="G872" s="131"/>
      <c r="H872" s="89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79"/>
      <c r="AZ872" s="13"/>
      <c r="BA872" s="13"/>
      <c r="BB872" s="13"/>
      <c r="BC872" s="185"/>
      <c r="BD872" s="13"/>
      <c r="BE872" s="13"/>
      <c r="BF872" s="190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>
      <c r="A873" s="13"/>
      <c r="B873" s="11"/>
      <c r="C873" s="11"/>
      <c r="D873" s="11"/>
      <c r="E873" s="131"/>
      <c r="F873" s="131"/>
      <c r="G873" s="131"/>
      <c r="H873" s="89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79"/>
      <c r="AZ873" s="13"/>
      <c r="BA873" s="13"/>
      <c r="BB873" s="13"/>
      <c r="BC873" s="185"/>
      <c r="BD873" s="13"/>
      <c r="BE873" s="13"/>
      <c r="BF873" s="190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>
      <c r="A874" s="13"/>
      <c r="B874" s="11"/>
      <c r="C874" s="11"/>
      <c r="D874" s="11"/>
      <c r="E874" s="131"/>
      <c r="F874" s="131"/>
      <c r="G874" s="131"/>
      <c r="H874" s="89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79"/>
      <c r="AZ874" s="13"/>
      <c r="BA874" s="13"/>
      <c r="BB874" s="13"/>
      <c r="BC874" s="185"/>
      <c r="BD874" s="13"/>
      <c r="BE874" s="13"/>
      <c r="BF874" s="190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>
      <c r="A875" s="13"/>
      <c r="B875" s="11"/>
      <c r="C875" s="11"/>
      <c r="D875" s="11"/>
      <c r="E875" s="131"/>
      <c r="F875" s="131"/>
      <c r="G875" s="131"/>
      <c r="H875" s="89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79"/>
      <c r="AZ875" s="13"/>
      <c r="BA875" s="13"/>
      <c r="BB875" s="13"/>
      <c r="BC875" s="185"/>
      <c r="BD875" s="13"/>
      <c r="BE875" s="13"/>
      <c r="BF875" s="190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>
      <c r="A876" s="13"/>
      <c r="B876" s="11"/>
      <c r="C876" s="11"/>
      <c r="D876" s="11"/>
      <c r="E876" s="131"/>
      <c r="F876" s="131"/>
      <c r="G876" s="131"/>
      <c r="H876" s="89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79"/>
      <c r="AZ876" s="13"/>
      <c r="BA876" s="13"/>
      <c r="BB876" s="13"/>
      <c r="BC876" s="185"/>
      <c r="BD876" s="13"/>
      <c r="BE876" s="13"/>
      <c r="BF876" s="190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>
      <c r="A877" s="13"/>
      <c r="B877" s="11"/>
      <c r="C877" s="11"/>
      <c r="D877" s="11"/>
      <c r="E877" s="131"/>
      <c r="F877" s="131"/>
      <c r="G877" s="131"/>
      <c r="H877" s="89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79"/>
      <c r="AZ877" s="13"/>
      <c r="BA877" s="13"/>
      <c r="BB877" s="13"/>
      <c r="BC877" s="185"/>
      <c r="BD877" s="13"/>
      <c r="BE877" s="13"/>
      <c r="BF877" s="190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>
      <c r="A878" s="13"/>
      <c r="B878" s="11"/>
      <c r="C878" s="11"/>
      <c r="D878" s="11"/>
      <c r="E878" s="131"/>
      <c r="F878" s="131"/>
      <c r="G878" s="131"/>
      <c r="H878" s="89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79"/>
      <c r="AZ878" s="13"/>
      <c r="BA878" s="13"/>
      <c r="BB878" s="13"/>
      <c r="BC878" s="185"/>
      <c r="BD878" s="13"/>
      <c r="BE878" s="13"/>
      <c r="BF878" s="190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>
      <c r="A879" s="13"/>
      <c r="B879" s="11"/>
      <c r="C879" s="11"/>
      <c r="D879" s="11"/>
      <c r="E879" s="131"/>
      <c r="F879" s="131"/>
      <c r="G879" s="131"/>
      <c r="H879" s="89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79"/>
      <c r="AZ879" s="13"/>
      <c r="BA879" s="13"/>
      <c r="BB879" s="13"/>
      <c r="BC879" s="185"/>
      <c r="BD879" s="13"/>
      <c r="BE879" s="13"/>
      <c r="BF879" s="190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>
      <c r="A880" s="13"/>
      <c r="B880" s="11"/>
      <c r="C880" s="11"/>
      <c r="D880" s="11"/>
      <c r="E880" s="131"/>
      <c r="F880" s="131"/>
      <c r="G880" s="131"/>
      <c r="H880" s="89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79"/>
      <c r="AZ880" s="13"/>
      <c r="BA880" s="13"/>
      <c r="BB880" s="13"/>
      <c r="BC880" s="185"/>
      <c r="BD880" s="13"/>
      <c r="BE880" s="13"/>
      <c r="BF880" s="190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>
      <c r="A881" s="13"/>
      <c r="B881" s="11"/>
      <c r="C881" s="11"/>
      <c r="D881" s="11"/>
      <c r="E881" s="131"/>
      <c r="F881" s="131"/>
      <c r="G881" s="131"/>
      <c r="H881" s="89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79"/>
      <c r="AZ881" s="13"/>
      <c r="BA881" s="13"/>
      <c r="BB881" s="13"/>
      <c r="BC881" s="185"/>
      <c r="BD881" s="13"/>
      <c r="BE881" s="13"/>
      <c r="BF881" s="190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>
      <c r="A882" s="13"/>
      <c r="B882" s="11"/>
      <c r="C882" s="11"/>
      <c r="D882" s="11"/>
      <c r="E882" s="131"/>
      <c r="F882" s="131"/>
      <c r="G882" s="131"/>
      <c r="H882" s="89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79"/>
      <c r="AZ882" s="13"/>
      <c r="BA882" s="13"/>
      <c r="BB882" s="13"/>
      <c r="BC882" s="185"/>
      <c r="BD882" s="13"/>
      <c r="BE882" s="13"/>
      <c r="BF882" s="190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>
      <c r="A883" s="13"/>
      <c r="B883" s="11"/>
      <c r="C883" s="11"/>
      <c r="D883" s="11"/>
      <c r="E883" s="131"/>
      <c r="F883" s="131"/>
      <c r="G883" s="131"/>
      <c r="H883" s="89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79"/>
      <c r="AZ883" s="13"/>
      <c r="BA883" s="13"/>
      <c r="BB883" s="13"/>
      <c r="BC883" s="185"/>
      <c r="BD883" s="13"/>
      <c r="BE883" s="13"/>
      <c r="BF883" s="190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>
      <c r="A884" s="13"/>
      <c r="B884" s="11"/>
      <c r="C884" s="11"/>
      <c r="D884" s="11"/>
      <c r="E884" s="131"/>
      <c r="F884" s="131"/>
      <c r="G884" s="131"/>
      <c r="H884" s="89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79"/>
      <c r="AZ884" s="13"/>
      <c r="BA884" s="13"/>
      <c r="BB884" s="13"/>
      <c r="BC884" s="185"/>
      <c r="BD884" s="13"/>
      <c r="BE884" s="13"/>
      <c r="BF884" s="190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>
      <c r="A885" s="13"/>
      <c r="B885" s="11"/>
      <c r="C885" s="11"/>
      <c r="D885" s="11"/>
      <c r="E885" s="131"/>
      <c r="F885" s="131"/>
      <c r="G885" s="131"/>
      <c r="H885" s="89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79"/>
      <c r="AZ885" s="13"/>
      <c r="BA885" s="13"/>
      <c r="BB885" s="13"/>
      <c r="BC885" s="185"/>
      <c r="BD885" s="13"/>
      <c r="BE885" s="13"/>
      <c r="BF885" s="190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>
      <c r="A886" s="13"/>
      <c r="B886" s="11"/>
      <c r="C886" s="11"/>
      <c r="D886" s="11"/>
      <c r="E886" s="131"/>
      <c r="F886" s="131"/>
      <c r="G886" s="131"/>
      <c r="H886" s="89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79"/>
      <c r="AZ886" s="13"/>
      <c r="BA886" s="13"/>
      <c r="BB886" s="13"/>
      <c r="BC886" s="185"/>
      <c r="BD886" s="13"/>
      <c r="BE886" s="13"/>
      <c r="BF886" s="190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>
      <c r="A887" s="13"/>
      <c r="B887" s="11"/>
      <c r="C887" s="11"/>
      <c r="D887" s="11"/>
      <c r="E887" s="131"/>
      <c r="F887" s="131"/>
      <c r="G887" s="131"/>
      <c r="H887" s="89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79"/>
      <c r="AZ887" s="13"/>
      <c r="BA887" s="13"/>
      <c r="BB887" s="13"/>
      <c r="BC887" s="185"/>
      <c r="BD887" s="13"/>
      <c r="BE887" s="13"/>
      <c r="BF887" s="190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>
      <c r="A888" s="13"/>
      <c r="B888" s="11"/>
      <c r="C888" s="11"/>
      <c r="D888" s="11"/>
      <c r="E888" s="131"/>
      <c r="F888" s="131"/>
      <c r="G888" s="131"/>
      <c r="H888" s="89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79"/>
      <c r="AZ888" s="13"/>
      <c r="BA888" s="13"/>
      <c r="BB888" s="13"/>
      <c r="BC888" s="185"/>
      <c r="BD888" s="13"/>
      <c r="BE888" s="13"/>
      <c r="BF888" s="190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>
      <c r="A889" s="13"/>
      <c r="B889" s="11"/>
      <c r="C889" s="11"/>
      <c r="D889" s="11"/>
      <c r="E889" s="131"/>
      <c r="F889" s="131"/>
      <c r="G889" s="131"/>
      <c r="H889" s="89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79"/>
      <c r="AZ889" s="13"/>
      <c r="BA889" s="13"/>
      <c r="BB889" s="13"/>
      <c r="BC889" s="185"/>
      <c r="BD889" s="13"/>
      <c r="BE889" s="13"/>
      <c r="BF889" s="190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>
      <c r="A890" s="13"/>
      <c r="B890" s="11"/>
      <c r="C890" s="11"/>
      <c r="D890" s="11"/>
      <c r="E890" s="131"/>
      <c r="F890" s="131"/>
      <c r="G890" s="131"/>
      <c r="H890" s="89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79"/>
      <c r="AZ890" s="13"/>
      <c r="BA890" s="13"/>
      <c r="BB890" s="13"/>
      <c r="BC890" s="185"/>
      <c r="BD890" s="13"/>
      <c r="BE890" s="13"/>
      <c r="BF890" s="190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>
      <c r="A891" s="13"/>
      <c r="B891" s="11"/>
      <c r="C891" s="11"/>
      <c r="D891" s="11"/>
      <c r="E891" s="131"/>
      <c r="F891" s="131"/>
      <c r="G891" s="131"/>
      <c r="H891" s="89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79"/>
      <c r="AZ891" s="13"/>
      <c r="BA891" s="13"/>
      <c r="BB891" s="13"/>
      <c r="BC891" s="185"/>
      <c r="BD891" s="13"/>
      <c r="BE891" s="13"/>
      <c r="BF891" s="190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>
      <c r="A892" s="13"/>
      <c r="B892" s="11"/>
      <c r="C892" s="11"/>
      <c r="D892" s="11"/>
      <c r="E892" s="131"/>
      <c r="F892" s="131"/>
      <c r="G892" s="131"/>
      <c r="H892" s="89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79"/>
      <c r="AZ892" s="13"/>
      <c r="BA892" s="13"/>
      <c r="BB892" s="13"/>
      <c r="BC892" s="185"/>
      <c r="BD892" s="13"/>
      <c r="BE892" s="13"/>
      <c r="BF892" s="190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>
      <c r="A893" s="13"/>
      <c r="B893" s="11"/>
      <c r="C893" s="11"/>
      <c r="D893" s="11"/>
      <c r="E893" s="131"/>
      <c r="F893" s="131"/>
      <c r="G893" s="131"/>
      <c r="H893" s="89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79"/>
      <c r="AZ893" s="13"/>
      <c r="BA893" s="13"/>
      <c r="BB893" s="13"/>
      <c r="BC893" s="185"/>
      <c r="BD893" s="13"/>
      <c r="BE893" s="13"/>
      <c r="BF893" s="190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>
      <c r="A894" s="13"/>
      <c r="B894" s="11"/>
      <c r="C894" s="11"/>
      <c r="D894" s="11"/>
      <c r="E894" s="131"/>
      <c r="F894" s="131"/>
      <c r="G894" s="131"/>
      <c r="H894" s="89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79"/>
      <c r="AZ894" s="13"/>
      <c r="BA894" s="13"/>
      <c r="BB894" s="13"/>
      <c r="BC894" s="185"/>
      <c r="BD894" s="13"/>
      <c r="BE894" s="13"/>
      <c r="BF894" s="190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>
      <c r="A895" s="13"/>
      <c r="B895" s="11"/>
      <c r="C895" s="11"/>
      <c r="D895" s="11"/>
      <c r="E895" s="131"/>
      <c r="F895" s="131"/>
      <c r="G895" s="131"/>
      <c r="H895" s="89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79"/>
      <c r="AZ895" s="13"/>
      <c r="BA895" s="13"/>
      <c r="BB895" s="13"/>
      <c r="BC895" s="185"/>
      <c r="BD895" s="13"/>
      <c r="BE895" s="13"/>
      <c r="BF895" s="190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>
      <c r="A896" s="13"/>
      <c r="B896" s="11"/>
      <c r="C896" s="11"/>
      <c r="D896" s="11"/>
      <c r="E896" s="131"/>
      <c r="F896" s="131"/>
      <c r="G896" s="131"/>
      <c r="H896" s="89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79"/>
      <c r="AZ896" s="13"/>
      <c r="BA896" s="13"/>
      <c r="BB896" s="13"/>
      <c r="BC896" s="185"/>
      <c r="BD896" s="13"/>
      <c r="BE896" s="13"/>
      <c r="BF896" s="190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>
      <c r="A897" s="13"/>
      <c r="B897" s="11"/>
      <c r="C897" s="11"/>
      <c r="D897" s="11"/>
      <c r="E897" s="131"/>
      <c r="F897" s="131"/>
      <c r="G897" s="131"/>
      <c r="H897" s="89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79"/>
      <c r="AZ897" s="13"/>
      <c r="BA897" s="13"/>
      <c r="BB897" s="13"/>
      <c r="BC897" s="185"/>
      <c r="BD897" s="13"/>
      <c r="BE897" s="13"/>
      <c r="BF897" s="190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>
      <c r="A898" s="13"/>
      <c r="B898" s="11"/>
      <c r="C898" s="11"/>
      <c r="D898" s="11"/>
      <c r="E898" s="131"/>
      <c r="F898" s="131"/>
      <c r="G898" s="131"/>
      <c r="H898" s="89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79"/>
      <c r="AZ898" s="13"/>
      <c r="BA898" s="13"/>
      <c r="BB898" s="13"/>
      <c r="BC898" s="185"/>
      <c r="BD898" s="13"/>
      <c r="BE898" s="13"/>
      <c r="BF898" s="190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>
      <c r="A899" s="13"/>
      <c r="B899" s="11"/>
      <c r="C899" s="11"/>
      <c r="D899" s="11"/>
      <c r="E899" s="131"/>
      <c r="F899" s="131"/>
      <c r="G899" s="131"/>
      <c r="H899" s="89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79"/>
      <c r="AZ899" s="13"/>
      <c r="BA899" s="13"/>
      <c r="BB899" s="13"/>
      <c r="BC899" s="185"/>
      <c r="BD899" s="13"/>
      <c r="BE899" s="13"/>
      <c r="BF899" s="190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>
      <c r="A900" s="13"/>
      <c r="B900" s="11"/>
      <c r="C900" s="11"/>
      <c r="D900" s="11"/>
      <c r="E900" s="131"/>
      <c r="F900" s="131"/>
      <c r="G900" s="131"/>
      <c r="H900" s="89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79"/>
      <c r="AZ900" s="13"/>
      <c r="BA900" s="13"/>
      <c r="BB900" s="13"/>
      <c r="BC900" s="185"/>
      <c r="BD900" s="13"/>
      <c r="BE900" s="13"/>
      <c r="BF900" s="190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>
      <c r="A901" s="13"/>
      <c r="B901" s="11"/>
      <c r="C901" s="11"/>
      <c r="D901" s="11"/>
      <c r="E901" s="131"/>
      <c r="F901" s="131"/>
      <c r="G901" s="131"/>
      <c r="H901" s="89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79"/>
      <c r="AZ901" s="13"/>
      <c r="BA901" s="13"/>
      <c r="BB901" s="13"/>
      <c r="BC901" s="185"/>
      <c r="BD901" s="13"/>
      <c r="BE901" s="13"/>
      <c r="BF901" s="190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>
      <c r="A902" s="13"/>
      <c r="B902" s="11"/>
      <c r="C902" s="11"/>
      <c r="D902" s="11"/>
      <c r="E902" s="131"/>
      <c r="F902" s="131"/>
      <c r="G902" s="131"/>
      <c r="H902" s="89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79"/>
      <c r="AZ902" s="13"/>
      <c r="BA902" s="13"/>
      <c r="BB902" s="13"/>
      <c r="BC902" s="185"/>
      <c r="BD902" s="13"/>
      <c r="BE902" s="13"/>
      <c r="BF902" s="190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>
      <c r="A903" s="13"/>
      <c r="B903" s="11"/>
      <c r="C903" s="11"/>
      <c r="D903" s="11"/>
      <c r="E903" s="131"/>
      <c r="F903" s="131"/>
      <c r="G903" s="131"/>
      <c r="H903" s="89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79"/>
      <c r="AZ903" s="13"/>
      <c r="BA903" s="13"/>
      <c r="BB903" s="13"/>
      <c r="BC903" s="185"/>
      <c r="BD903" s="13"/>
      <c r="BE903" s="13"/>
      <c r="BF903" s="190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>
      <c r="A904" s="13"/>
      <c r="B904" s="11"/>
      <c r="C904" s="11"/>
      <c r="D904" s="11"/>
      <c r="E904" s="131"/>
      <c r="F904" s="131"/>
      <c r="G904" s="131"/>
      <c r="H904" s="89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79"/>
      <c r="AZ904" s="13"/>
      <c r="BA904" s="13"/>
      <c r="BB904" s="13"/>
      <c r="BC904" s="185"/>
      <c r="BD904" s="13"/>
      <c r="BE904" s="13"/>
      <c r="BF904" s="190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>
      <c r="A905" s="13"/>
      <c r="B905" s="11"/>
      <c r="C905" s="11"/>
      <c r="D905" s="11"/>
      <c r="E905" s="131"/>
      <c r="F905" s="131"/>
      <c r="G905" s="131"/>
      <c r="H905" s="89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79"/>
      <c r="AZ905" s="13"/>
      <c r="BA905" s="13"/>
      <c r="BB905" s="13"/>
      <c r="BC905" s="185"/>
      <c r="BD905" s="13"/>
      <c r="BE905" s="13"/>
      <c r="BF905" s="190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>
      <c r="A906" s="13"/>
      <c r="B906" s="11"/>
      <c r="C906" s="11"/>
      <c r="D906" s="11"/>
      <c r="E906" s="131"/>
      <c r="F906" s="131"/>
      <c r="G906" s="131"/>
      <c r="H906" s="89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79"/>
      <c r="AZ906" s="13"/>
      <c r="BA906" s="13"/>
      <c r="BB906" s="13"/>
      <c r="BC906" s="185"/>
      <c r="BD906" s="13"/>
      <c r="BE906" s="13"/>
      <c r="BF906" s="190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>
      <c r="A907" s="13"/>
      <c r="B907" s="11"/>
      <c r="C907" s="11"/>
      <c r="D907" s="11"/>
      <c r="E907" s="131"/>
      <c r="F907" s="131"/>
      <c r="G907" s="131"/>
      <c r="H907" s="89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79"/>
      <c r="AZ907" s="13"/>
      <c r="BA907" s="13"/>
      <c r="BB907" s="13"/>
      <c r="BC907" s="185"/>
      <c r="BD907" s="13"/>
      <c r="BE907" s="13"/>
      <c r="BF907" s="190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>
      <c r="A908" s="13"/>
      <c r="B908" s="11"/>
      <c r="C908" s="11"/>
      <c r="D908" s="11"/>
      <c r="E908" s="131"/>
      <c r="F908" s="131"/>
      <c r="G908" s="131"/>
      <c r="H908" s="89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79"/>
      <c r="AZ908" s="13"/>
      <c r="BA908" s="13"/>
      <c r="BB908" s="13"/>
      <c r="BC908" s="185"/>
      <c r="BD908" s="13"/>
      <c r="BE908" s="13"/>
      <c r="BF908" s="190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>
      <c r="A909" s="13"/>
      <c r="B909" s="11"/>
      <c r="C909" s="11"/>
      <c r="D909" s="11"/>
      <c r="E909" s="131"/>
      <c r="F909" s="131"/>
      <c r="G909" s="131"/>
      <c r="H909" s="89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79"/>
      <c r="AZ909" s="13"/>
      <c r="BA909" s="13"/>
      <c r="BB909" s="13"/>
      <c r="BC909" s="185"/>
      <c r="BD909" s="13"/>
      <c r="BE909" s="13"/>
      <c r="BF909" s="190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>
      <c r="A910" s="13"/>
      <c r="B910" s="11"/>
      <c r="C910" s="11"/>
      <c r="D910" s="11"/>
      <c r="E910" s="131"/>
      <c r="F910" s="131"/>
      <c r="G910" s="131"/>
      <c r="H910" s="89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79"/>
      <c r="AZ910" s="13"/>
      <c r="BA910" s="13"/>
      <c r="BB910" s="13"/>
      <c r="BC910" s="185"/>
      <c r="BD910" s="13"/>
      <c r="BE910" s="13"/>
      <c r="BF910" s="190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>
      <c r="A911" s="13"/>
      <c r="B911" s="11"/>
      <c r="C911" s="11"/>
      <c r="D911" s="11"/>
      <c r="E911" s="131"/>
      <c r="F911" s="131"/>
      <c r="G911" s="131"/>
      <c r="H911" s="89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79"/>
      <c r="AZ911" s="13"/>
      <c r="BA911" s="13"/>
      <c r="BB911" s="13"/>
      <c r="BC911" s="185"/>
      <c r="BD911" s="13"/>
      <c r="BE911" s="13"/>
      <c r="BF911" s="190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>
      <c r="A912" s="13"/>
      <c r="B912" s="11"/>
      <c r="C912" s="11"/>
      <c r="D912" s="11"/>
      <c r="E912" s="131"/>
      <c r="F912" s="131"/>
      <c r="G912" s="131"/>
      <c r="H912" s="89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79"/>
      <c r="AZ912" s="13"/>
      <c r="BA912" s="13"/>
      <c r="BB912" s="13"/>
      <c r="BC912" s="185"/>
      <c r="BD912" s="13"/>
      <c r="BE912" s="13"/>
      <c r="BF912" s="190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>
      <c r="A913" s="13"/>
      <c r="B913" s="11"/>
      <c r="C913" s="11"/>
      <c r="D913" s="11"/>
      <c r="E913" s="131"/>
      <c r="F913" s="131"/>
      <c r="G913" s="131"/>
      <c r="H913" s="89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79"/>
      <c r="AZ913" s="13"/>
      <c r="BA913" s="13"/>
      <c r="BB913" s="13"/>
      <c r="BC913" s="185"/>
      <c r="BD913" s="13"/>
      <c r="BE913" s="13"/>
      <c r="BF913" s="190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>
      <c r="A914" s="13"/>
      <c r="B914" s="11"/>
      <c r="C914" s="11"/>
      <c r="D914" s="11"/>
      <c r="E914" s="131"/>
      <c r="F914" s="131"/>
      <c r="G914" s="131"/>
      <c r="H914" s="89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79"/>
      <c r="AZ914" s="13"/>
      <c r="BA914" s="13"/>
      <c r="BB914" s="13"/>
      <c r="BC914" s="185"/>
      <c r="BD914" s="13"/>
      <c r="BE914" s="13"/>
      <c r="BF914" s="190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>
      <c r="A915" s="13"/>
      <c r="B915" s="11"/>
      <c r="C915" s="11"/>
      <c r="D915" s="11"/>
      <c r="E915" s="131"/>
      <c r="F915" s="131"/>
      <c r="G915" s="131"/>
      <c r="H915" s="89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79"/>
      <c r="AZ915" s="13"/>
      <c r="BA915" s="13"/>
      <c r="BB915" s="13"/>
      <c r="BC915" s="185"/>
      <c r="BD915" s="13"/>
      <c r="BE915" s="13"/>
      <c r="BF915" s="190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>
      <c r="A916" s="13"/>
      <c r="B916" s="11"/>
      <c r="C916" s="11"/>
      <c r="D916" s="11"/>
      <c r="E916" s="131"/>
      <c r="F916" s="131"/>
      <c r="G916" s="131"/>
      <c r="H916" s="89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79"/>
      <c r="AZ916" s="13"/>
      <c r="BA916" s="13"/>
      <c r="BB916" s="13"/>
      <c r="BC916" s="185"/>
      <c r="BD916" s="13"/>
      <c r="BE916" s="13"/>
      <c r="BF916" s="190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>
      <c r="A917" s="13"/>
      <c r="B917" s="11"/>
      <c r="C917" s="11"/>
      <c r="D917" s="11"/>
      <c r="E917" s="131"/>
      <c r="F917" s="131"/>
      <c r="G917" s="131"/>
      <c r="H917" s="89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79"/>
      <c r="AZ917" s="13"/>
      <c r="BA917" s="13"/>
      <c r="BB917" s="13"/>
      <c r="BC917" s="185"/>
      <c r="BD917" s="13"/>
      <c r="BE917" s="13"/>
      <c r="BF917" s="190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>
      <c r="A918" s="13"/>
      <c r="B918" s="11"/>
      <c r="C918" s="11"/>
      <c r="D918" s="11"/>
      <c r="E918" s="131"/>
      <c r="F918" s="131"/>
      <c r="G918" s="131"/>
      <c r="H918" s="89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79"/>
      <c r="AZ918" s="13"/>
      <c r="BA918" s="13"/>
      <c r="BB918" s="13"/>
      <c r="BC918" s="185"/>
      <c r="BD918" s="13"/>
      <c r="BE918" s="13"/>
      <c r="BF918" s="190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>
      <c r="A919" s="13"/>
      <c r="B919" s="11"/>
      <c r="C919" s="11"/>
      <c r="D919" s="11"/>
      <c r="E919" s="131"/>
      <c r="F919" s="131"/>
      <c r="G919" s="131"/>
      <c r="H919" s="89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79"/>
      <c r="AZ919" s="13"/>
      <c r="BA919" s="13"/>
      <c r="BB919" s="13"/>
      <c r="BC919" s="185"/>
      <c r="BD919" s="13"/>
      <c r="BE919" s="13"/>
      <c r="BF919" s="190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>
      <c r="A920" s="13"/>
      <c r="B920" s="11"/>
      <c r="C920" s="11"/>
      <c r="D920" s="11"/>
      <c r="E920" s="131"/>
      <c r="F920" s="131"/>
      <c r="G920" s="131"/>
      <c r="H920" s="89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79"/>
      <c r="AZ920" s="13"/>
      <c r="BA920" s="13"/>
      <c r="BB920" s="13"/>
      <c r="BC920" s="185"/>
      <c r="BD920" s="13"/>
      <c r="BE920" s="13"/>
      <c r="BF920" s="190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>
      <c r="A921" s="13"/>
      <c r="B921" s="11"/>
      <c r="C921" s="11"/>
      <c r="D921" s="11"/>
      <c r="E921" s="131"/>
      <c r="F921" s="131"/>
      <c r="G921" s="131"/>
      <c r="H921" s="89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79"/>
      <c r="AZ921" s="13"/>
      <c r="BA921" s="13"/>
      <c r="BB921" s="13"/>
      <c r="BC921" s="185"/>
      <c r="BD921" s="13"/>
      <c r="BE921" s="13"/>
      <c r="BF921" s="190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>
      <c r="A922" s="13"/>
      <c r="B922" s="11"/>
      <c r="C922" s="11"/>
      <c r="D922" s="11"/>
      <c r="E922" s="131"/>
      <c r="F922" s="131"/>
      <c r="G922" s="131"/>
      <c r="H922" s="89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79"/>
      <c r="AZ922" s="13"/>
      <c r="BA922" s="13"/>
      <c r="BB922" s="13"/>
      <c r="BC922" s="185"/>
      <c r="BD922" s="13"/>
      <c r="BE922" s="13"/>
      <c r="BF922" s="190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>
      <c r="A923" s="13"/>
      <c r="B923" s="11"/>
      <c r="C923" s="11"/>
      <c r="D923" s="11"/>
      <c r="E923" s="131"/>
      <c r="F923" s="131"/>
      <c r="G923" s="131"/>
      <c r="H923" s="89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79"/>
      <c r="AZ923" s="13"/>
      <c r="BA923" s="13"/>
      <c r="BB923" s="13"/>
      <c r="BC923" s="185"/>
      <c r="BD923" s="13"/>
      <c r="BE923" s="13"/>
      <c r="BF923" s="190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>
      <c r="A924" s="13"/>
      <c r="B924" s="11"/>
      <c r="C924" s="11"/>
      <c r="D924" s="11"/>
      <c r="E924" s="131"/>
      <c r="F924" s="131"/>
      <c r="G924" s="131"/>
      <c r="H924" s="89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79"/>
      <c r="AZ924" s="13"/>
      <c r="BA924" s="13"/>
      <c r="BB924" s="13"/>
      <c r="BC924" s="185"/>
      <c r="BD924" s="13"/>
      <c r="BE924" s="13"/>
      <c r="BF924" s="190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>
      <c r="A925" s="13"/>
      <c r="B925" s="11"/>
      <c r="C925" s="11"/>
      <c r="D925" s="11"/>
      <c r="E925" s="131"/>
      <c r="F925" s="131"/>
      <c r="G925" s="131"/>
      <c r="H925" s="89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79"/>
      <c r="AZ925" s="13"/>
      <c r="BA925" s="13"/>
      <c r="BB925" s="13"/>
      <c r="BC925" s="185"/>
      <c r="BD925" s="13"/>
      <c r="BE925" s="13"/>
      <c r="BF925" s="190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>
      <c r="A926" s="13"/>
      <c r="B926" s="11"/>
      <c r="C926" s="11"/>
      <c r="D926" s="11"/>
      <c r="E926" s="131"/>
      <c r="F926" s="131"/>
      <c r="G926" s="131"/>
      <c r="H926" s="89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79"/>
      <c r="AZ926" s="13"/>
      <c r="BA926" s="13"/>
      <c r="BB926" s="13"/>
      <c r="BC926" s="185"/>
      <c r="BD926" s="13"/>
      <c r="BE926" s="13"/>
      <c r="BF926" s="190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>
      <c r="A927" s="13"/>
      <c r="B927" s="11"/>
      <c r="C927" s="11"/>
      <c r="D927" s="11"/>
      <c r="E927" s="131"/>
      <c r="F927" s="131"/>
      <c r="G927" s="131"/>
      <c r="H927" s="89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79"/>
      <c r="AZ927" s="13"/>
      <c r="BA927" s="13"/>
      <c r="BB927" s="13"/>
      <c r="BC927" s="185"/>
      <c r="BD927" s="13"/>
      <c r="BE927" s="13"/>
      <c r="BF927" s="190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>
      <c r="A928" s="13"/>
      <c r="B928" s="11"/>
      <c r="C928" s="11"/>
      <c r="D928" s="11"/>
      <c r="E928" s="131"/>
      <c r="F928" s="131"/>
      <c r="G928" s="131"/>
      <c r="H928" s="89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79"/>
      <c r="AZ928" s="13"/>
      <c r="BA928" s="13"/>
      <c r="BB928" s="13"/>
      <c r="BC928" s="185"/>
      <c r="BD928" s="13"/>
      <c r="BE928" s="13"/>
      <c r="BF928" s="190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>
      <c r="A929" s="13"/>
      <c r="B929" s="11"/>
      <c r="C929" s="11"/>
      <c r="D929" s="11"/>
      <c r="E929" s="131"/>
      <c r="F929" s="131"/>
      <c r="G929" s="131"/>
      <c r="H929" s="89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79"/>
      <c r="AZ929" s="13"/>
      <c r="BA929" s="13"/>
      <c r="BB929" s="13"/>
      <c r="BC929" s="185"/>
      <c r="BD929" s="13"/>
      <c r="BE929" s="13"/>
      <c r="BF929" s="190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>
      <c r="A930" s="13"/>
      <c r="B930" s="11"/>
      <c r="C930" s="11"/>
      <c r="D930" s="11"/>
      <c r="E930" s="131"/>
      <c r="F930" s="131"/>
      <c r="G930" s="131"/>
      <c r="H930" s="89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79"/>
      <c r="AZ930" s="13"/>
      <c r="BA930" s="13"/>
      <c r="BB930" s="13"/>
      <c r="BC930" s="185"/>
      <c r="BD930" s="13"/>
      <c r="BE930" s="13"/>
      <c r="BF930" s="190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>
      <c r="A931" s="13"/>
      <c r="B931" s="11"/>
      <c r="C931" s="11"/>
      <c r="D931" s="11"/>
      <c r="E931" s="131"/>
      <c r="F931" s="131"/>
      <c r="G931" s="131"/>
      <c r="H931" s="89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79"/>
      <c r="AZ931" s="13"/>
      <c r="BA931" s="13"/>
      <c r="BB931" s="13"/>
      <c r="BC931" s="185"/>
      <c r="BD931" s="13"/>
      <c r="BE931" s="13"/>
      <c r="BF931" s="190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>
      <c r="A932" s="13"/>
      <c r="B932" s="11"/>
      <c r="C932" s="11"/>
      <c r="D932" s="11"/>
      <c r="E932" s="131"/>
      <c r="F932" s="131"/>
      <c r="G932" s="131"/>
      <c r="H932" s="89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79"/>
      <c r="AZ932" s="13"/>
      <c r="BA932" s="13"/>
      <c r="BB932" s="13"/>
      <c r="BC932" s="185"/>
      <c r="BD932" s="13"/>
      <c r="BE932" s="13"/>
      <c r="BF932" s="190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>
      <c r="A933" s="13"/>
      <c r="B933" s="11"/>
      <c r="C933" s="11"/>
      <c r="D933" s="11"/>
      <c r="E933" s="131"/>
      <c r="F933" s="131"/>
      <c r="G933" s="131"/>
      <c r="H933" s="89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79"/>
      <c r="AZ933" s="13"/>
      <c r="BA933" s="13"/>
      <c r="BB933" s="13"/>
      <c r="BC933" s="185"/>
      <c r="BD933" s="13"/>
      <c r="BE933" s="13"/>
      <c r="BF933" s="190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>
      <c r="A934" s="13"/>
      <c r="B934" s="11"/>
      <c r="C934" s="11"/>
      <c r="D934" s="11"/>
      <c r="E934" s="131"/>
      <c r="F934" s="131"/>
      <c r="G934" s="131"/>
      <c r="H934" s="89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79"/>
      <c r="AZ934" s="13"/>
      <c r="BA934" s="13"/>
      <c r="BB934" s="13"/>
      <c r="BC934" s="185"/>
      <c r="BD934" s="13"/>
      <c r="BE934" s="13"/>
      <c r="BF934" s="190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>
      <c r="A935" s="13"/>
      <c r="B935" s="11"/>
      <c r="C935" s="11"/>
      <c r="D935" s="11"/>
      <c r="E935" s="131"/>
      <c r="F935" s="131"/>
      <c r="G935" s="131"/>
      <c r="H935" s="89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79"/>
      <c r="AZ935" s="13"/>
      <c r="BA935" s="13"/>
      <c r="BB935" s="13"/>
      <c r="BC935" s="185"/>
      <c r="BD935" s="13"/>
      <c r="BE935" s="13"/>
      <c r="BF935" s="190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>
      <c r="A936" s="13"/>
      <c r="B936" s="11"/>
      <c r="C936" s="11"/>
      <c r="D936" s="11"/>
      <c r="E936" s="131"/>
      <c r="F936" s="131"/>
      <c r="G936" s="131"/>
      <c r="H936" s="89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79"/>
      <c r="AZ936" s="13"/>
      <c r="BA936" s="13"/>
      <c r="BB936" s="13"/>
      <c r="BC936" s="185"/>
      <c r="BD936" s="13"/>
      <c r="BE936" s="13"/>
      <c r="BF936" s="190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>
      <c r="A937" s="13"/>
      <c r="B937" s="11"/>
      <c r="C937" s="11"/>
      <c r="D937" s="11"/>
      <c r="E937" s="131"/>
      <c r="F937" s="131"/>
      <c r="G937" s="131"/>
      <c r="H937" s="89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79"/>
      <c r="AZ937" s="13"/>
      <c r="BA937" s="13"/>
      <c r="BB937" s="13"/>
      <c r="BC937" s="185"/>
      <c r="BD937" s="13"/>
      <c r="BE937" s="13"/>
      <c r="BF937" s="190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>
      <c r="A938" s="13"/>
      <c r="B938" s="11"/>
      <c r="C938" s="11"/>
      <c r="D938" s="11"/>
      <c r="E938" s="131"/>
      <c r="F938" s="131"/>
      <c r="G938" s="131"/>
      <c r="H938" s="89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79"/>
      <c r="AZ938" s="13"/>
      <c r="BA938" s="13"/>
      <c r="BB938" s="13"/>
      <c r="BC938" s="185"/>
      <c r="BD938" s="13"/>
      <c r="BE938" s="13"/>
      <c r="BF938" s="190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>
      <c r="A939" s="13"/>
      <c r="B939" s="11"/>
      <c r="C939" s="11"/>
      <c r="D939" s="11"/>
      <c r="E939" s="131"/>
      <c r="F939" s="131"/>
      <c r="G939" s="131"/>
      <c r="H939" s="89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79"/>
      <c r="AZ939" s="13"/>
      <c r="BA939" s="13"/>
      <c r="BB939" s="13"/>
      <c r="BC939" s="185"/>
      <c r="BD939" s="13"/>
      <c r="BE939" s="13"/>
      <c r="BF939" s="190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>
      <c r="A940" s="13"/>
      <c r="B940" s="11"/>
      <c r="C940" s="11"/>
      <c r="D940" s="11"/>
      <c r="E940" s="131"/>
      <c r="F940" s="131"/>
      <c r="G940" s="131"/>
      <c r="H940" s="89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79"/>
      <c r="AZ940" s="13"/>
      <c r="BA940" s="13"/>
      <c r="BB940" s="13"/>
      <c r="BC940" s="185"/>
      <c r="BD940" s="13"/>
      <c r="BE940" s="13"/>
      <c r="BF940" s="190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>
      <c r="A941" s="13"/>
      <c r="B941" s="11"/>
      <c r="C941" s="11"/>
      <c r="D941" s="11"/>
      <c r="E941" s="131"/>
      <c r="F941" s="131"/>
      <c r="G941" s="131"/>
      <c r="H941" s="89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79"/>
      <c r="AZ941" s="13"/>
      <c r="BA941" s="13"/>
      <c r="BB941" s="13"/>
      <c r="BC941" s="185"/>
      <c r="BD941" s="13"/>
      <c r="BE941" s="13"/>
      <c r="BF941" s="190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>
      <c r="A942" s="13"/>
      <c r="B942" s="11"/>
      <c r="C942" s="11"/>
      <c r="D942" s="11"/>
      <c r="E942" s="131"/>
      <c r="F942" s="131"/>
      <c r="G942" s="131"/>
      <c r="H942" s="89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79"/>
      <c r="AZ942" s="13"/>
      <c r="BA942" s="13"/>
      <c r="BB942" s="13"/>
      <c r="BC942" s="185"/>
      <c r="BD942" s="13"/>
      <c r="BE942" s="13"/>
      <c r="BF942" s="190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>
      <c r="A943" s="13"/>
      <c r="B943" s="11"/>
      <c r="C943" s="11"/>
      <c r="D943" s="11"/>
      <c r="E943" s="131"/>
      <c r="F943" s="131"/>
      <c r="G943" s="131"/>
      <c r="H943" s="89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79"/>
      <c r="AZ943" s="13"/>
      <c r="BA943" s="13"/>
      <c r="BB943" s="13"/>
      <c r="BC943" s="185"/>
      <c r="BD943" s="13"/>
      <c r="BE943" s="13"/>
      <c r="BF943" s="190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>
      <c r="A944" s="13"/>
      <c r="B944" s="11"/>
      <c r="C944" s="11"/>
      <c r="D944" s="11"/>
      <c r="E944" s="131"/>
      <c r="F944" s="131"/>
      <c r="G944" s="131"/>
      <c r="H944" s="89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79"/>
      <c r="AZ944" s="13"/>
      <c r="BA944" s="13"/>
      <c r="BB944" s="13"/>
      <c r="BC944" s="185"/>
      <c r="BD944" s="13"/>
      <c r="BE944" s="13"/>
      <c r="BF944" s="190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>
      <c r="A945" s="13"/>
      <c r="B945" s="11"/>
      <c r="C945" s="11"/>
      <c r="D945" s="11"/>
      <c r="E945" s="131"/>
      <c r="F945" s="131"/>
      <c r="G945" s="131"/>
      <c r="H945" s="89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79"/>
      <c r="AZ945" s="13"/>
      <c r="BA945" s="13"/>
      <c r="BB945" s="13"/>
      <c r="BC945" s="185"/>
      <c r="BD945" s="13"/>
      <c r="BE945" s="13"/>
      <c r="BF945" s="190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>
      <c r="A946" s="13"/>
      <c r="B946" s="11"/>
      <c r="C946" s="11"/>
      <c r="D946" s="11"/>
      <c r="E946" s="131"/>
      <c r="F946" s="131"/>
      <c r="G946" s="131"/>
      <c r="H946" s="89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79"/>
      <c r="AZ946" s="13"/>
      <c r="BA946" s="13"/>
      <c r="BB946" s="13"/>
      <c r="BC946" s="185"/>
      <c r="BD946" s="13"/>
      <c r="BE946" s="13"/>
      <c r="BF946" s="190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>
      <c r="A947" s="13"/>
      <c r="B947" s="11"/>
      <c r="C947" s="11"/>
      <c r="D947" s="11"/>
      <c r="E947" s="131"/>
      <c r="F947" s="131"/>
      <c r="G947" s="131"/>
      <c r="H947" s="89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79"/>
      <c r="AZ947" s="13"/>
      <c r="BA947" s="13"/>
      <c r="BB947" s="13"/>
      <c r="BC947" s="185"/>
      <c r="BD947" s="13"/>
      <c r="BE947" s="13"/>
      <c r="BF947" s="190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>
      <c r="A948" s="13"/>
      <c r="B948" s="11"/>
      <c r="C948" s="11"/>
      <c r="D948" s="11"/>
      <c r="E948" s="131"/>
      <c r="F948" s="131"/>
      <c r="G948" s="131"/>
      <c r="H948" s="89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79"/>
      <c r="AZ948" s="13"/>
      <c r="BA948" s="13"/>
      <c r="BB948" s="13"/>
      <c r="BC948" s="185"/>
      <c r="BD948" s="13"/>
      <c r="BE948" s="13"/>
      <c r="BF948" s="190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>
      <c r="A949" s="13"/>
      <c r="B949" s="11"/>
      <c r="C949" s="11"/>
      <c r="D949" s="11"/>
      <c r="E949" s="131"/>
      <c r="F949" s="131"/>
      <c r="G949" s="131"/>
      <c r="H949" s="89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79"/>
      <c r="AZ949" s="13"/>
      <c r="BA949" s="13"/>
      <c r="BB949" s="13"/>
      <c r="BC949" s="185"/>
      <c r="BD949" s="13"/>
      <c r="BE949" s="13"/>
      <c r="BF949" s="190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>
      <c r="A950" s="13"/>
      <c r="B950" s="11"/>
      <c r="C950" s="11"/>
      <c r="D950" s="11"/>
      <c r="E950" s="131"/>
      <c r="F950" s="131"/>
      <c r="G950" s="131"/>
      <c r="H950" s="89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79"/>
      <c r="AZ950" s="13"/>
      <c r="BA950" s="13"/>
      <c r="BB950" s="13"/>
      <c r="BC950" s="185"/>
      <c r="BD950" s="13"/>
      <c r="BE950" s="13"/>
      <c r="BF950" s="190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>
      <c r="A951" s="13"/>
      <c r="B951" s="11"/>
      <c r="C951" s="11"/>
      <c r="D951" s="11"/>
      <c r="E951" s="131"/>
      <c r="F951" s="131"/>
      <c r="G951" s="131"/>
      <c r="H951" s="89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79"/>
      <c r="AZ951" s="13"/>
      <c r="BA951" s="13"/>
      <c r="BB951" s="13"/>
      <c r="BC951" s="185"/>
      <c r="BD951" s="13"/>
      <c r="BE951" s="13"/>
      <c r="BF951" s="190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>
      <c r="A952" s="13"/>
      <c r="B952" s="11"/>
      <c r="C952" s="11"/>
      <c r="D952" s="11"/>
      <c r="E952" s="131"/>
      <c r="F952" s="131"/>
      <c r="G952" s="131"/>
      <c r="H952" s="89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79"/>
      <c r="AZ952" s="13"/>
      <c r="BA952" s="13"/>
      <c r="BB952" s="13"/>
      <c r="BC952" s="185"/>
      <c r="BD952" s="13"/>
      <c r="BE952" s="13"/>
      <c r="BF952" s="190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>
      <c r="A953" s="13"/>
      <c r="B953" s="11"/>
      <c r="C953" s="11"/>
      <c r="D953" s="11"/>
      <c r="E953" s="131"/>
      <c r="F953" s="131"/>
      <c r="G953" s="131"/>
      <c r="H953" s="89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79"/>
      <c r="AZ953" s="13"/>
      <c r="BA953" s="13"/>
      <c r="BB953" s="13"/>
      <c r="BC953" s="185"/>
      <c r="BD953" s="13"/>
      <c r="BE953" s="13"/>
      <c r="BF953" s="190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>
      <c r="A954" s="13"/>
      <c r="B954" s="11"/>
      <c r="C954" s="11"/>
      <c r="D954" s="11"/>
      <c r="E954" s="131"/>
      <c r="F954" s="131"/>
      <c r="G954" s="131"/>
      <c r="H954" s="89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79"/>
      <c r="AZ954" s="13"/>
      <c r="BA954" s="13"/>
      <c r="BB954" s="13"/>
      <c r="BC954" s="185"/>
      <c r="BD954" s="13"/>
      <c r="BE954" s="13"/>
      <c r="BF954" s="190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>
      <c r="A955" s="13"/>
      <c r="B955" s="11"/>
      <c r="C955" s="11"/>
      <c r="D955" s="11"/>
      <c r="E955" s="131"/>
      <c r="F955" s="131"/>
      <c r="G955" s="131"/>
      <c r="H955" s="89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79"/>
      <c r="AZ955" s="13"/>
      <c r="BA955" s="13"/>
      <c r="BB955" s="13"/>
      <c r="BC955" s="185"/>
      <c r="BD955" s="13"/>
      <c r="BE955" s="13"/>
      <c r="BF955" s="190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>
      <c r="A956" s="13"/>
      <c r="B956" s="11"/>
      <c r="C956" s="11"/>
      <c r="D956" s="11"/>
      <c r="E956" s="131"/>
      <c r="F956" s="131"/>
      <c r="G956" s="131"/>
      <c r="H956" s="89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79"/>
      <c r="AZ956" s="13"/>
      <c r="BA956" s="13"/>
      <c r="BB956" s="13"/>
      <c r="BC956" s="185"/>
      <c r="BD956" s="13"/>
      <c r="BE956" s="13"/>
      <c r="BF956" s="190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>
      <c r="A957" s="13"/>
      <c r="B957" s="11"/>
      <c r="C957" s="11"/>
      <c r="D957" s="11"/>
      <c r="E957" s="131"/>
      <c r="F957" s="131"/>
      <c r="G957" s="131"/>
      <c r="H957" s="89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79"/>
      <c r="AZ957" s="13"/>
      <c r="BA957" s="13"/>
      <c r="BB957" s="13"/>
      <c r="BC957" s="185"/>
      <c r="BD957" s="13"/>
      <c r="BE957" s="13"/>
      <c r="BF957" s="190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>
      <c r="A958" s="13"/>
      <c r="B958" s="11"/>
      <c r="C958" s="11"/>
      <c r="D958" s="11"/>
      <c r="E958" s="131"/>
      <c r="F958" s="131"/>
      <c r="G958" s="131"/>
      <c r="H958" s="89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79"/>
      <c r="AZ958" s="13"/>
      <c r="BA958" s="13"/>
      <c r="BB958" s="13"/>
      <c r="BC958" s="185"/>
      <c r="BD958" s="13"/>
      <c r="BE958" s="13"/>
      <c r="BF958" s="190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>
      <c r="A959" s="13"/>
      <c r="B959" s="11"/>
      <c r="C959" s="11"/>
      <c r="D959" s="11"/>
      <c r="E959" s="131"/>
      <c r="F959" s="131"/>
      <c r="G959" s="131"/>
      <c r="H959" s="89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79"/>
      <c r="AZ959" s="13"/>
      <c r="BA959" s="13"/>
      <c r="BB959" s="13"/>
      <c r="BC959" s="185"/>
      <c r="BD959" s="13"/>
      <c r="BE959" s="13"/>
      <c r="BF959" s="190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>
      <c r="A960" s="13"/>
      <c r="B960" s="11"/>
      <c r="C960" s="11"/>
      <c r="D960" s="11"/>
      <c r="E960" s="131"/>
      <c r="F960" s="131"/>
      <c r="G960" s="131"/>
      <c r="H960" s="89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79"/>
      <c r="AZ960" s="13"/>
      <c r="BA960" s="13"/>
      <c r="BB960" s="13"/>
      <c r="BC960" s="185"/>
      <c r="BD960" s="13"/>
      <c r="BE960" s="13"/>
      <c r="BF960" s="190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>
      <c r="A961" s="13"/>
      <c r="B961" s="11"/>
      <c r="C961" s="11"/>
      <c r="D961" s="11"/>
      <c r="E961" s="131"/>
      <c r="F961" s="131"/>
      <c r="G961" s="131"/>
      <c r="H961" s="89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79"/>
      <c r="AZ961" s="13"/>
      <c r="BA961" s="13"/>
      <c r="BB961" s="13"/>
      <c r="BC961" s="185"/>
      <c r="BD961" s="13"/>
      <c r="BE961" s="13"/>
      <c r="BF961" s="190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>
      <c r="A962" s="13"/>
      <c r="B962" s="11"/>
      <c r="C962" s="11"/>
      <c r="D962" s="11"/>
      <c r="E962" s="131"/>
      <c r="F962" s="131"/>
      <c r="G962" s="131"/>
      <c r="H962" s="89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79"/>
      <c r="AZ962" s="13"/>
      <c r="BA962" s="13"/>
      <c r="BB962" s="13"/>
      <c r="BC962" s="185"/>
      <c r="BD962" s="13"/>
      <c r="BE962" s="13"/>
      <c r="BF962" s="190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>
      <c r="A963" s="13"/>
      <c r="B963" s="11"/>
      <c r="C963" s="11"/>
      <c r="D963" s="11"/>
      <c r="E963" s="131"/>
      <c r="F963" s="131"/>
      <c r="G963" s="131"/>
      <c r="H963" s="89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79"/>
      <c r="AZ963" s="13"/>
      <c r="BA963" s="13"/>
      <c r="BB963" s="13"/>
      <c r="BC963" s="185"/>
      <c r="BD963" s="13"/>
      <c r="BE963" s="13"/>
      <c r="BF963" s="190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>
      <c r="A964" s="13"/>
      <c r="B964" s="11"/>
      <c r="C964" s="11"/>
      <c r="D964" s="11"/>
      <c r="E964" s="131"/>
      <c r="F964" s="131"/>
      <c r="G964" s="131"/>
      <c r="H964" s="89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79"/>
      <c r="AZ964" s="13"/>
      <c r="BA964" s="13"/>
      <c r="BB964" s="13"/>
      <c r="BC964" s="185"/>
      <c r="BD964" s="13"/>
      <c r="BE964" s="13"/>
      <c r="BF964" s="190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>
      <c r="A965" s="13"/>
      <c r="B965" s="11"/>
      <c r="C965" s="11"/>
      <c r="D965" s="11"/>
      <c r="E965" s="131"/>
      <c r="F965" s="131"/>
      <c r="G965" s="131"/>
      <c r="H965" s="89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79"/>
      <c r="AZ965" s="13"/>
      <c r="BA965" s="13"/>
      <c r="BB965" s="13"/>
      <c r="BC965" s="185"/>
      <c r="BD965" s="13"/>
      <c r="BE965" s="13"/>
      <c r="BF965" s="190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>
      <c r="A966" s="13"/>
      <c r="B966" s="11"/>
      <c r="C966" s="11"/>
      <c r="D966" s="11"/>
      <c r="E966" s="131"/>
      <c r="F966" s="131"/>
      <c r="G966" s="131"/>
      <c r="H966" s="89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79"/>
      <c r="AZ966" s="13"/>
      <c r="BA966" s="13"/>
      <c r="BB966" s="13"/>
      <c r="BC966" s="185"/>
      <c r="BD966" s="13"/>
      <c r="BE966" s="13"/>
      <c r="BF966" s="190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>
      <c r="A967" s="13"/>
      <c r="B967" s="11"/>
      <c r="C967" s="11"/>
      <c r="D967" s="11"/>
      <c r="E967" s="131"/>
      <c r="F967" s="131"/>
      <c r="G967" s="131"/>
      <c r="H967" s="89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79"/>
      <c r="AZ967" s="13"/>
      <c r="BA967" s="13"/>
      <c r="BB967" s="13"/>
      <c r="BC967" s="185"/>
      <c r="BD967" s="13"/>
      <c r="BE967" s="13"/>
      <c r="BF967" s="190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>
      <c r="A968" s="13"/>
      <c r="B968" s="11"/>
      <c r="C968" s="11"/>
      <c r="D968" s="11"/>
      <c r="E968" s="131"/>
      <c r="F968" s="131"/>
      <c r="G968" s="131"/>
      <c r="H968" s="89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79"/>
      <c r="AZ968" s="13"/>
      <c r="BA968" s="13"/>
      <c r="BB968" s="13"/>
      <c r="BC968" s="185"/>
      <c r="BD968" s="13"/>
      <c r="BE968" s="13"/>
      <c r="BF968" s="190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>
      <c r="A969" s="13"/>
      <c r="B969" s="11"/>
      <c r="C969" s="11"/>
      <c r="D969" s="11"/>
      <c r="E969" s="131"/>
      <c r="F969" s="131"/>
      <c r="G969" s="131"/>
      <c r="H969" s="89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79"/>
      <c r="AZ969" s="13"/>
      <c r="BA969" s="13"/>
      <c r="BB969" s="13"/>
      <c r="BC969" s="185"/>
      <c r="BD969" s="13"/>
      <c r="BE969" s="13"/>
      <c r="BF969" s="190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>
      <c r="A970" s="13"/>
      <c r="B970" s="11"/>
      <c r="C970" s="11"/>
      <c r="D970" s="11"/>
      <c r="E970" s="131"/>
      <c r="F970" s="131"/>
      <c r="G970" s="131"/>
      <c r="H970" s="89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79"/>
      <c r="AZ970" s="13"/>
      <c r="BA970" s="13"/>
      <c r="BB970" s="13"/>
      <c r="BC970" s="185"/>
      <c r="BD970" s="13"/>
      <c r="BE970" s="13"/>
      <c r="BF970" s="190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>
      <c r="A971" s="13"/>
      <c r="B971" s="11"/>
      <c r="C971" s="11"/>
      <c r="D971" s="11"/>
      <c r="E971" s="131"/>
      <c r="F971" s="131"/>
      <c r="G971" s="131"/>
      <c r="H971" s="89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79"/>
      <c r="AZ971" s="13"/>
      <c r="BA971" s="13"/>
      <c r="BB971" s="13"/>
      <c r="BC971" s="185"/>
      <c r="BD971" s="13"/>
      <c r="BE971" s="13"/>
      <c r="BF971" s="190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>
      <c r="A972" s="13"/>
      <c r="B972" s="11"/>
      <c r="C972" s="11"/>
      <c r="D972" s="11"/>
      <c r="E972" s="131"/>
      <c r="F972" s="131"/>
      <c r="G972" s="131"/>
      <c r="H972" s="89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79"/>
      <c r="AZ972" s="13"/>
      <c r="BA972" s="13"/>
      <c r="BB972" s="13"/>
      <c r="BC972" s="185"/>
      <c r="BD972" s="13"/>
      <c r="BE972" s="13"/>
      <c r="BF972" s="190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>
      <c r="B973" s="11"/>
      <c r="C973" s="11"/>
      <c r="D973" s="11"/>
      <c r="E973" s="131"/>
      <c r="F973" s="131"/>
      <c r="G973" s="131"/>
      <c r="H973" s="89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79"/>
      <c r="AZ973" s="13"/>
      <c r="BA973" s="13"/>
      <c r="BB973" s="13"/>
      <c r="BC973" s="185"/>
      <c r="BD973" s="13"/>
      <c r="BE973" s="13"/>
      <c r="BF973" s="190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>
      <c r="B974" s="11"/>
      <c r="C974" s="11"/>
      <c r="D974" s="11"/>
      <c r="E974" s="131"/>
      <c r="F974" s="131"/>
      <c r="G974" s="131"/>
      <c r="H974" s="89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79"/>
      <c r="AZ974" s="13"/>
      <c r="BA974" s="13"/>
      <c r="BB974" s="13"/>
      <c r="BC974" s="185"/>
      <c r="BD974" s="13"/>
      <c r="BE974" s="13"/>
      <c r="BF974" s="190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>
      <c r="B975" s="11"/>
      <c r="C975" s="11"/>
      <c r="D975" s="11"/>
      <c r="E975" s="131"/>
      <c r="F975" s="131"/>
      <c r="G975" s="131"/>
      <c r="H975" s="89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79"/>
      <c r="AZ975" s="13"/>
      <c r="BA975" s="13"/>
      <c r="BB975" s="13"/>
      <c r="BC975" s="185"/>
      <c r="BD975" s="13"/>
      <c r="BE975" s="13"/>
      <c r="BF975" s="190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>
      <c r="B976" s="11"/>
      <c r="C976" s="11"/>
      <c r="D976" s="11"/>
      <c r="E976" s="131"/>
      <c r="F976" s="131"/>
      <c r="G976" s="131"/>
      <c r="H976" s="89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79"/>
      <c r="AZ976" s="13"/>
      <c r="BA976" s="13"/>
      <c r="BB976" s="13"/>
      <c r="BC976" s="185"/>
      <c r="BD976" s="13"/>
      <c r="BE976" s="13"/>
      <c r="BF976" s="190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2:110">
      <c r="B977" s="11"/>
      <c r="C977" s="11"/>
      <c r="D977" s="11"/>
      <c r="E977" s="131"/>
      <c r="F977" s="131"/>
      <c r="G977" s="131"/>
      <c r="H977" s="89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79"/>
      <c r="AZ977" s="13"/>
      <c r="BA977" s="13"/>
      <c r="BB977" s="13"/>
      <c r="BC977" s="185"/>
      <c r="BD977" s="13"/>
      <c r="BE977" s="13"/>
      <c r="BF977" s="190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2:110">
      <c r="B978" s="11"/>
      <c r="C978" s="11"/>
      <c r="D978" s="11"/>
      <c r="E978" s="131"/>
      <c r="F978" s="131"/>
      <c r="G978" s="131"/>
      <c r="H978" s="89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79"/>
      <c r="AZ978" s="13"/>
      <c r="BA978" s="13"/>
      <c r="BB978" s="13"/>
      <c r="BC978" s="185"/>
      <c r="BD978" s="13"/>
      <c r="BE978" s="13"/>
      <c r="BF978" s="190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2:110">
      <c r="B979" s="11"/>
      <c r="C979" s="11"/>
      <c r="D979" s="11"/>
      <c r="E979" s="131"/>
      <c r="F979" s="131"/>
      <c r="G979" s="131"/>
      <c r="H979" s="89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79"/>
      <c r="AZ979" s="13"/>
      <c r="BA979" s="13"/>
      <c r="BB979" s="13"/>
      <c r="BC979" s="185"/>
      <c r="BD979" s="13"/>
      <c r="BE979" s="13"/>
      <c r="BF979" s="190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2:110">
      <c r="B980" s="11"/>
      <c r="C980" s="11"/>
      <c r="D980" s="11"/>
      <c r="E980" s="131"/>
      <c r="F980" s="131"/>
      <c r="G980" s="131"/>
      <c r="H980" s="89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79"/>
      <c r="AZ980" s="13"/>
      <c r="BA980" s="13"/>
      <c r="BB980" s="13"/>
      <c r="BC980" s="185"/>
      <c r="BD980" s="13"/>
      <c r="BE980" s="13"/>
      <c r="BF980" s="190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2:110">
      <c r="B981" s="11"/>
      <c r="C981" s="11"/>
      <c r="D981" s="11"/>
      <c r="E981" s="131"/>
      <c r="F981" s="131"/>
      <c r="G981" s="131"/>
      <c r="H981" s="89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79"/>
      <c r="AZ981" s="13"/>
      <c r="BA981" s="13"/>
      <c r="BB981" s="13"/>
      <c r="BC981" s="185"/>
      <c r="BD981" s="13"/>
      <c r="BE981" s="13"/>
      <c r="BF981" s="190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2:110">
      <c r="B982" s="11"/>
      <c r="C982" s="11"/>
      <c r="D982" s="11"/>
      <c r="E982" s="131"/>
      <c r="F982" s="131"/>
      <c r="G982" s="131"/>
      <c r="H982" s="89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79"/>
      <c r="AZ982" s="13"/>
      <c r="BA982" s="13"/>
      <c r="BB982" s="13"/>
      <c r="BC982" s="185"/>
      <c r="BD982" s="13"/>
      <c r="BE982" s="13"/>
      <c r="BF982" s="190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2:110">
      <c r="B983" s="11"/>
      <c r="C983" s="11"/>
      <c r="D983" s="11"/>
      <c r="E983" s="131"/>
      <c r="F983" s="131"/>
      <c r="G983" s="131"/>
      <c r="H983" s="89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79"/>
      <c r="AZ983" s="13"/>
      <c r="BA983" s="13"/>
      <c r="BB983" s="13"/>
      <c r="BC983" s="185"/>
      <c r="BD983" s="13"/>
      <c r="BE983" s="13"/>
      <c r="BF983" s="190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2:110">
      <c r="B984" s="11"/>
      <c r="C984" s="11"/>
      <c r="D984" s="11"/>
      <c r="E984" s="131"/>
      <c r="F984" s="131"/>
      <c r="G984" s="131"/>
      <c r="H984" s="89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79"/>
      <c r="AZ984" s="13"/>
      <c r="BA984" s="13"/>
      <c r="BB984" s="13"/>
      <c r="BC984" s="185"/>
      <c r="BD984" s="13"/>
      <c r="BE984" s="13"/>
      <c r="BF984" s="190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  <row r="985" spans="2:110">
      <c r="B985" s="11"/>
      <c r="C985" s="11"/>
      <c r="D985" s="11"/>
      <c r="E985" s="131"/>
      <c r="F985" s="131"/>
      <c r="G985" s="131"/>
      <c r="H985" s="89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79"/>
      <c r="AZ985" s="13"/>
      <c r="BA985" s="13"/>
      <c r="BB985" s="13"/>
      <c r="BC985" s="185"/>
      <c r="BD985" s="13"/>
      <c r="BE985" s="13"/>
      <c r="BF985" s="190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DB985" s="13"/>
      <c r="DC985" s="13"/>
      <c r="DD985" s="17"/>
      <c r="DE985" s="13"/>
      <c r="DF985" s="13"/>
    </row>
    <row r="986" spans="2:110">
      <c r="B986" s="11"/>
      <c r="C986" s="11"/>
      <c r="D986" s="11"/>
      <c r="E986" s="131"/>
      <c r="F986" s="131"/>
      <c r="G986" s="131"/>
      <c r="H986" s="89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79"/>
      <c r="AZ986" s="13"/>
      <c r="BA986" s="13"/>
      <c r="BB986" s="13"/>
      <c r="BC986" s="185"/>
      <c r="BD986" s="13"/>
      <c r="BE986" s="13"/>
      <c r="BF986" s="190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DB986" s="13"/>
      <c r="DC986" s="13"/>
      <c r="DD986" s="17"/>
      <c r="DE986" s="13"/>
      <c r="DF986" s="13"/>
    </row>
  </sheetData>
  <phoneticPr fontId="33" type="noConversion"/>
  <dataValidations count="1">
    <dataValidation type="list" allowBlank="1" showInputMessage="1" showErrorMessage="1" sqref="Y97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Y4:Y96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BI4:BI85 BI87:BI1048576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4" width="14" style="5" customWidth="1"/>
    <col min="5" max="5" width="14" style="124" customWidth="1"/>
    <col min="6" max="6" width="14.5" style="124" customWidth="1"/>
    <col min="7" max="7" width="14.5" style="132" customWidth="1"/>
    <col min="8" max="8" width="17" style="132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08" customFormat="1" ht="48.5" customHeight="1">
      <c r="A1" s="23" t="s">
        <v>668</v>
      </c>
      <c r="B1" s="23" t="s">
        <v>14</v>
      </c>
      <c r="C1" s="23" t="s">
        <v>458</v>
      </c>
      <c r="D1" s="23" t="s">
        <v>814</v>
      </c>
      <c r="E1" s="128" t="s">
        <v>736</v>
      </c>
      <c r="F1" s="121" t="s">
        <v>737</v>
      </c>
      <c r="G1" s="121" t="s">
        <v>738</v>
      </c>
      <c r="H1" s="121" t="s">
        <v>854</v>
      </c>
      <c r="I1" s="23" t="s">
        <v>579</v>
      </c>
      <c r="J1" s="24" t="s">
        <v>853</v>
      </c>
      <c r="K1" s="91" t="s">
        <v>333</v>
      </c>
      <c r="L1" s="91" t="s">
        <v>334</v>
      </c>
      <c r="M1" s="91" t="s">
        <v>335</v>
      </c>
      <c r="N1" s="91" t="s">
        <v>659</v>
      </c>
      <c r="O1" s="91" t="s">
        <v>336</v>
      </c>
      <c r="P1" s="91" t="s">
        <v>337</v>
      </c>
      <c r="Q1" s="107" t="s">
        <v>357</v>
      </c>
      <c r="R1" s="107" t="s">
        <v>358</v>
      </c>
      <c r="S1" s="107" t="s">
        <v>359</v>
      </c>
      <c r="T1" s="107" t="s">
        <v>360</v>
      </c>
      <c r="U1" s="71" t="s">
        <v>338</v>
      </c>
      <c r="V1" s="71" t="s">
        <v>339</v>
      </c>
      <c r="W1" s="71" t="s">
        <v>340</v>
      </c>
      <c r="X1" s="71" t="s">
        <v>341</v>
      </c>
      <c r="Y1" s="71" t="s">
        <v>342</v>
      </c>
      <c r="Z1" s="71" t="s">
        <v>343</v>
      </c>
      <c r="AA1" s="71" t="s">
        <v>344</v>
      </c>
      <c r="AB1" s="43" t="s">
        <v>345</v>
      </c>
      <c r="AC1" s="71" t="s">
        <v>346</v>
      </c>
      <c r="AD1" s="71" t="s">
        <v>347</v>
      </c>
      <c r="AE1" s="43" t="s">
        <v>348</v>
      </c>
    </row>
    <row r="2" spans="1:31" s="99" customFormat="1" ht="66.5" customHeight="1">
      <c r="A2" s="27" t="s">
        <v>669</v>
      </c>
      <c r="B2" s="31" t="s">
        <v>16</v>
      </c>
      <c r="C2" s="31" t="s">
        <v>329</v>
      </c>
      <c r="D2" s="31" t="s">
        <v>815</v>
      </c>
      <c r="E2" s="122" t="s">
        <v>731</v>
      </c>
      <c r="F2" s="122" t="s">
        <v>732</v>
      </c>
      <c r="G2" s="122" t="s">
        <v>730</v>
      </c>
      <c r="H2" s="31" t="s">
        <v>330</v>
      </c>
      <c r="I2" s="31" t="s">
        <v>580</v>
      </c>
      <c r="J2" s="31" t="s">
        <v>852</v>
      </c>
      <c r="K2" s="92" t="s">
        <v>349</v>
      </c>
      <c r="L2" s="92" t="s">
        <v>662</v>
      </c>
      <c r="M2" s="92" t="s">
        <v>395</v>
      </c>
      <c r="N2" s="92" t="s">
        <v>716</v>
      </c>
      <c r="O2" s="92" t="s">
        <v>667</v>
      </c>
      <c r="P2" s="92" t="s">
        <v>350</v>
      </c>
      <c r="Q2" s="97" t="s">
        <v>378</v>
      </c>
      <c r="R2" s="97" t="s">
        <v>377</v>
      </c>
      <c r="S2" s="97" t="s">
        <v>394</v>
      </c>
      <c r="T2" s="97"/>
      <c r="U2" s="52" t="s">
        <v>351</v>
      </c>
      <c r="V2" s="52" t="s">
        <v>352</v>
      </c>
      <c r="W2" s="52" t="s">
        <v>86</v>
      </c>
      <c r="X2" s="52" t="s">
        <v>87</v>
      </c>
      <c r="Y2" s="52" t="s">
        <v>88</v>
      </c>
      <c r="Z2" s="52" t="s">
        <v>353</v>
      </c>
      <c r="AA2" s="52" t="s">
        <v>393</v>
      </c>
      <c r="AB2" s="52" t="s">
        <v>392</v>
      </c>
      <c r="AC2" s="52" t="s">
        <v>354</v>
      </c>
      <c r="AD2" s="52" t="s">
        <v>355</v>
      </c>
      <c r="AE2" s="52" t="s">
        <v>356</v>
      </c>
    </row>
    <row r="3" spans="1:31" s="98" customFormat="1" ht="32">
      <c r="A3" s="33" t="s">
        <v>362</v>
      </c>
      <c r="B3" s="32"/>
      <c r="C3" s="32"/>
      <c r="D3" s="32"/>
      <c r="E3" s="123" t="s">
        <v>728</v>
      </c>
      <c r="F3" s="123" t="s">
        <v>34</v>
      </c>
      <c r="G3" s="123" t="s">
        <v>729</v>
      </c>
      <c r="H3" s="100" t="s">
        <v>373</v>
      </c>
      <c r="I3" s="32" t="s">
        <v>40</v>
      </c>
      <c r="J3" s="32"/>
      <c r="K3" s="93" t="s">
        <v>396</v>
      </c>
      <c r="L3" s="93" t="s">
        <v>905</v>
      </c>
      <c r="M3" s="93" t="s">
        <v>906</v>
      </c>
      <c r="N3" s="93" t="s">
        <v>907</v>
      </c>
      <c r="O3" s="93" t="s">
        <v>298</v>
      </c>
      <c r="P3" s="93" t="s">
        <v>328</v>
      </c>
      <c r="Q3" s="96" t="s">
        <v>37</v>
      </c>
      <c r="R3" s="96"/>
      <c r="S3" s="96"/>
      <c r="T3" s="96" t="s">
        <v>908</v>
      </c>
      <c r="U3" s="64" t="s">
        <v>131</v>
      </c>
      <c r="V3" s="64" t="s">
        <v>131</v>
      </c>
      <c r="W3" s="135"/>
      <c r="X3" s="64"/>
      <c r="Y3" s="64" t="s">
        <v>132</v>
      </c>
      <c r="Z3" s="64" t="s">
        <v>131</v>
      </c>
      <c r="AA3" s="64" t="s">
        <v>131</v>
      </c>
      <c r="AB3" s="64" t="s">
        <v>131</v>
      </c>
      <c r="AC3" s="64"/>
      <c r="AD3" s="64"/>
      <c r="AE3" s="64"/>
    </row>
    <row r="4" spans="1:31">
      <c r="A4" s="19"/>
      <c r="D4" s="141"/>
      <c r="E4" s="129"/>
      <c r="F4" s="129"/>
      <c r="G4" s="129"/>
      <c r="H4" s="129"/>
      <c r="I4" s="10"/>
      <c r="J4" s="10"/>
    </row>
    <row r="5" spans="1:31">
      <c r="A5" s="19"/>
      <c r="G5" s="130"/>
      <c r="H5" s="130"/>
      <c r="I5" s="10"/>
      <c r="J5" s="10"/>
    </row>
    <row r="6" spans="1:31">
      <c r="A6" s="19"/>
      <c r="G6" s="130"/>
      <c r="H6" s="130"/>
      <c r="I6" s="10"/>
      <c r="J6" s="10"/>
    </row>
    <row r="7" spans="1:31">
      <c r="A7" s="19"/>
      <c r="G7" s="130"/>
      <c r="H7" s="130"/>
      <c r="I7" s="11"/>
      <c r="J7" s="11"/>
    </row>
    <row r="8" spans="1:31">
      <c r="A8" s="13"/>
      <c r="G8" s="130"/>
      <c r="H8" s="130"/>
      <c r="I8" s="11"/>
      <c r="J8" s="11"/>
    </row>
    <row r="9" spans="1:31">
      <c r="A9" s="13"/>
      <c r="G9" s="130"/>
      <c r="H9" s="130"/>
      <c r="I9" s="11"/>
      <c r="J9" s="11"/>
    </row>
    <row r="10" spans="1:31">
      <c r="A10" s="13"/>
      <c r="G10" s="130"/>
      <c r="H10" s="130"/>
      <c r="I10" s="11"/>
      <c r="J10" s="11"/>
    </row>
    <row r="11" spans="1:31">
      <c r="A11" s="13"/>
      <c r="G11" s="130"/>
      <c r="H11" s="130"/>
      <c r="I11" s="11"/>
      <c r="J11" s="11"/>
    </row>
    <row r="12" spans="1:31">
      <c r="A12" s="13"/>
      <c r="G12" s="130"/>
      <c r="H12" s="130"/>
      <c r="I12" s="11"/>
      <c r="J12" s="11"/>
    </row>
    <row r="13" spans="1:31">
      <c r="A13" s="13"/>
      <c r="G13" s="130"/>
      <c r="H13" s="130"/>
      <c r="I13" s="11"/>
      <c r="J13" s="11"/>
    </row>
    <row r="14" spans="1:31">
      <c r="A14" s="13"/>
      <c r="G14" s="130"/>
      <c r="H14" s="130"/>
      <c r="I14" s="11"/>
      <c r="J14" s="11"/>
    </row>
    <row r="15" spans="1:31">
      <c r="A15" s="13"/>
      <c r="G15" s="130"/>
      <c r="H15" s="130"/>
      <c r="I15" s="11"/>
      <c r="J15" s="11"/>
    </row>
    <row r="16" spans="1:31">
      <c r="A16" s="13"/>
      <c r="G16" s="130"/>
      <c r="H16" s="130"/>
      <c r="I16" s="11"/>
      <c r="J16" s="11"/>
    </row>
    <row r="17" spans="1:10">
      <c r="A17" s="13"/>
      <c r="G17" s="130"/>
      <c r="H17" s="130"/>
      <c r="I17" s="11"/>
      <c r="J17" s="11"/>
    </row>
    <row r="18" spans="1:10">
      <c r="A18" s="13"/>
      <c r="G18" s="130"/>
      <c r="H18" s="130"/>
      <c r="I18" s="11"/>
      <c r="J18" s="11"/>
    </row>
    <row r="19" spans="1:10">
      <c r="A19" s="13"/>
      <c r="G19" s="130"/>
      <c r="H19" s="130"/>
      <c r="I19" s="11"/>
      <c r="J19" s="11"/>
    </row>
    <row r="20" spans="1:10">
      <c r="A20" s="13"/>
      <c r="G20" s="130"/>
      <c r="H20" s="130"/>
      <c r="I20" s="11"/>
      <c r="J20" s="11"/>
    </row>
    <row r="21" spans="1:10">
      <c r="A21" s="13"/>
      <c r="G21" s="130"/>
      <c r="H21" s="130"/>
      <c r="I21" s="11"/>
      <c r="J21" s="11"/>
    </row>
    <row r="22" spans="1:10">
      <c r="A22" s="13"/>
      <c r="G22" s="131"/>
      <c r="H22" s="131"/>
      <c r="I22" s="11"/>
      <c r="J22" s="11"/>
    </row>
    <row r="23" spans="1:10">
      <c r="A23" s="13"/>
      <c r="G23" s="131"/>
      <c r="H23" s="131"/>
      <c r="I23" s="11"/>
      <c r="J23" s="11"/>
    </row>
    <row r="24" spans="1:10">
      <c r="A24" s="13"/>
      <c r="G24" s="131"/>
      <c r="H24" s="131"/>
      <c r="I24" s="11"/>
      <c r="J24" s="11"/>
    </row>
    <row r="25" spans="1:10">
      <c r="A25" s="13"/>
      <c r="G25" s="131"/>
      <c r="H25" s="131"/>
      <c r="I25" s="11"/>
      <c r="J25" s="11"/>
    </row>
    <row r="26" spans="1:10">
      <c r="A26" s="13"/>
      <c r="G26" s="131"/>
      <c r="H26" s="131"/>
      <c r="I26" s="11"/>
      <c r="J26" s="11"/>
    </row>
    <row r="27" spans="1:10">
      <c r="A27" s="13"/>
      <c r="G27" s="131"/>
      <c r="H27" s="131"/>
      <c r="I27" s="11"/>
      <c r="J27" s="11"/>
    </row>
    <row r="28" spans="1:10">
      <c r="A28" s="13"/>
      <c r="G28" s="131"/>
      <c r="H28" s="131"/>
      <c r="I28" s="11"/>
      <c r="J28" s="11"/>
    </row>
    <row r="29" spans="1:10">
      <c r="A29" s="13"/>
      <c r="G29" s="131"/>
      <c r="H29" s="131"/>
      <c r="I29" s="11"/>
      <c r="J29" s="11"/>
    </row>
    <row r="30" spans="1:10">
      <c r="A30" s="13"/>
      <c r="G30" s="131"/>
      <c r="H30" s="131"/>
      <c r="I30" s="11"/>
      <c r="J30" s="11"/>
    </row>
    <row r="31" spans="1:10">
      <c r="A31" s="13"/>
      <c r="G31" s="131"/>
      <c r="H31" s="131"/>
      <c r="I31" s="11"/>
      <c r="J31" s="11"/>
    </row>
    <row r="32" spans="1:10">
      <c r="A32" s="13"/>
      <c r="G32" s="131"/>
      <c r="H32" s="131"/>
      <c r="I32" s="11"/>
      <c r="J32" s="11"/>
    </row>
    <row r="33" spans="1:10">
      <c r="A33" s="13"/>
      <c r="G33" s="131"/>
      <c r="H33" s="131"/>
      <c r="I33" s="11"/>
      <c r="J33" s="11"/>
    </row>
    <row r="34" spans="1:10">
      <c r="A34" s="13"/>
      <c r="G34" s="131"/>
      <c r="H34" s="131"/>
      <c r="I34" s="11"/>
      <c r="J34" s="11"/>
    </row>
    <row r="35" spans="1:10">
      <c r="A35" s="13"/>
      <c r="G35" s="131"/>
      <c r="H35" s="131"/>
      <c r="I35" s="11"/>
      <c r="J35" s="11"/>
    </row>
    <row r="36" spans="1:10">
      <c r="A36" s="13"/>
      <c r="G36" s="131"/>
      <c r="H36" s="131"/>
      <c r="I36" s="11"/>
      <c r="J36" s="11"/>
    </row>
    <row r="37" spans="1:10">
      <c r="A37" s="13"/>
      <c r="G37" s="131"/>
      <c r="H37" s="131"/>
      <c r="I37" s="11"/>
      <c r="J37" s="11"/>
    </row>
    <row r="38" spans="1:10">
      <c r="A38" s="13"/>
      <c r="G38" s="131"/>
      <c r="H38" s="131"/>
      <c r="I38" s="11"/>
      <c r="J38" s="11"/>
    </row>
    <row r="39" spans="1:10">
      <c r="A39" s="13"/>
      <c r="G39" s="131"/>
      <c r="H39" s="131"/>
      <c r="I39" s="11"/>
      <c r="J39" s="11"/>
    </row>
    <row r="40" spans="1:10">
      <c r="A40" s="13"/>
      <c r="G40" s="131"/>
      <c r="H40" s="131"/>
      <c r="I40" s="11"/>
      <c r="J40" s="11"/>
    </row>
    <row r="41" spans="1:10">
      <c r="A41" s="13"/>
      <c r="G41" s="131"/>
      <c r="H41" s="131"/>
      <c r="I41" s="11"/>
      <c r="J41" s="11"/>
    </row>
    <row r="42" spans="1:10">
      <c r="A42" s="13"/>
      <c r="G42" s="131"/>
      <c r="H42" s="131"/>
      <c r="I42" s="11"/>
      <c r="J42" s="11"/>
    </row>
    <row r="43" spans="1:10">
      <c r="A43" s="13"/>
      <c r="G43" s="131"/>
      <c r="H43" s="131"/>
      <c r="I43" s="11"/>
      <c r="J43" s="11"/>
    </row>
    <row r="44" spans="1:10">
      <c r="A44" s="13"/>
      <c r="G44" s="131"/>
      <c r="H44" s="131"/>
      <c r="I44" s="11"/>
      <c r="J44" s="11"/>
    </row>
    <row r="45" spans="1:10">
      <c r="A45" s="13"/>
      <c r="G45" s="131"/>
      <c r="H45" s="131"/>
      <c r="I45" s="11"/>
      <c r="J45" s="11"/>
    </row>
    <row r="46" spans="1:10">
      <c r="A46" s="13"/>
      <c r="G46" s="131"/>
      <c r="H46" s="131"/>
      <c r="I46" s="11"/>
      <c r="J46" s="11"/>
    </row>
    <row r="47" spans="1:10">
      <c r="A47" s="13"/>
      <c r="G47" s="131"/>
      <c r="H47" s="131"/>
      <c r="I47" s="11"/>
      <c r="J47" s="11"/>
    </row>
    <row r="48" spans="1:10">
      <c r="A48" s="13"/>
      <c r="G48" s="131"/>
      <c r="H48" s="131"/>
      <c r="I48" s="11"/>
      <c r="J48" s="11"/>
    </row>
    <row r="49" spans="1:10">
      <c r="A49" s="13"/>
      <c r="G49" s="131"/>
      <c r="H49" s="131"/>
      <c r="I49" s="11"/>
      <c r="J49" s="11"/>
    </row>
    <row r="50" spans="1:10">
      <c r="A50" s="13"/>
      <c r="G50" s="131"/>
      <c r="H50" s="131"/>
      <c r="I50" s="11"/>
      <c r="J50" s="11"/>
    </row>
    <row r="51" spans="1:10">
      <c r="A51" s="13"/>
      <c r="G51" s="131"/>
      <c r="H51" s="131"/>
      <c r="I51" s="11"/>
      <c r="J51" s="11"/>
    </row>
    <row r="52" spans="1:10">
      <c r="A52" s="13"/>
      <c r="G52" s="131"/>
      <c r="H52" s="131"/>
      <c r="I52" s="11"/>
      <c r="J52" s="11"/>
    </row>
    <row r="53" spans="1:10">
      <c r="A53" s="13"/>
      <c r="G53" s="131"/>
      <c r="H53" s="131"/>
      <c r="I53" s="11"/>
      <c r="J53" s="11"/>
    </row>
    <row r="54" spans="1:10">
      <c r="A54" s="13"/>
      <c r="G54" s="131"/>
      <c r="H54" s="131"/>
      <c r="I54" s="11"/>
      <c r="J54" s="11"/>
    </row>
    <row r="55" spans="1:10">
      <c r="A55" s="13"/>
      <c r="G55" s="131"/>
      <c r="H55" s="131"/>
      <c r="I55" s="11"/>
      <c r="J55" s="11"/>
    </row>
    <row r="56" spans="1:10">
      <c r="A56" s="13"/>
      <c r="G56" s="131"/>
      <c r="H56" s="131"/>
      <c r="I56" s="11"/>
      <c r="J56" s="11"/>
    </row>
    <row r="57" spans="1:10">
      <c r="A57" s="13"/>
      <c r="G57" s="131"/>
      <c r="H57" s="131"/>
      <c r="I57" s="11"/>
      <c r="J57" s="11"/>
    </row>
    <row r="58" spans="1:10">
      <c r="A58" s="13"/>
      <c r="G58" s="131"/>
      <c r="H58" s="131"/>
      <c r="I58" s="11"/>
      <c r="J58" s="11"/>
    </row>
    <row r="59" spans="1:10">
      <c r="A59" s="13"/>
      <c r="G59" s="131"/>
      <c r="H59" s="131"/>
      <c r="I59" s="11"/>
      <c r="J59" s="11"/>
    </row>
    <row r="60" spans="1:10">
      <c r="A60" s="13"/>
      <c r="G60" s="131"/>
      <c r="H60" s="131"/>
      <c r="I60" s="11"/>
      <c r="J60" s="11"/>
    </row>
    <row r="61" spans="1:10">
      <c r="A61" s="13"/>
      <c r="G61" s="131"/>
      <c r="H61" s="131"/>
      <c r="I61" s="11"/>
      <c r="J61" s="11"/>
    </row>
    <row r="62" spans="1:10">
      <c r="A62" s="13"/>
      <c r="G62" s="131"/>
      <c r="H62" s="131"/>
      <c r="I62" s="11"/>
      <c r="J62" s="11"/>
    </row>
    <row r="63" spans="1:10">
      <c r="A63" s="13"/>
      <c r="G63" s="131"/>
      <c r="H63" s="131"/>
      <c r="I63" s="11"/>
      <c r="J63" s="11"/>
    </row>
    <row r="64" spans="1:10">
      <c r="A64" s="13"/>
      <c r="G64" s="131"/>
      <c r="H64" s="131"/>
      <c r="I64" s="11"/>
      <c r="J64" s="11"/>
    </row>
    <row r="65" spans="1:10">
      <c r="A65" s="13"/>
      <c r="G65" s="131"/>
      <c r="H65" s="131"/>
      <c r="I65" s="11"/>
      <c r="J65" s="11"/>
    </row>
    <row r="66" spans="1:10">
      <c r="A66" s="13"/>
      <c r="G66" s="131"/>
      <c r="H66" s="131"/>
      <c r="I66" s="11"/>
      <c r="J66" s="11"/>
    </row>
    <row r="67" spans="1:10">
      <c r="A67" s="13"/>
      <c r="G67" s="131"/>
      <c r="H67" s="131"/>
      <c r="I67" s="11"/>
      <c r="J67" s="11"/>
    </row>
    <row r="68" spans="1:10">
      <c r="A68" s="13"/>
      <c r="G68" s="131"/>
      <c r="H68" s="131"/>
      <c r="I68" s="11"/>
      <c r="J68" s="11"/>
    </row>
    <row r="69" spans="1:10">
      <c r="A69" s="13"/>
      <c r="G69" s="131"/>
      <c r="H69" s="131"/>
      <c r="I69" s="11"/>
      <c r="J69" s="11"/>
    </row>
    <row r="70" spans="1:10">
      <c r="A70" s="13"/>
      <c r="G70" s="131"/>
      <c r="H70" s="131"/>
      <c r="I70" s="11"/>
      <c r="J70" s="11"/>
    </row>
    <row r="71" spans="1:10">
      <c r="A71" s="13"/>
      <c r="G71" s="131"/>
      <c r="H71" s="131"/>
      <c r="I71" s="11"/>
      <c r="J71" s="11"/>
    </row>
    <row r="72" spans="1:10">
      <c r="A72" s="13"/>
      <c r="G72" s="131"/>
      <c r="H72" s="131"/>
      <c r="I72" s="11"/>
      <c r="J72" s="11"/>
    </row>
    <row r="73" spans="1:10">
      <c r="A73" s="13"/>
      <c r="G73" s="131"/>
      <c r="H73" s="131"/>
      <c r="I73" s="11"/>
      <c r="J73" s="11"/>
    </row>
    <row r="74" spans="1:10">
      <c r="A74" s="13"/>
      <c r="G74" s="131"/>
      <c r="H74" s="131"/>
      <c r="I74" s="11"/>
      <c r="J74" s="11"/>
    </row>
    <row r="75" spans="1:10">
      <c r="A75" s="13"/>
      <c r="G75" s="131"/>
      <c r="H75" s="131"/>
      <c r="I75" s="11"/>
      <c r="J75" s="11"/>
    </row>
    <row r="76" spans="1:10">
      <c r="A76" s="13"/>
      <c r="G76" s="131"/>
      <c r="H76" s="131"/>
      <c r="I76" s="11"/>
      <c r="J76" s="11"/>
    </row>
    <row r="77" spans="1:10">
      <c r="A77" s="13"/>
      <c r="G77" s="131"/>
      <c r="H77" s="131"/>
      <c r="I77" s="11"/>
      <c r="J77" s="11"/>
    </row>
    <row r="78" spans="1:10">
      <c r="A78" s="13"/>
      <c r="G78" s="131"/>
      <c r="H78" s="131"/>
      <c r="I78" s="11"/>
      <c r="J78" s="11"/>
    </row>
    <row r="79" spans="1:10">
      <c r="A79" s="13"/>
      <c r="G79" s="131"/>
      <c r="H79" s="131"/>
      <c r="I79" s="11"/>
      <c r="J79" s="11"/>
    </row>
    <row r="80" spans="1:10">
      <c r="A80" s="13"/>
      <c r="G80" s="131"/>
      <c r="H80" s="131"/>
      <c r="I80" s="11"/>
      <c r="J80" s="11"/>
    </row>
    <row r="81" spans="1:10">
      <c r="A81" s="13"/>
      <c r="G81" s="131"/>
      <c r="H81" s="131"/>
      <c r="I81" s="11"/>
      <c r="J81" s="11"/>
    </row>
    <row r="82" spans="1:10">
      <c r="A82" s="13"/>
      <c r="G82" s="131"/>
      <c r="H82" s="131"/>
      <c r="I82" s="11"/>
      <c r="J82" s="11"/>
    </row>
    <row r="83" spans="1:10">
      <c r="A83" s="13"/>
      <c r="G83" s="131"/>
      <c r="H83" s="131"/>
      <c r="I83" s="11"/>
      <c r="J83" s="11"/>
    </row>
    <row r="84" spans="1:10">
      <c r="A84" s="13"/>
      <c r="G84" s="131"/>
      <c r="H84" s="131"/>
      <c r="I84" s="11"/>
      <c r="J84" s="11"/>
    </row>
    <row r="85" spans="1:10">
      <c r="A85" s="13"/>
      <c r="G85" s="131"/>
      <c r="H85" s="131"/>
      <c r="I85" s="11"/>
      <c r="J85" s="11"/>
    </row>
    <row r="86" spans="1:10">
      <c r="A86" s="13"/>
      <c r="G86" s="131"/>
      <c r="H86" s="131"/>
      <c r="I86" s="11"/>
      <c r="J86" s="11"/>
    </row>
    <row r="87" spans="1:10">
      <c r="A87" s="13"/>
      <c r="G87" s="131"/>
      <c r="H87" s="131"/>
      <c r="I87" s="11"/>
      <c r="J87" s="11"/>
    </row>
    <row r="88" spans="1:10">
      <c r="A88" s="13"/>
      <c r="G88" s="131"/>
      <c r="H88" s="131"/>
      <c r="I88" s="11"/>
      <c r="J88" s="11"/>
    </row>
    <row r="89" spans="1:10">
      <c r="A89" s="13"/>
      <c r="G89" s="131"/>
      <c r="H89" s="131"/>
      <c r="I89" s="11"/>
      <c r="J89" s="11"/>
    </row>
    <row r="90" spans="1:10">
      <c r="A90" s="13"/>
      <c r="G90" s="131"/>
      <c r="H90" s="131"/>
      <c r="I90" s="11"/>
      <c r="J90" s="11"/>
    </row>
    <row r="91" spans="1:10">
      <c r="A91" s="13"/>
      <c r="G91" s="131"/>
      <c r="H91" s="131"/>
      <c r="I91" s="11"/>
      <c r="J91" s="11"/>
    </row>
    <row r="92" spans="1:10">
      <c r="A92" s="13"/>
      <c r="G92" s="131"/>
      <c r="H92" s="131"/>
      <c r="I92" s="11"/>
      <c r="J92" s="11"/>
    </row>
    <row r="93" spans="1:10">
      <c r="A93" s="13"/>
      <c r="G93" s="131"/>
      <c r="H93" s="131"/>
      <c r="I93" s="11"/>
      <c r="J93" s="11"/>
    </row>
    <row r="94" spans="1:10">
      <c r="A94" s="13"/>
      <c r="G94" s="131"/>
      <c r="H94" s="131"/>
      <c r="I94" s="11"/>
      <c r="J94" s="11"/>
    </row>
    <row r="95" spans="1:10">
      <c r="A95" s="13"/>
      <c r="G95" s="131"/>
      <c r="H95" s="131"/>
      <c r="I95" s="11"/>
      <c r="J95" s="11"/>
    </row>
    <row r="96" spans="1:10">
      <c r="A96" s="13"/>
      <c r="G96" s="131"/>
      <c r="H96" s="131"/>
      <c r="I96" s="11"/>
      <c r="J96" s="11"/>
    </row>
    <row r="97" spans="1:10">
      <c r="A97" s="13"/>
      <c r="G97" s="131"/>
      <c r="H97" s="131"/>
      <c r="I97" s="11"/>
      <c r="J97" s="11"/>
    </row>
    <row r="98" spans="1:10">
      <c r="A98" s="13"/>
      <c r="G98" s="131"/>
      <c r="H98" s="131"/>
      <c r="I98" s="11"/>
      <c r="J98" s="11"/>
    </row>
    <row r="99" spans="1:10">
      <c r="A99" s="13"/>
      <c r="G99" s="131"/>
      <c r="H99" s="131"/>
      <c r="I99" s="11"/>
      <c r="J99" s="11"/>
    </row>
    <row r="100" spans="1:10">
      <c r="A100" s="13"/>
      <c r="G100" s="131"/>
      <c r="H100" s="131"/>
      <c r="I100" s="11"/>
      <c r="J100" s="11"/>
    </row>
    <row r="101" spans="1:10">
      <c r="A101" s="13"/>
      <c r="G101" s="131"/>
      <c r="H101" s="131"/>
      <c r="I101" s="11"/>
      <c r="J101" s="11"/>
    </row>
    <row r="102" spans="1:10">
      <c r="A102" s="13"/>
      <c r="G102" s="131"/>
      <c r="H102" s="131"/>
      <c r="I102" s="11"/>
      <c r="J102" s="11"/>
    </row>
    <row r="103" spans="1:10">
      <c r="A103" s="13"/>
      <c r="G103" s="131"/>
      <c r="H103" s="131"/>
      <c r="I103" s="11"/>
      <c r="J103" s="11"/>
    </row>
    <row r="104" spans="1:10">
      <c r="A104" s="13"/>
      <c r="G104" s="131"/>
      <c r="H104" s="131"/>
      <c r="I104" s="11"/>
      <c r="J104" s="11"/>
    </row>
    <row r="105" spans="1:10">
      <c r="A105" s="13"/>
      <c r="G105" s="131"/>
      <c r="H105" s="131"/>
      <c r="I105" s="11"/>
      <c r="J105" s="11"/>
    </row>
    <row r="106" spans="1:10">
      <c r="A106" s="13"/>
      <c r="G106" s="131"/>
      <c r="H106" s="131"/>
      <c r="I106" s="11"/>
      <c r="J106" s="11"/>
    </row>
    <row r="107" spans="1:10">
      <c r="A107" s="13"/>
      <c r="G107" s="131"/>
      <c r="H107" s="131"/>
      <c r="I107" s="11"/>
      <c r="J107" s="11"/>
    </row>
    <row r="108" spans="1:10">
      <c r="A108" s="13"/>
      <c r="G108" s="131"/>
      <c r="H108" s="131"/>
      <c r="I108" s="11"/>
      <c r="J108" s="11"/>
    </row>
    <row r="109" spans="1:10">
      <c r="A109" s="13"/>
      <c r="G109" s="131"/>
      <c r="H109" s="131"/>
      <c r="I109" s="11"/>
      <c r="J109" s="11"/>
    </row>
    <row r="110" spans="1:10">
      <c r="A110" s="13"/>
      <c r="G110" s="131"/>
      <c r="H110" s="131"/>
      <c r="I110" s="11"/>
      <c r="J110" s="11"/>
    </row>
    <row r="111" spans="1:10">
      <c r="A111" s="13"/>
      <c r="G111" s="131"/>
      <c r="H111" s="131"/>
      <c r="I111" s="11"/>
      <c r="J111" s="11"/>
    </row>
    <row r="112" spans="1:10">
      <c r="A112" s="13"/>
      <c r="G112" s="131"/>
      <c r="H112" s="131"/>
      <c r="I112" s="11"/>
      <c r="J112" s="11"/>
    </row>
    <row r="113" spans="1:10">
      <c r="A113" s="13"/>
      <c r="G113" s="131"/>
      <c r="H113" s="131"/>
      <c r="I113" s="11"/>
      <c r="J113" s="11"/>
    </row>
    <row r="114" spans="1:10">
      <c r="A114" s="13"/>
      <c r="G114" s="131"/>
      <c r="H114" s="131"/>
      <c r="I114" s="11"/>
      <c r="J114" s="11"/>
    </row>
    <row r="115" spans="1:10">
      <c r="A115" s="13"/>
      <c r="G115" s="131"/>
      <c r="H115" s="131"/>
      <c r="I115" s="11"/>
      <c r="J115" s="11"/>
    </row>
    <row r="116" spans="1:10">
      <c r="A116" s="13"/>
      <c r="G116" s="131"/>
      <c r="H116" s="131"/>
      <c r="I116" s="11"/>
      <c r="J116" s="11"/>
    </row>
    <row r="117" spans="1:10">
      <c r="A117" s="13"/>
      <c r="G117" s="131"/>
      <c r="H117" s="131"/>
      <c r="I117" s="11"/>
      <c r="J117" s="11"/>
    </row>
    <row r="118" spans="1:10">
      <c r="A118" s="13"/>
      <c r="G118" s="131"/>
      <c r="H118" s="131"/>
      <c r="I118" s="11"/>
      <c r="J118" s="11"/>
    </row>
    <row r="119" spans="1:10">
      <c r="A119" s="13"/>
      <c r="G119" s="131"/>
      <c r="H119" s="131"/>
      <c r="I119" s="11"/>
      <c r="J119" s="11"/>
    </row>
    <row r="120" spans="1:10">
      <c r="A120" s="13"/>
      <c r="G120" s="131"/>
      <c r="H120" s="131"/>
      <c r="I120" s="11"/>
      <c r="J120" s="11"/>
    </row>
    <row r="121" spans="1:10">
      <c r="A121" s="13"/>
      <c r="G121" s="131"/>
      <c r="H121" s="131"/>
      <c r="I121" s="11"/>
      <c r="J121" s="11"/>
    </row>
    <row r="122" spans="1:10">
      <c r="A122" s="13"/>
      <c r="G122" s="131"/>
      <c r="H122" s="131"/>
      <c r="I122" s="11"/>
      <c r="J122" s="11"/>
    </row>
    <row r="123" spans="1:10">
      <c r="A123" s="13"/>
      <c r="G123" s="131"/>
      <c r="H123" s="131"/>
      <c r="I123" s="11"/>
      <c r="J123" s="11"/>
    </row>
    <row r="124" spans="1:10">
      <c r="A124" s="13"/>
      <c r="G124" s="131"/>
      <c r="H124" s="131"/>
      <c r="I124" s="11"/>
      <c r="J124" s="11"/>
    </row>
    <row r="125" spans="1:10">
      <c r="A125" s="13"/>
      <c r="G125" s="131"/>
      <c r="H125" s="131"/>
      <c r="I125" s="11"/>
      <c r="J125" s="11"/>
    </row>
    <row r="126" spans="1:10">
      <c r="A126" s="13"/>
      <c r="G126" s="131"/>
      <c r="H126" s="131"/>
      <c r="I126" s="11"/>
      <c r="J126" s="11"/>
    </row>
    <row r="127" spans="1:10">
      <c r="A127" s="13"/>
      <c r="G127" s="131"/>
      <c r="H127" s="131"/>
      <c r="I127" s="11"/>
      <c r="J127" s="11"/>
    </row>
    <row r="128" spans="1:10">
      <c r="A128" s="13"/>
      <c r="G128" s="131"/>
      <c r="H128" s="131"/>
      <c r="I128" s="11"/>
      <c r="J128" s="11"/>
    </row>
    <row r="129" spans="1:10">
      <c r="A129" s="13"/>
      <c r="G129" s="131"/>
      <c r="H129" s="131"/>
      <c r="I129" s="11"/>
      <c r="J129" s="11"/>
    </row>
    <row r="130" spans="1:10">
      <c r="A130" s="13"/>
      <c r="G130" s="131"/>
      <c r="H130" s="131"/>
      <c r="I130" s="11"/>
      <c r="J130" s="11"/>
    </row>
    <row r="131" spans="1:10">
      <c r="A131" s="13"/>
      <c r="G131" s="131"/>
      <c r="H131" s="131"/>
      <c r="I131" s="11"/>
      <c r="J131" s="11"/>
    </row>
    <row r="132" spans="1:10">
      <c r="A132" s="13"/>
      <c r="G132" s="131"/>
      <c r="H132" s="131"/>
      <c r="I132" s="11"/>
      <c r="J132" s="11"/>
    </row>
    <row r="133" spans="1:10">
      <c r="A133" s="13"/>
      <c r="G133" s="131"/>
      <c r="H133" s="131"/>
      <c r="I133" s="11"/>
      <c r="J133" s="11"/>
    </row>
    <row r="134" spans="1:10">
      <c r="A134" s="13"/>
      <c r="G134" s="131"/>
      <c r="H134" s="131"/>
      <c r="I134" s="11"/>
      <c r="J134" s="11"/>
    </row>
    <row r="135" spans="1:10">
      <c r="A135" s="13"/>
      <c r="G135" s="131"/>
      <c r="H135" s="131"/>
      <c r="I135" s="11"/>
      <c r="J135" s="11"/>
    </row>
    <row r="136" spans="1:10">
      <c r="A136" s="13"/>
      <c r="G136" s="131"/>
      <c r="H136" s="131"/>
      <c r="I136" s="11"/>
      <c r="J136" s="11"/>
    </row>
    <row r="137" spans="1:10">
      <c r="A137" s="13"/>
      <c r="G137" s="131"/>
      <c r="H137" s="131"/>
      <c r="I137" s="11"/>
      <c r="J137" s="11"/>
    </row>
    <row r="138" spans="1:10">
      <c r="A138" s="13"/>
      <c r="G138" s="131"/>
      <c r="H138" s="131"/>
      <c r="I138" s="11"/>
      <c r="J138" s="11"/>
    </row>
    <row r="139" spans="1:10">
      <c r="A139" s="13"/>
      <c r="G139" s="131"/>
      <c r="H139" s="131"/>
      <c r="I139" s="11"/>
      <c r="J139" s="11"/>
    </row>
    <row r="140" spans="1:10">
      <c r="A140" s="13"/>
      <c r="G140" s="131"/>
      <c r="H140" s="131"/>
      <c r="I140" s="11"/>
      <c r="J140" s="11"/>
    </row>
    <row r="141" spans="1:10">
      <c r="A141" s="13"/>
      <c r="G141" s="131"/>
      <c r="H141" s="131"/>
      <c r="I141" s="11"/>
      <c r="J141" s="11"/>
    </row>
    <row r="142" spans="1:10">
      <c r="A142" s="13"/>
      <c r="G142" s="131"/>
      <c r="H142" s="131"/>
      <c r="I142" s="11"/>
      <c r="J142" s="11"/>
    </row>
    <row r="143" spans="1:10">
      <c r="A143" s="13"/>
      <c r="G143" s="131"/>
      <c r="H143" s="131"/>
      <c r="I143" s="11"/>
      <c r="J143" s="11"/>
    </row>
    <row r="144" spans="1:10">
      <c r="A144" s="13"/>
      <c r="G144" s="131"/>
      <c r="H144" s="131"/>
      <c r="I144" s="11"/>
      <c r="J144" s="11"/>
    </row>
    <row r="145" spans="1:10">
      <c r="A145" s="13"/>
      <c r="G145" s="131"/>
      <c r="H145" s="131"/>
      <c r="I145" s="11"/>
      <c r="J145" s="11"/>
    </row>
    <row r="146" spans="1:10">
      <c r="A146" s="13"/>
      <c r="G146" s="131"/>
      <c r="H146" s="131"/>
      <c r="I146" s="11"/>
      <c r="J146" s="11"/>
    </row>
    <row r="147" spans="1:10">
      <c r="A147" s="13"/>
      <c r="G147" s="131"/>
      <c r="H147" s="131"/>
      <c r="I147" s="11"/>
      <c r="J147" s="11"/>
    </row>
    <row r="148" spans="1:10">
      <c r="A148" s="13"/>
      <c r="G148" s="131"/>
      <c r="H148" s="131"/>
      <c r="I148" s="11"/>
      <c r="J148" s="11"/>
    </row>
    <row r="149" spans="1:10">
      <c r="A149" s="13"/>
      <c r="G149" s="131"/>
      <c r="H149" s="131"/>
      <c r="I149" s="11"/>
      <c r="J149" s="11"/>
    </row>
    <row r="150" spans="1:10">
      <c r="A150" s="13"/>
      <c r="G150" s="131"/>
      <c r="H150" s="131"/>
      <c r="I150" s="11"/>
      <c r="J150" s="11"/>
    </row>
    <row r="151" spans="1:10">
      <c r="A151" s="13"/>
      <c r="G151" s="131"/>
      <c r="H151" s="131"/>
      <c r="I151" s="11"/>
      <c r="J151" s="11"/>
    </row>
    <row r="152" spans="1:10">
      <c r="A152" s="13"/>
      <c r="G152" s="131"/>
      <c r="H152" s="131"/>
      <c r="I152" s="11"/>
      <c r="J152" s="11"/>
    </row>
    <row r="153" spans="1:10">
      <c r="A153" s="13"/>
      <c r="G153" s="131"/>
      <c r="H153" s="131"/>
      <c r="I153" s="11"/>
      <c r="J153" s="11"/>
    </row>
    <row r="154" spans="1:10">
      <c r="A154" s="13"/>
      <c r="G154" s="131"/>
      <c r="H154" s="131"/>
      <c r="I154" s="11"/>
      <c r="J154" s="11"/>
    </row>
    <row r="155" spans="1:10">
      <c r="A155" s="13"/>
      <c r="G155" s="131"/>
      <c r="H155" s="131"/>
      <c r="I155" s="11"/>
      <c r="J155" s="11"/>
    </row>
    <row r="156" spans="1:10">
      <c r="A156" s="13"/>
      <c r="G156" s="131"/>
      <c r="H156" s="131"/>
      <c r="I156" s="11"/>
      <c r="J156" s="11"/>
    </row>
    <row r="157" spans="1:10">
      <c r="A157" s="13"/>
      <c r="G157" s="131"/>
      <c r="H157" s="131"/>
      <c r="I157" s="11"/>
      <c r="J157" s="11"/>
    </row>
    <row r="158" spans="1:10">
      <c r="A158" s="13"/>
      <c r="G158" s="131"/>
      <c r="H158" s="131"/>
      <c r="I158" s="11"/>
      <c r="J158" s="11"/>
    </row>
    <row r="159" spans="1:10">
      <c r="A159" s="13"/>
      <c r="G159" s="131"/>
      <c r="H159" s="131"/>
      <c r="I159" s="11"/>
      <c r="J159" s="11"/>
    </row>
    <row r="160" spans="1:10">
      <c r="A160" s="13"/>
      <c r="G160" s="131"/>
      <c r="H160" s="131"/>
      <c r="I160" s="11"/>
      <c r="J160" s="11"/>
    </row>
    <row r="161" spans="1:10">
      <c r="A161" s="13"/>
      <c r="G161" s="131"/>
      <c r="H161" s="131"/>
      <c r="I161" s="11"/>
      <c r="J161" s="11"/>
    </row>
    <row r="162" spans="1:10">
      <c r="A162" s="13"/>
      <c r="G162" s="131"/>
      <c r="H162" s="131"/>
      <c r="I162" s="11"/>
      <c r="J162" s="11"/>
    </row>
    <row r="163" spans="1:10">
      <c r="A163" s="13"/>
      <c r="G163" s="131"/>
      <c r="H163" s="131"/>
      <c r="I163" s="11"/>
      <c r="J163" s="11"/>
    </row>
    <row r="164" spans="1:10">
      <c r="A164" s="13"/>
      <c r="G164" s="131"/>
      <c r="H164" s="131"/>
      <c r="I164" s="11"/>
      <c r="J164" s="11"/>
    </row>
    <row r="165" spans="1:10">
      <c r="A165" s="13"/>
      <c r="G165" s="131"/>
      <c r="H165" s="131"/>
      <c r="I165" s="11"/>
      <c r="J165" s="11"/>
    </row>
    <row r="166" spans="1:10">
      <c r="A166" s="13"/>
      <c r="G166" s="131"/>
      <c r="H166" s="131"/>
      <c r="I166" s="11"/>
      <c r="J166" s="11"/>
    </row>
    <row r="167" spans="1:10">
      <c r="A167" s="13"/>
      <c r="G167" s="131"/>
      <c r="H167" s="131"/>
      <c r="I167" s="11"/>
      <c r="J167" s="11"/>
    </row>
    <row r="168" spans="1:10">
      <c r="A168" s="13"/>
      <c r="G168" s="131"/>
      <c r="H168" s="131"/>
      <c r="I168" s="11"/>
      <c r="J168" s="11"/>
    </row>
    <row r="169" spans="1:10">
      <c r="A169" s="13"/>
      <c r="G169" s="131"/>
      <c r="H169" s="131"/>
      <c r="I169" s="11"/>
      <c r="J169" s="11"/>
    </row>
    <row r="170" spans="1:10">
      <c r="A170" s="13"/>
      <c r="G170" s="131"/>
      <c r="H170" s="131"/>
      <c r="I170" s="11"/>
      <c r="J170" s="11"/>
    </row>
    <row r="171" spans="1:10">
      <c r="A171" s="13"/>
      <c r="G171" s="131"/>
      <c r="H171" s="131"/>
      <c r="I171" s="11"/>
      <c r="J171" s="11"/>
    </row>
    <row r="172" spans="1:10">
      <c r="A172" s="13"/>
      <c r="G172" s="131"/>
      <c r="H172" s="131"/>
      <c r="I172" s="11"/>
      <c r="J172" s="11"/>
    </row>
    <row r="173" spans="1:10">
      <c r="A173" s="13"/>
      <c r="G173" s="131"/>
      <c r="H173" s="131"/>
      <c r="I173" s="11"/>
      <c r="J173" s="11"/>
    </row>
    <row r="174" spans="1:10">
      <c r="A174" s="13"/>
      <c r="G174" s="131"/>
      <c r="H174" s="131"/>
      <c r="I174" s="11"/>
      <c r="J174" s="11"/>
    </row>
    <row r="175" spans="1:10">
      <c r="A175" s="13"/>
      <c r="G175" s="131"/>
      <c r="H175" s="131"/>
      <c r="I175" s="11"/>
      <c r="J175" s="11"/>
    </row>
    <row r="176" spans="1:10">
      <c r="A176" s="13"/>
      <c r="G176" s="131"/>
      <c r="H176" s="131"/>
      <c r="I176" s="11"/>
      <c r="J176" s="11"/>
    </row>
    <row r="177" spans="1:10">
      <c r="A177" s="13"/>
      <c r="G177" s="131"/>
      <c r="H177" s="131"/>
      <c r="I177" s="11"/>
      <c r="J177" s="11"/>
    </row>
    <row r="178" spans="1:10">
      <c r="A178" s="13"/>
      <c r="G178" s="131"/>
      <c r="H178" s="131"/>
      <c r="I178" s="11"/>
      <c r="J178" s="11"/>
    </row>
    <row r="179" spans="1:10">
      <c r="A179" s="13"/>
      <c r="G179" s="131"/>
      <c r="H179" s="131"/>
      <c r="I179" s="11"/>
      <c r="J179" s="11"/>
    </row>
    <row r="180" spans="1:10">
      <c r="A180" s="13"/>
      <c r="G180" s="131"/>
      <c r="H180" s="131"/>
      <c r="I180" s="11"/>
      <c r="J180" s="11"/>
    </row>
    <row r="181" spans="1:10">
      <c r="A181" s="13"/>
      <c r="G181" s="131"/>
      <c r="H181" s="131"/>
      <c r="I181" s="11"/>
      <c r="J181" s="11"/>
    </row>
    <row r="182" spans="1:10">
      <c r="A182" s="13"/>
      <c r="G182" s="131"/>
      <c r="H182" s="131"/>
      <c r="I182" s="11"/>
      <c r="J182" s="11"/>
    </row>
    <row r="183" spans="1:10">
      <c r="A183" s="13"/>
      <c r="G183" s="131"/>
      <c r="H183" s="131"/>
      <c r="I183" s="11"/>
      <c r="J183" s="11"/>
    </row>
    <row r="184" spans="1:10">
      <c r="A184" s="13"/>
      <c r="G184" s="131"/>
      <c r="H184" s="131"/>
      <c r="I184" s="11"/>
      <c r="J184" s="11"/>
    </row>
    <row r="185" spans="1:10">
      <c r="A185" s="13"/>
      <c r="G185" s="131"/>
      <c r="H185" s="131"/>
      <c r="I185" s="11"/>
      <c r="J185" s="11"/>
    </row>
    <row r="186" spans="1:10">
      <c r="A186" s="13"/>
      <c r="G186" s="131"/>
      <c r="H186" s="131"/>
      <c r="I186" s="11"/>
      <c r="J186" s="11"/>
    </row>
    <row r="187" spans="1:10">
      <c r="A187" s="13"/>
      <c r="G187" s="131"/>
      <c r="H187" s="131"/>
      <c r="I187" s="11"/>
      <c r="J187" s="11"/>
    </row>
    <row r="188" spans="1:10">
      <c r="A188" s="13"/>
      <c r="G188" s="131"/>
      <c r="H188" s="131"/>
      <c r="I188" s="11"/>
      <c r="J188" s="11"/>
    </row>
    <row r="189" spans="1:10">
      <c r="A189" s="13"/>
      <c r="G189" s="131"/>
      <c r="H189" s="131"/>
      <c r="I189" s="11"/>
      <c r="J189" s="11"/>
    </row>
    <row r="190" spans="1:10">
      <c r="A190" s="13"/>
      <c r="G190" s="131"/>
      <c r="H190" s="131"/>
      <c r="I190" s="11"/>
      <c r="J190" s="11"/>
    </row>
    <row r="191" spans="1:10">
      <c r="A191" s="13"/>
      <c r="G191" s="131"/>
      <c r="H191" s="131"/>
      <c r="I191" s="11"/>
      <c r="J191" s="11"/>
    </row>
    <row r="192" spans="1:10">
      <c r="A192" s="13"/>
      <c r="G192" s="131"/>
      <c r="H192" s="131"/>
      <c r="I192" s="11"/>
      <c r="J192" s="11"/>
    </row>
    <row r="193" spans="1:10">
      <c r="A193" s="13"/>
      <c r="G193" s="131"/>
      <c r="H193" s="131"/>
      <c r="I193" s="11"/>
      <c r="J193" s="11"/>
    </row>
    <row r="194" spans="1:10">
      <c r="A194" s="13"/>
      <c r="G194" s="131"/>
      <c r="H194" s="131"/>
      <c r="I194" s="11"/>
      <c r="J194" s="11"/>
    </row>
    <row r="195" spans="1:10">
      <c r="A195" s="13"/>
      <c r="G195" s="131"/>
      <c r="H195" s="131"/>
      <c r="I195" s="11"/>
      <c r="J195" s="11"/>
    </row>
    <row r="196" spans="1:10">
      <c r="A196" s="13"/>
      <c r="G196" s="131"/>
      <c r="H196" s="131"/>
      <c r="I196" s="11"/>
      <c r="J196" s="11"/>
    </row>
    <row r="197" spans="1:10">
      <c r="A197" s="13"/>
      <c r="G197" s="131"/>
      <c r="H197" s="131"/>
      <c r="I197" s="11"/>
      <c r="J197" s="11"/>
    </row>
    <row r="198" spans="1:10">
      <c r="A198" s="13"/>
      <c r="G198" s="131"/>
      <c r="H198" s="131"/>
      <c r="I198" s="11"/>
      <c r="J198" s="11"/>
    </row>
    <row r="199" spans="1:10">
      <c r="A199" s="13"/>
      <c r="G199" s="131"/>
      <c r="H199" s="131"/>
      <c r="I199" s="11"/>
      <c r="J199" s="11"/>
    </row>
    <row r="200" spans="1:10">
      <c r="A200" s="13"/>
      <c r="G200" s="131"/>
      <c r="H200" s="131"/>
      <c r="I200" s="11"/>
      <c r="J200" s="11"/>
    </row>
    <row r="201" spans="1:10">
      <c r="A201" s="13"/>
      <c r="G201" s="131"/>
      <c r="H201" s="131"/>
      <c r="I201" s="11"/>
      <c r="J201" s="11"/>
    </row>
    <row r="202" spans="1:10">
      <c r="A202" s="13"/>
      <c r="G202" s="131"/>
      <c r="H202" s="131"/>
      <c r="I202" s="11"/>
      <c r="J202" s="11"/>
    </row>
    <row r="203" spans="1:10">
      <c r="A203" s="13"/>
      <c r="G203" s="131"/>
      <c r="H203" s="131"/>
      <c r="I203" s="11"/>
      <c r="J203" s="11"/>
    </row>
    <row r="204" spans="1:10">
      <c r="A204" s="13"/>
      <c r="G204" s="131"/>
      <c r="H204" s="131"/>
      <c r="I204" s="11"/>
      <c r="J204" s="11"/>
    </row>
    <row r="205" spans="1:10">
      <c r="A205" s="13"/>
      <c r="G205" s="131"/>
      <c r="H205" s="131"/>
      <c r="I205" s="11"/>
      <c r="J205" s="11"/>
    </row>
    <row r="206" spans="1:10">
      <c r="A206" s="13"/>
      <c r="G206" s="131"/>
      <c r="H206" s="131"/>
      <c r="I206" s="11"/>
      <c r="J206" s="11"/>
    </row>
    <row r="207" spans="1:10">
      <c r="A207" s="13"/>
      <c r="G207" s="131"/>
      <c r="H207" s="131"/>
      <c r="I207" s="11"/>
      <c r="J207" s="11"/>
    </row>
    <row r="208" spans="1:10">
      <c r="A208" s="13"/>
      <c r="G208" s="131"/>
      <c r="H208" s="131"/>
      <c r="I208" s="11"/>
      <c r="J208" s="11"/>
    </row>
    <row r="209" spans="1:10">
      <c r="A209" s="13"/>
      <c r="G209" s="131"/>
      <c r="H209" s="131"/>
      <c r="I209" s="11"/>
      <c r="J209" s="11"/>
    </row>
    <row r="210" spans="1:10">
      <c r="A210" s="13"/>
      <c r="G210" s="131"/>
      <c r="H210" s="131"/>
      <c r="I210" s="11"/>
      <c r="J210" s="11"/>
    </row>
    <row r="211" spans="1:10">
      <c r="A211" s="13"/>
      <c r="G211" s="131"/>
      <c r="H211" s="131"/>
      <c r="I211" s="11"/>
      <c r="J211" s="11"/>
    </row>
    <row r="212" spans="1:10">
      <c r="A212" s="13"/>
      <c r="G212" s="131"/>
      <c r="H212" s="131"/>
      <c r="I212" s="11"/>
      <c r="J212" s="11"/>
    </row>
    <row r="213" spans="1:10">
      <c r="A213" s="13"/>
      <c r="G213" s="131"/>
      <c r="H213" s="131"/>
      <c r="I213" s="11"/>
      <c r="J213" s="11"/>
    </row>
    <row r="214" spans="1:10">
      <c r="A214" s="13"/>
      <c r="G214" s="131"/>
      <c r="H214" s="131"/>
      <c r="I214" s="11"/>
      <c r="J214" s="11"/>
    </row>
    <row r="215" spans="1:10">
      <c r="A215" s="13"/>
      <c r="G215" s="131"/>
      <c r="H215" s="131"/>
      <c r="I215" s="11"/>
      <c r="J215" s="11"/>
    </row>
    <row r="216" spans="1:10">
      <c r="A216" s="13"/>
      <c r="G216" s="131"/>
      <c r="H216" s="131"/>
      <c r="I216" s="11"/>
      <c r="J216" s="11"/>
    </row>
    <row r="217" spans="1:10">
      <c r="A217" s="13"/>
      <c r="G217" s="131"/>
      <c r="H217" s="131"/>
      <c r="I217" s="11"/>
      <c r="J217" s="11"/>
    </row>
    <row r="218" spans="1:10">
      <c r="A218" s="13"/>
      <c r="G218" s="131"/>
      <c r="H218" s="131"/>
      <c r="I218" s="11"/>
      <c r="J218" s="11"/>
    </row>
    <row r="219" spans="1:10">
      <c r="A219" s="13"/>
      <c r="G219" s="131"/>
      <c r="H219" s="131"/>
      <c r="I219" s="11"/>
      <c r="J219" s="11"/>
    </row>
    <row r="220" spans="1:10">
      <c r="A220" s="13"/>
      <c r="G220" s="131"/>
      <c r="H220" s="131"/>
      <c r="I220" s="11"/>
      <c r="J220" s="11"/>
    </row>
    <row r="221" spans="1:10">
      <c r="A221" s="13"/>
      <c r="G221" s="131"/>
      <c r="H221" s="131"/>
      <c r="I221" s="11"/>
      <c r="J221" s="11"/>
    </row>
    <row r="222" spans="1:10">
      <c r="A222" s="13"/>
      <c r="G222" s="131"/>
      <c r="H222" s="131"/>
      <c r="I222" s="11"/>
      <c r="J222" s="11"/>
    </row>
    <row r="223" spans="1:10">
      <c r="A223" s="13"/>
      <c r="G223" s="131"/>
      <c r="H223" s="131"/>
      <c r="I223" s="11"/>
      <c r="J223" s="11"/>
    </row>
    <row r="224" spans="1:10">
      <c r="A224" s="13"/>
      <c r="G224" s="131"/>
      <c r="H224" s="131"/>
      <c r="I224" s="11"/>
      <c r="J224" s="11"/>
    </row>
    <row r="225" spans="1:10">
      <c r="A225" s="13"/>
      <c r="G225" s="131"/>
      <c r="H225" s="131"/>
      <c r="I225" s="11"/>
      <c r="J225" s="11"/>
    </row>
    <row r="226" spans="1:10">
      <c r="A226" s="13"/>
      <c r="G226" s="131"/>
      <c r="H226" s="131"/>
      <c r="I226" s="11"/>
      <c r="J226" s="11"/>
    </row>
    <row r="227" spans="1:10">
      <c r="A227" s="13"/>
      <c r="G227" s="131"/>
      <c r="H227" s="131"/>
      <c r="I227" s="11"/>
      <c r="J227" s="11"/>
    </row>
    <row r="228" spans="1:10">
      <c r="A228" s="13"/>
      <c r="G228" s="131"/>
      <c r="H228" s="131"/>
      <c r="I228" s="11"/>
      <c r="J228" s="11"/>
    </row>
    <row r="229" spans="1:10">
      <c r="A229" s="13"/>
      <c r="G229" s="131"/>
      <c r="H229" s="131"/>
      <c r="I229" s="11"/>
      <c r="J229" s="11"/>
    </row>
    <row r="230" spans="1:10">
      <c r="A230" s="13"/>
      <c r="G230" s="131"/>
      <c r="H230" s="131"/>
      <c r="I230" s="11"/>
      <c r="J230" s="11"/>
    </row>
    <row r="231" spans="1:10">
      <c r="A231" s="13"/>
      <c r="G231" s="131"/>
      <c r="H231" s="131"/>
      <c r="I231" s="11"/>
      <c r="J231" s="11"/>
    </row>
    <row r="232" spans="1:10">
      <c r="A232" s="13"/>
      <c r="G232" s="131"/>
      <c r="H232" s="131"/>
      <c r="I232" s="11"/>
      <c r="J232" s="11"/>
    </row>
    <row r="233" spans="1:10">
      <c r="A233" s="13"/>
      <c r="G233" s="131"/>
      <c r="H233" s="131"/>
      <c r="I233" s="11"/>
      <c r="J233" s="11"/>
    </row>
    <row r="234" spans="1:10">
      <c r="A234" s="13"/>
      <c r="G234" s="131"/>
      <c r="H234" s="131"/>
      <c r="I234" s="11"/>
      <c r="J234" s="11"/>
    </row>
    <row r="235" spans="1:10">
      <c r="A235" s="13"/>
      <c r="G235" s="131"/>
      <c r="H235" s="131"/>
      <c r="I235" s="11"/>
      <c r="J235" s="11"/>
    </row>
    <row r="236" spans="1:10">
      <c r="A236" s="13"/>
      <c r="G236" s="131"/>
      <c r="H236" s="131"/>
      <c r="I236" s="11"/>
      <c r="J236" s="11"/>
    </row>
    <row r="237" spans="1:10">
      <c r="A237" s="13"/>
      <c r="G237" s="131"/>
      <c r="H237" s="131"/>
      <c r="I237" s="11"/>
      <c r="J237" s="11"/>
    </row>
    <row r="238" spans="1:10">
      <c r="A238" s="13"/>
      <c r="G238" s="131"/>
      <c r="H238" s="131"/>
      <c r="I238" s="11"/>
      <c r="J238" s="11"/>
    </row>
    <row r="239" spans="1:10">
      <c r="A239" s="13"/>
      <c r="G239" s="131"/>
      <c r="H239" s="131"/>
      <c r="I239" s="11"/>
      <c r="J239" s="11"/>
    </row>
    <row r="240" spans="1:10">
      <c r="A240" s="13"/>
      <c r="G240" s="131"/>
      <c r="H240" s="131"/>
      <c r="I240" s="11"/>
      <c r="J240" s="11"/>
    </row>
    <row r="241" spans="1:10">
      <c r="A241" s="13"/>
      <c r="G241" s="131"/>
      <c r="H241" s="131"/>
      <c r="I241" s="11"/>
      <c r="J241" s="11"/>
    </row>
    <row r="242" spans="1:10">
      <c r="A242" s="13"/>
      <c r="G242" s="131"/>
      <c r="H242" s="131"/>
      <c r="I242" s="11"/>
      <c r="J242" s="11"/>
    </row>
    <row r="243" spans="1:10">
      <c r="A243" s="13"/>
      <c r="G243" s="131"/>
      <c r="H243" s="131"/>
      <c r="I243" s="11"/>
      <c r="J243" s="11"/>
    </row>
    <row r="244" spans="1:10">
      <c r="A244" s="13"/>
      <c r="G244" s="131"/>
      <c r="H244" s="131"/>
      <c r="I244" s="11"/>
      <c r="J244" s="11"/>
    </row>
    <row r="245" spans="1:10">
      <c r="A245" s="13"/>
      <c r="G245" s="131"/>
      <c r="H245" s="131"/>
      <c r="I245" s="11"/>
      <c r="J245" s="11"/>
    </row>
    <row r="246" spans="1:10">
      <c r="A246" s="13"/>
      <c r="G246" s="131"/>
      <c r="H246" s="131"/>
      <c r="I246" s="11"/>
      <c r="J246" s="11"/>
    </row>
    <row r="247" spans="1:10">
      <c r="A247" s="13"/>
      <c r="G247" s="131"/>
      <c r="H247" s="131"/>
      <c r="I247" s="11"/>
      <c r="J247" s="11"/>
    </row>
    <row r="248" spans="1:10">
      <c r="A248" s="13"/>
      <c r="G248" s="131"/>
      <c r="H248" s="131"/>
      <c r="I248" s="11"/>
      <c r="J248" s="11"/>
    </row>
    <row r="249" spans="1:10">
      <c r="A249" s="13"/>
      <c r="G249" s="131"/>
      <c r="H249" s="131"/>
      <c r="I249" s="11"/>
      <c r="J249" s="11"/>
    </row>
    <row r="250" spans="1:10">
      <c r="A250" s="13"/>
      <c r="G250" s="131"/>
      <c r="H250" s="131"/>
      <c r="I250" s="11"/>
      <c r="J250" s="11"/>
    </row>
    <row r="251" spans="1:10">
      <c r="A251" s="13"/>
      <c r="G251" s="131"/>
      <c r="H251" s="131"/>
      <c r="I251" s="11"/>
      <c r="J251" s="11"/>
    </row>
    <row r="252" spans="1:10">
      <c r="A252" s="13"/>
      <c r="G252" s="131"/>
      <c r="H252" s="131"/>
      <c r="I252" s="11"/>
      <c r="J252" s="11"/>
    </row>
    <row r="253" spans="1:10">
      <c r="A253" s="13"/>
      <c r="G253" s="131"/>
      <c r="H253" s="131"/>
      <c r="I253" s="11"/>
      <c r="J253" s="11"/>
    </row>
    <row r="254" spans="1:10">
      <c r="A254" s="13"/>
      <c r="G254" s="131"/>
      <c r="H254" s="131"/>
      <c r="I254" s="11"/>
      <c r="J254" s="11"/>
    </row>
    <row r="255" spans="1:10">
      <c r="A255" s="13"/>
      <c r="G255" s="131"/>
      <c r="H255" s="131"/>
      <c r="I255" s="11"/>
      <c r="J255" s="11"/>
    </row>
    <row r="256" spans="1:10">
      <c r="A256" s="13"/>
      <c r="G256" s="131"/>
      <c r="H256" s="131"/>
      <c r="I256" s="11"/>
      <c r="J256" s="11"/>
    </row>
    <row r="257" spans="1:10">
      <c r="A257" s="13"/>
      <c r="G257" s="131"/>
      <c r="H257" s="131"/>
      <c r="I257" s="11"/>
      <c r="J257" s="11"/>
    </row>
    <row r="258" spans="1:10">
      <c r="A258" s="13"/>
      <c r="G258" s="131"/>
      <c r="H258" s="131"/>
      <c r="I258" s="11"/>
      <c r="J258" s="11"/>
    </row>
    <row r="259" spans="1:10">
      <c r="A259" s="13"/>
      <c r="G259" s="131"/>
      <c r="H259" s="131"/>
      <c r="I259" s="11"/>
      <c r="J259" s="11"/>
    </row>
    <row r="260" spans="1:10">
      <c r="A260" s="13"/>
      <c r="G260" s="131"/>
      <c r="H260" s="131"/>
      <c r="I260" s="11"/>
      <c r="J260" s="11"/>
    </row>
    <row r="261" spans="1:10">
      <c r="A261" s="13"/>
      <c r="G261" s="131"/>
      <c r="H261" s="131"/>
      <c r="I261" s="11"/>
      <c r="J261" s="11"/>
    </row>
    <row r="262" spans="1:10">
      <c r="A262" s="13"/>
      <c r="G262" s="131"/>
      <c r="H262" s="131"/>
      <c r="I262" s="11"/>
      <c r="J262" s="11"/>
    </row>
    <row r="263" spans="1:10">
      <c r="A263" s="13"/>
      <c r="G263" s="131"/>
      <c r="H263" s="131"/>
      <c r="I263" s="11"/>
      <c r="J263" s="11"/>
    </row>
    <row r="264" spans="1:10">
      <c r="A264" s="13"/>
      <c r="G264" s="131"/>
      <c r="H264" s="131"/>
      <c r="I264" s="11"/>
      <c r="J264" s="11"/>
    </row>
    <row r="265" spans="1:10">
      <c r="A265" s="13"/>
      <c r="G265" s="131"/>
      <c r="H265" s="131"/>
      <c r="I265" s="11"/>
      <c r="J265" s="11"/>
    </row>
    <row r="266" spans="1:10">
      <c r="A266" s="13"/>
      <c r="G266" s="131"/>
      <c r="H266" s="131"/>
      <c r="I266" s="11"/>
      <c r="J266" s="11"/>
    </row>
    <row r="267" spans="1:10">
      <c r="A267" s="13"/>
      <c r="G267" s="131"/>
      <c r="H267" s="131"/>
      <c r="I267" s="11"/>
      <c r="J267" s="11"/>
    </row>
    <row r="268" spans="1:10">
      <c r="A268" s="13"/>
      <c r="G268" s="131"/>
      <c r="H268" s="131"/>
      <c r="I268" s="11"/>
      <c r="J268" s="11"/>
    </row>
    <row r="269" spans="1:10">
      <c r="A269" s="13"/>
      <c r="G269" s="131"/>
      <c r="H269" s="131"/>
      <c r="I269" s="11"/>
      <c r="J269" s="11"/>
    </row>
    <row r="270" spans="1:10">
      <c r="A270" s="13"/>
      <c r="G270" s="131"/>
      <c r="H270" s="131"/>
      <c r="I270" s="11"/>
      <c r="J270" s="11"/>
    </row>
    <row r="271" spans="1:10">
      <c r="A271" s="13"/>
      <c r="G271" s="131"/>
      <c r="H271" s="131"/>
      <c r="I271" s="11"/>
      <c r="J271" s="11"/>
    </row>
    <row r="272" spans="1:10">
      <c r="A272" s="13"/>
      <c r="G272" s="131"/>
      <c r="H272" s="131"/>
      <c r="I272" s="11"/>
      <c r="J272" s="11"/>
    </row>
    <row r="273" spans="1:10">
      <c r="A273" s="13"/>
      <c r="G273" s="131"/>
      <c r="H273" s="131"/>
      <c r="I273" s="11"/>
      <c r="J273" s="11"/>
    </row>
    <row r="274" spans="1:10">
      <c r="A274" s="13"/>
      <c r="G274" s="131"/>
      <c r="H274" s="131"/>
      <c r="I274" s="11"/>
      <c r="J274" s="11"/>
    </row>
    <row r="275" spans="1:10">
      <c r="A275" s="13"/>
      <c r="G275" s="131"/>
      <c r="H275" s="131"/>
      <c r="I275" s="11"/>
      <c r="J275" s="11"/>
    </row>
    <row r="276" spans="1:10">
      <c r="A276" s="13"/>
      <c r="G276" s="131"/>
      <c r="H276" s="131"/>
      <c r="I276" s="11"/>
      <c r="J276" s="11"/>
    </row>
    <row r="277" spans="1:10">
      <c r="A277" s="13"/>
      <c r="G277" s="131"/>
      <c r="H277" s="131"/>
      <c r="I277" s="11"/>
      <c r="J277" s="11"/>
    </row>
    <row r="278" spans="1:10">
      <c r="A278" s="13"/>
      <c r="G278" s="131"/>
      <c r="H278" s="131"/>
      <c r="I278" s="11"/>
      <c r="J278" s="11"/>
    </row>
    <row r="279" spans="1:10">
      <c r="A279" s="13"/>
      <c r="G279" s="131"/>
      <c r="H279" s="131"/>
      <c r="I279" s="11"/>
      <c r="J279" s="11"/>
    </row>
    <row r="280" spans="1:10">
      <c r="A280" s="13"/>
      <c r="G280" s="131"/>
      <c r="H280" s="131"/>
      <c r="I280" s="11"/>
      <c r="J280" s="11"/>
    </row>
    <row r="281" spans="1:10">
      <c r="A281" s="13"/>
      <c r="G281" s="131"/>
      <c r="H281" s="131"/>
      <c r="I281" s="11"/>
      <c r="J281" s="11"/>
    </row>
    <row r="282" spans="1:10">
      <c r="A282" s="13"/>
      <c r="G282" s="131"/>
      <c r="H282" s="131"/>
      <c r="I282" s="11"/>
      <c r="J282" s="11"/>
    </row>
    <row r="283" spans="1:10">
      <c r="A283" s="13"/>
      <c r="G283" s="131"/>
      <c r="H283" s="131"/>
      <c r="I283" s="11"/>
      <c r="J283" s="11"/>
    </row>
    <row r="284" spans="1:10">
      <c r="A284" s="13"/>
      <c r="G284" s="131"/>
      <c r="H284" s="131"/>
      <c r="I284" s="11"/>
      <c r="J284" s="11"/>
    </row>
    <row r="285" spans="1:10">
      <c r="A285" s="13"/>
      <c r="G285" s="131"/>
      <c r="H285" s="131"/>
      <c r="I285" s="11"/>
      <c r="J285" s="11"/>
    </row>
    <row r="286" spans="1:10">
      <c r="A286" s="13"/>
      <c r="G286" s="131"/>
      <c r="H286" s="131"/>
      <c r="I286" s="11"/>
      <c r="J286" s="11"/>
    </row>
    <row r="287" spans="1:10">
      <c r="A287" s="13"/>
      <c r="G287" s="131"/>
      <c r="H287" s="131"/>
      <c r="I287" s="11"/>
      <c r="J287" s="11"/>
    </row>
    <row r="288" spans="1:10">
      <c r="A288" s="13"/>
      <c r="G288" s="131"/>
      <c r="H288" s="131"/>
      <c r="I288" s="11"/>
      <c r="J288" s="11"/>
    </row>
    <row r="289" spans="1:10">
      <c r="A289" s="13"/>
      <c r="G289" s="131"/>
      <c r="H289" s="131"/>
      <c r="I289" s="11"/>
      <c r="J289" s="11"/>
    </row>
    <row r="290" spans="1:10">
      <c r="A290" s="13"/>
      <c r="G290" s="131"/>
      <c r="H290" s="131"/>
      <c r="I290" s="11"/>
      <c r="J290" s="11"/>
    </row>
    <row r="291" spans="1:10">
      <c r="A291" s="13"/>
      <c r="G291" s="131"/>
      <c r="H291" s="131"/>
      <c r="I291" s="11"/>
      <c r="J291" s="11"/>
    </row>
    <row r="292" spans="1:10">
      <c r="A292" s="13"/>
      <c r="G292" s="131"/>
      <c r="H292" s="131"/>
      <c r="I292" s="11"/>
      <c r="J292" s="11"/>
    </row>
    <row r="293" spans="1:10">
      <c r="A293" s="13"/>
      <c r="G293" s="131"/>
      <c r="H293" s="131"/>
      <c r="I293" s="11"/>
      <c r="J293" s="11"/>
    </row>
    <row r="294" spans="1:10">
      <c r="A294" s="13"/>
      <c r="G294" s="131"/>
      <c r="H294" s="131"/>
      <c r="I294" s="11"/>
      <c r="J294" s="11"/>
    </row>
    <row r="295" spans="1:10">
      <c r="A295" s="13"/>
      <c r="G295" s="131"/>
      <c r="H295" s="131"/>
      <c r="I295" s="11"/>
      <c r="J295" s="11"/>
    </row>
    <row r="296" spans="1:10">
      <c r="A296" s="13"/>
      <c r="G296" s="131"/>
      <c r="H296" s="131"/>
      <c r="I296" s="11"/>
      <c r="J296" s="11"/>
    </row>
    <row r="297" spans="1:10">
      <c r="A297" s="13"/>
      <c r="G297" s="131"/>
      <c r="H297" s="131"/>
      <c r="I297" s="11"/>
      <c r="J297" s="11"/>
    </row>
    <row r="298" spans="1:10">
      <c r="A298" s="13"/>
      <c r="G298" s="131"/>
      <c r="H298" s="131"/>
      <c r="I298" s="11"/>
      <c r="J298" s="11"/>
    </row>
    <row r="299" spans="1:10">
      <c r="A299" s="13"/>
      <c r="G299" s="131"/>
      <c r="H299" s="131"/>
      <c r="I299" s="11"/>
      <c r="J299" s="11"/>
    </row>
    <row r="300" spans="1:10">
      <c r="A300" s="13"/>
      <c r="G300" s="131"/>
      <c r="H300" s="131"/>
      <c r="I300" s="11"/>
      <c r="J300" s="11"/>
    </row>
    <row r="301" spans="1:10">
      <c r="A301" s="13"/>
      <c r="G301" s="131"/>
      <c r="H301" s="131"/>
      <c r="I301" s="11"/>
      <c r="J301" s="11"/>
    </row>
    <row r="302" spans="1:10">
      <c r="A302" s="13"/>
      <c r="G302" s="131"/>
      <c r="H302" s="131"/>
      <c r="I302" s="11"/>
      <c r="J302" s="11"/>
    </row>
    <row r="303" spans="1:10">
      <c r="A303" s="13"/>
      <c r="G303" s="131"/>
      <c r="H303" s="131"/>
      <c r="I303" s="11"/>
      <c r="J303" s="11"/>
    </row>
    <row r="304" spans="1:10">
      <c r="A304" s="13"/>
      <c r="G304" s="131"/>
      <c r="H304" s="131"/>
      <c r="I304" s="11"/>
      <c r="J304" s="11"/>
    </row>
    <row r="305" spans="1:10">
      <c r="A305" s="13"/>
      <c r="G305" s="131"/>
      <c r="H305" s="131"/>
      <c r="I305" s="11"/>
      <c r="J305" s="11"/>
    </row>
    <row r="306" spans="1:10">
      <c r="A306" s="13"/>
      <c r="G306" s="131"/>
      <c r="H306" s="131"/>
      <c r="I306" s="11"/>
      <c r="J306" s="11"/>
    </row>
    <row r="307" spans="1:10">
      <c r="A307" s="13"/>
      <c r="G307" s="131"/>
      <c r="H307" s="131"/>
      <c r="I307" s="11"/>
      <c r="J307" s="11"/>
    </row>
    <row r="308" spans="1:10">
      <c r="A308" s="13"/>
      <c r="G308" s="131"/>
      <c r="H308" s="131"/>
      <c r="I308" s="11"/>
      <c r="J308" s="11"/>
    </row>
    <row r="309" spans="1:10">
      <c r="A309" s="13"/>
      <c r="G309" s="131"/>
      <c r="H309" s="131"/>
      <c r="I309" s="11"/>
      <c r="J309" s="11"/>
    </row>
    <row r="310" spans="1:10">
      <c r="A310" s="13"/>
      <c r="G310" s="131"/>
      <c r="H310" s="131"/>
      <c r="I310" s="11"/>
      <c r="J310" s="11"/>
    </row>
    <row r="311" spans="1:10">
      <c r="A311" s="13"/>
      <c r="G311" s="131"/>
      <c r="H311" s="131"/>
      <c r="I311" s="11"/>
      <c r="J311" s="11"/>
    </row>
    <row r="312" spans="1:10">
      <c r="A312" s="13"/>
      <c r="G312" s="131"/>
      <c r="H312" s="131"/>
      <c r="I312" s="11"/>
      <c r="J312" s="11"/>
    </row>
    <row r="313" spans="1:10">
      <c r="A313" s="13"/>
      <c r="G313" s="131"/>
      <c r="H313" s="131"/>
      <c r="I313" s="11"/>
      <c r="J313" s="11"/>
    </row>
    <row r="314" spans="1:10">
      <c r="A314" s="13"/>
      <c r="G314" s="131"/>
      <c r="H314" s="131"/>
      <c r="I314" s="11"/>
      <c r="J314" s="11"/>
    </row>
    <row r="315" spans="1:10">
      <c r="A315" s="13"/>
      <c r="G315" s="131"/>
      <c r="H315" s="131"/>
      <c r="I315" s="11"/>
      <c r="J315" s="11"/>
    </row>
    <row r="316" spans="1:10">
      <c r="A316" s="13"/>
      <c r="G316" s="131"/>
      <c r="H316" s="131"/>
      <c r="I316" s="11"/>
      <c r="J316" s="11"/>
    </row>
    <row r="317" spans="1:10">
      <c r="A317" s="13"/>
      <c r="G317" s="131"/>
      <c r="H317" s="131"/>
      <c r="I317" s="11"/>
      <c r="J317" s="11"/>
    </row>
    <row r="318" spans="1:10">
      <c r="A318" s="13"/>
      <c r="G318" s="131"/>
      <c r="H318" s="131"/>
      <c r="I318" s="11"/>
      <c r="J318" s="11"/>
    </row>
    <row r="319" spans="1:10">
      <c r="A319" s="13"/>
      <c r="G319" s="131"/>
      <c r="H319" s="131"/>
      <c r="I319" s="11"/>
      <c r="J319" s="11"/>
    </row>
    <row r="320" spans="1:10">
      <c r="A320" s="13"/>
      <c r="G320" s="131"/>
      <c r="H320" s="131"/>
      <c r="I320" s="11"/>
      <c r="J320" s="11"/>
    </row>
    <row r="321" spans="1:10">
      <c r="A321" s="13"/>
      <c r="G321" s="131"/>
      <c r="H321" s="131"/>
      <c r="I321" s="11"/>
      <c r="J321" s="11"/>
    </row>
    <row r="322" spans="1:10">
      <c r="A322" s="13"/>
      <c r="G322" s="131"/>
      <c r="H322" s="131"/>
      <c r="I322" s="11"/>
      <c r="J322" s="11"/>
    </row>
    <row r="323" spans="1:10">
      <c r="A323" s="13"/>
      <c r="G323" s="131"/>
      <c r="H323" s="131"/>
      <c r="I323" s="11"/>
      <c r="J323" s="11"/>
    </row>
    <row r="324" spans="1:10">
      <c r="A324" s="13"/>
      <c r="G324" s="131"/>
      <c r="H324" s="131"/>
      <c r="I324" s="11"/>
      <c r="J324" s="11"/>
    </row>
    <row r="325" spans="1:10">
      <c r="A325" s="13"/>
      <c r="G325" s="131"/>
      <c r="H325" s="131"/>
      <c r="I325" s="11"/>
      <c r="J325" s="11"/>
    </row>
    <row r="326" spans="1:10">
      <c r="A326" s="13"/>
      <c r="G326" s="131"/>
      <c r="H326" s="131"/>
      <c r="I326" s="11"/>
      <c r="J326" s="11"/>
    </row>
    <row r="327" spans="1:10">
      <c r="A327" s="13"/>
      <c r="G327" s="131"/>
      <c r="H327" s="131"/>
      <c r="I327" s="11"/>
      <c r="J327" s="11"/>
    </row>
    <row r="328" spans="1:10">
      <c r="A328" s="13"/>
      <c r="G328" s="131"/>
      <c r="H328" s="131"/>
      <c r="I328" s="11"/>
      <c r="J328" s="11"/>
    </row>
    <row r="329" spans="1:10">
      <c r="A329" s="13"/>
      <c r="G329" s="131"/>
      <c r="H329" s="131"/>
      <c r="I329" s="11"/>
      <c r="J329" s="11"/>
    </row>
    <row r="330" spans="1:10">
      <c r="A330" s="13"/>
      <c r="G330" s="131"/>
      <c r="H330" s="131"/>
      <c r="I330" s="11"/>
      <c r="J330" s="11"/>
    </row>
    <row r="331" spans="1:10">
      <c r="A331" s="13"/>
      <c r="G331" s="131"/>
      <c r="H331" s="131"/>
      <c r="I331" s="11"/>
      <c r="J331" s="11"/>
    </row>
    <row r="332" spans="1:10">
      <c r="A332" s="13"/>
      <c r="G332" s="131"/>
      <c r="H332" s="131"/>
      <c r="I332" s="11"/>
      <c r="J332" s="11"/>
    </row>
    <row r="333" spans="1:10">
      <c r="A333" s="13"/>
      <c r="G333" s="131"/>
      <c r="H333" s="131"/>
      <c r="I333" s="11"/>
      <c r="J333" s="11"/>
    </row>
    <row r="334" spans="1:10">
      <c r="A334" s="13"/>
      <c r="G334" s="131"/>
      <c r="H334" s="131"/>
      <c r="I334" s="11"/>
      <c r="J334" s="11"/>
    </row>
    <row r="335" spans="1:10">
      <c r="A335" s="13"/>
      <c r="G335" s="131"/>
      <c r="H335" s="131"/>
      <c r="I335" s="11"/>
      <c r="J335" s="11"/>
    </row>
    <row r="336" spans="1:10">
      <c r="A336" s="13"/>
      <c r="G336" s="131"/>
      <c r="H336" s="131"/>
      <c r="I336" s="11"/>
      <c r="J336" s="11"/>
    </row>
    <row r="337" spans="1:10">
      <c r="A337" s="13"/>
      <c r="G337" s="131"/>
      <c r="H337" s="131"/>
      <c r="I337" s="11"/>
      <c r="J337" s="11"/>
    </row>
    <row r="338" spans="1:10">
      <c r="A338" s="13"/>
      <c r="G338" s="131"/>
      <c r="H338" s="131"/>
      <c r="I338" s="11"/>
      <c r="J338" s="11"/>
    </row>
    <row r="339" spans="1:10">
      <c r="A339" s="13"/>
      <c r="G339" s="131"/>
      <c r="H339" s="131"/>
      <c r="I339" s="11"/>
      <c r="J339" s="11"/>
    </row>
    <row r="340" spans="1:10">
      <c r="A340" s="13"/>
      <c r="G340" s="131"/>
      <c r="H340" s="131"/>
      <c r="I340" s="11"/>
      <c r="J340" s="11"/>
    </row>
    <row r="341" spans="1:10">
      <c r="A341" s="13"/>
      <c r="G341" s="131"/>
      <c r="H341" s="131"/>
      <c r="I341" s="11"/>
      <c r="J341" s="11"/>
    </row>
    <row r="342" spans="1:10">
      <c r="A342" s="13"/>
      <c r="G342" s="131"/>
      <c r="H342" s="131"/>
      <c r="I342" s="11"/>
      <c r="J342" s="11"/>
    </row>
    <row r="343" spans="1:10">
      <c r="A343" s="13"/>
      <c r="G343" s="131"/>
      <c r="H343" s="131"/>
      <c r="I343" s="11"/>
      <c r="J343" s="11"/>
    </row>
    <row r="344" spans="1:10">
      <c r="A344" s="13"/>
      <c r="G344" s="131"/>
      <c r="H344" s="131"/>
      <c r="I344" s="11"/>
      <c r="J344" s="11"/>
    </row>
    <row r="345" spans="1:10">
      <c r="A345" s="13"/>
      <c r="G345" s="131"/>
      <c r="H345" s="131"/>
      <c r="I345" s="11"/>
      <c r="J345" s="11"/>
    </row>
    <row r="346" spans="1:10">
      <c r="A346" s="13"/>
      <c r="G346" s="131"/>
      <c r="H346" s="131"/>
      <c r="I346" s="11"/>
      <c r="J346" s="11"/>
    </row>
    <row r="347" spans="1:10">
      <c r="A347" s="13"/>
      <c r="G347" s="131"/>
      <c r="H347" s="131"/>
      <c r="I347" s="11"/>
      <c r="J347" s="11"/>
    </row>
    <row r="348" spans="1:10">
      <c r="A348" s="13"/>
      <c r="G348" s="131"/>
      <c r="H348" s="131"/>
      <c r="I348" s="11"/>
      <c r="J348" s="11"/>
    </row>
    <row r="349" spans="1:10">
      <c r="A349" s="13"/>
      <c r="G349" s="131"/>
      <c r="H349" s="131"/>
      <c r="I349" s="11"/>
      <c r="J349" s="11"/>
    </row>
    <row r="350" spans="1:10">
      <c r="A350" s="13"/>
      <c r="G350" s="131"/>
      <c r="H350" s="131"/>
      <c r="I350" s="11"/>
      <c r="J350" s="11"/>
    </row>
    <row r="351" spans="1:10">
      <c r="A351" s="13"/>
      <c r="G351" s="131"/>
      <c r="H351" s="131"/>
      <c r="I351" s="11"/>
      <c r="J351" s="11"/>
    </row>
    <row r="352" spans="1:10">
      <c r="A352" s="13"/>
      <c r="G352" s="131"/>
      <c r="H352" s="131"/>
      <c r="I352" s="11"/>
      <c r="J352" s="11"/>
    </row>
    <row r="353" spans="1:10">
      <c r="A353" s="13"/>
      <c r="G353" s="131"/>
      <c r="H353" s="131"/>
      <c r="I353" s="11"/>
      <c r="J353" s="11"/>
    </row>
    <row r="354" spans="1:10">
      <c r="A354" s="13"/>
      <c r="G354" s="131"/>
      <c r="H354" s="131"/>
      <c r="I354" s="11"/>
      <c r="J354" s="11"/>
    </row>
    <row r="355" spans="1:10">
      <c r="A355" s="13"/>
      <c r="G355" s="131"/>
      <c r="H355" s="131"/>
      <c r="I355" s="11"/>
      <c r="J355" s="11"/>
    </row>
    <row r="356" spans="1:10">
      <c r="A356" s="13"/>
      <c r="G356" s="131"/>
      <c r="H356" s="131"/>
      <c r="I356" s="11"/>
      <c r="J356" s="11"/>
    </row>
    <row r="357" spans="1:10">
      <c r="A357" s="13"/>
      <c r="G357" s="131"/>
      <c r="H357" s="131"/>
      <c r="I357" s="11"/>
      <c r="J357" s="11"/>
    </row>
    <row r="358" spans="1:10">
      <c r="A358" s="13"/>
      <c r="G358" s="131"/>
      <c r="H358" s="131"/>
      <c r="I358" s="11"/>
      <c r="J358" s="11"/>
    </row>
    <row r="359" spans="1:10">
      <c r="A359" s="13"/>
      <c r="G359" s="131"/>
      <c r="H359" s="131"/>
      <c r="I359" s="11"/>
      <c r="J359" s="11"/>
    </row>
    <row r="360" spans="1:10">
      <c r="A360" s="13"/>
      <c r="G360" s="131"/>
      <c r="H360" s="131"/>
      <c r="I360" s="11"/>
      <c r="J360" s="11"/>
    </row>
    <row r="361" spans="1:10">
      <c r="A361" s="13"/>
      <c r="G361" s="131"/>
      <c r="H361" s="131"/>
      <c r="I361" s="11"/>
      <c r="J361" s="11"/>
    </row>
    <row r="362" spans="1:10">
      <c r="A362" s="13"/>
      <c r="G362" s="131"/>
      <c r="H362" s="131"/>
      <c r="I362" s="11"/>
      <c r="J362" s="11"/>
    </row>
    <row r="363" spans="1:10">
      <c r="A363" s="13"/>
      <c r="G363" s="131"/>
      <c r="H363" s="131"/>
      <c r="I363" s="11"/>
      <c r="J363" s="11"/>
    </row>
    <row r="364" spans="1:10">
      <c r="A364" s="13"/>
      <c r="G364" s="131"/>
      <c r="H364" s="131"/>
      <c r="I364" s="11"/>
      <c r="J364" s="11"/>
    </row>
    <row r="365" spans="1:10">
      <c r="A365" s="13"/>
      <c r="G365" s="131"/>
      <c r="H365" s="131"/>
      <c r="I365" s="11"/>
      <c r="J365" s="11"/>
    </row>
    <row r="366" spans="1:10">
      <c r="A366" s="13"/>
      <c r="G366" s="131"/>
      <c r="H366" s="131"/>
      <c r="I366" s="11"/>
      <c r="J366" s="11"/>
    </row>
    <row r="367" spans="1:10">
      <c r="A367" s="13"/>
      <c r="G367" s="131"/>
      <c r="H367" s="131"/>
      <c r="I367" s="11"/>
      <c r="J367" s="11"/>
    </row>
    <row r="368" spans="1:10">
      <c r="A368" s="13"/>
      <c r="G368" s="131"/>
      <c r="H368" s="131"/>
      <c r="I368" s="11"/>
      <c r="J368" s="11"/>
    </row>
    <row r="369" spans="1:10">
      <c r="A369" s="13"/>
      <c r="G369" s="131"/>
      <c r="H369" s="131"/>
      <c r="I369" s="11"/>
      <c r="J369" s="11"/>
    </row>
    <row r="370" spans="1:10">
      <c r="A370" s="13"/>
      <c r="G370" s="131"/>
      <c r="H370" s="131"/>
      <c r="I370" s="11"/>
      <c r="J370" s="11"/>
    </row>
    <row r="371" spans="1:10">
      <c r="A371" s="13"/>
      <c r="G371" s="131"/>
      <c r="H371" s="131"/>
      <c r="I371" s="11"/>
      <c r="J371" s="11"/>
    </row>
    <row r="372" spans="1:10">
      <c r="A372" s="13"/>
      <c r="G372" s="131"/>
      <c r="H372" s="131"/>
      <c r="I372" s="11"/>
      <c r="J372" s="11"/>
    </row>
    <row r="373" spans="1:10">
      <c r="A373" s="13"/>
      <c r="G373" s="131"/>
      <c r="H373" s="131"/>
      <c r="I373" s="11"/>
      <c r="J373" s="11"/>
    </row>
    <row r="374" spans="1:10">
      <c r="A374" s="13"/>
      <c r="G374" s="131"/>
      <c r="H374" s="131"/>
      <c r="I374" s="11"/>
      <c r="J374" s="11"/>
    </row>
    <row r="375" spans="1:10">
      <c r="A375" s="13"/>
      <c r="G375" s="131"/>
      <c r="H375" s="131"/>
      <c r="I375" s="11"/>
      <c r="J375" s="11"/>
    </row>
    <row r="376" spans="1:10">
      <c r="A376" s="13"/>
      <c r="G376" s="131"/>
      <c r="H376" s="131"/>
      <c r="I376" s="11"/>
      <c r="J376" s="11"/>
    </row>
    <row r="377" spans="1:10">
      <c r="A377" s="13"/>
      <c r="G377" s="131"/>
      <c r="H377" s="131"/>
      <c r="I377" s="11"/>
      <c r="J377" s="11"/>
    </row>
    <row r="378" spans="1:10">
      <c r="A378" s="13"/>
      <c r="G378" s="131"/>
      <c r="H378" s="131"/>
      <c r="I378" s="11"/>
      <c r="J378" s="11"/>
    </row>
    <row r="379" spans="1:10">
      <c r="A379" s="13"/>
      <c r="G379" s="131"/>
      <c r="H379" s="131"/>
      <c r="I379" s="11"/>
      <c r="J379" s="11"/>
    </row>
    <row r="380" spans="1:10">
      <c r="A380" s="13"/>
      <c r="G380" s="131"/>
      <c r="H380" s="131"/>
      <c r="I380" s="11"/>
      <c r="J380" s="11"/>
    </row>
    <row r="381" spans="1:10">
      <c r="A381" s="13"/>
      <c r="G381" s="131"/>
      <c r="H381" s="131"/>
      <c r="I381" s="11"/>
      <c r="J381" s="11"/>
    </row>
    <row r="382" spans="1:10">
      <c r="A382" s="13"/>
      <c r="G382" s="131"/>
      <c r="H382" s="131"/>
      <c r="I382" s="11"/>
      <c r="J382" s="11"/>
    </row>
    <row r="383" spans="1:10">
      <c r="A383" s="13"/>
      <c r="G383" s="131"/>
      <c r="H383" s="131"/>
      <c r="I383" s="11"/>
      <c r="J383" s="11"/>
    </row>
    <row r="384" spans="1:10">
      <c r="A384" s="13"/>
      <c r="G384" s="131"/>
      <c r="H384" s="131"/>
      <c r="I384" s="11"/>
      <c r="J384" s="11"/>
    </row>
    <row r="385" spans="1:10">
      <c r="A385" s="13"/>
      <c r="G385" s="131"/>
      <c r="H385" s="131"/>
      <c r="I385" s="11"/>
      <c r="J385" s="11"/>
    </row>
    <row r="386" spans="1:10">
      <c r="A386" s="13"/>
      <c r="G386" s="131"/>
      <c r="H386" s="131"/>
      <c r="I386" s="11"/>
      <c r="J386" s="11"/>
    </row>
    <row r="387" spans="1:10">
      <c r="A387" s="13"/>
      <c r="G387" s="131"/>
      <c r="H387" s="131"/>
      <c r="I387" s="11"/>
      <c r="J387" s="11"/>
    </row>
    <row r="388" spans="1:10">
      <c r="A388" s="13"/>
      <c r="G388" s="131"/>
      <c r="H388" s="131"/>
      <c r="I388" s="11"/>
      <c r="J388" s="11"/>
    </row>
    <row r="389" spans="1:10">
      <c r="A389" s="13"/>
      <c r="G389" s="131"/>
      <c r="H389" s="131"/>
      <c r="I389" s="11"/>
      <c r="J389" s="11"/>
    </row>
    <row r="390" spans="1:10">
      <c r="A390" s="13"/>
      <c r="G390" s="131"/>
      <c r="H390" s="131"/>
      <c r="I390" s="11"/>
      <c r="J390" s="11"/>
    </row>
    <row r="391" spans="1:10">
      <c r="A391" s="13"/>
      <c r="G391" s="131"/>
      <c r="H391" s="131"/>
      <c r="I391" s="11"/>
      <c r="J391" s="11"/>
    </row>
    <row r="392" spans="1:10">
      <c r="A392" s="13"/>
      <c r="G392" s="131"/>
      <c r="H392" s="131"/>
      <c r="I392" s="11"/>
      <c r="J392" s="11"/>
    </row>
    <row r="393" spans="1:10">
      <c r="A393" s="13"/>
      <c r="G393" s="131"/>
      <c r="H393" s="131"/>
      <c r="I393" s="11"/>
      <c r="J393" s="11"/>
    </row>
    <row r="394" spans="1:10">
      <c r="A394" s="13"/>
      <c r="G394" s="131"/>
      <c r="H394" s="131"/>
      <c r="I394" s="11"/>
      <c r="J394" s="11"/>
    </row>
    <row r="395" spans="1:10">
      <c r="A395" s="13"/>
      <c r="G395" s="131"/>
      <c r="H395" s="131"/>
      <c r="I395" s="11"/>
      <c r="J395" s="11"/>
    </row>
    <row r="396" spans="1:10">
      <c r="A396" s="13"/>
      <c r="G396" s="131"/>
      <c r="H396" s="131"/>
      <c r="I396" s="11"/>
      <c r="J396" s="11"/>
    </row>
    <row r="397" spans="1:10">
      <c r="A397" s="13"/>
      <c r="G397" s="131"/>
      <c r="H397" s="131"/>
      <c r="I397" s="11"/>
      <c r="J397" s="11"/>
    </row>
    <row r="398" spans="1:10">
      <c r="A398" s="13"/>
      <c r="G398" s="131"/>
      <c r="H398" s="131"/>
      <c r="I398" s="11"/>
      <c r="J398" s="11"/>
    </row>
    <row r="399" spans="1:10">
      <c r="A399" s="13"/>
      <c r="G399" s="131"/>
      <c r="H399" s="131"/>
      <c r="I399" s="11"/>
      <c r="J399" s="11"/>
    </row>
    <row r="400" spans="1:10">
      <c r="A400" s="13"/>
      <c r="G400" s="131"/>
      <c r="H400" s="131"/>
      <c r="I400" s="11"/>
      <c r="J400" s="11"/>
    </row>
    <row r="401" spans="1:10">
      <c r="A401" s="13"/>
      <c r="G401" s="131"/>
      <c r="H401" s="131"/>
      <c r="I401" s="11"/>
      <c r="J401" s="11"/>
    </row>
    <row r="402" spans="1:10">
      <c r="A402" s="13"/>
      <c r="G402" s="131"/>
      <c r="H402" s="131"/>
      <c r="I402" s="11"/>
      <c r="J402" s="11"/>
    </row>
    <row r="403" spans="1:10">
      <c r="A403" s="13"/>
      <c r="G403" s="131"/>
      <c r="H403" s="131"/>
      <c r="I403" s="11"/>
      <c r="J403" s="11"/>
    </row>
    <row r="404" spans="1:10">
      <c r="A404" s="13"/>
      <c r="G404" s="131"/>
      <c r="H404" s="131"/>
      <c r="I404" s="11"/>
      <c r="J404" s="11"/>
    </row>
    <row r="405" spans="1:10">
      <c r="A405" s="13"/>
      <c r="G405" s="131"/>
      <c r="H405" s="131"/>
      <c r="I405" s="11"/>
      <c r="J405" s="11"/>
    </row>
    <row r="406" spans="1:10">
      <c r="A406" s="13"/>
      <c r="G406" s="131"/>
      <c r="H406" s="131"/>
      <c r="I406" s="11"/>
      <c r="J406" s="11"/>
    </row>
    <row r="407" spans="1:10">
      <c r="A407" s="13"/>
      <c r="G407" s="131"/>
      <c r="H407" s="131"/>
      <c r="I407" s="11"/>
      <c r="J407" s="11"/>
    </row>
    <row r="408" spans="1:10">
      <c r="A408" s="13"/>
      <c r="G408" s="131"/>
      <c r="H408" s="131"/>
      <c r="I408" s="11"/>
      <c r="J408" s="11"/>
    </row>
    <row r="409" spans="1:10">
      <c r="A409" s="13"/>
      <c r="G409" s="131"/>
      <c r="H409" s="131"/>
      <c r="I409" s="11"/>
      <c r="J409" s="11"/>
    </row>
    <row r="410" spans="1:10">
      <c r="A410" s="13"/>
      <c r="G410" s="131"/>
      <c r="H410" s="131"/>
      <c r="I410" s="11"/>
      <c r="J410" s="11"/>
    </row>
    <row r="411" spans="1:10">
      <c r="A411" s="13"/>
      <c r="G411" s="131"/>
      <c r="H411" s="131"/>
      <c r="I411" s="11"/>
      <c r="J411" s="11"/>
    </row>
    <row r="412" spans="1:10">
      <c r="A412" s="13"/>
      <c r="G412" s="131"/>
      <c r="H412" s="131"/>
      <c r="I412" s="11"/>
      <c r="J412" s="11"/>
    </row>
    <row r="413" spans="1:10">
      <c r="A413" s="13"/>
      <c r="G413" s="131"/>
      <c r="H413" s="131"/>
      <c r="I413" s="11"/>
      <c r="J413" s="11"/>
    </row>
    <row r="414" spans="1:10">
      <c r="A414" s="13"/>
      <c r="G414" s="131"/>
      <c r="H414" s="131"/>
      <c r="I414" s="11"/>
      <c r="J414" s="11"/>
    </row>
    <row r="415" spans="1:10">
      <c r="A415" s="13"/>
      <c r="G415" s="131"/>
      <c r="H415" s="131"/>
      <c r="I415" s="11"/>
      <c r="J415" s="11"/>
    </row>
    <row r="416" spans="1:10">
      <c r="A416" s="13"/>
      <c r="G416" s="131"/>
      <c r="H416" s="131"/>
      <c r="I416" s="11"/>
      <c r="J416" s="11"/>
    </row>
    <row r="417" spans="1:10">
      <c r="A417" s="13"/>
      <c r="G417" s="131"/>
      <c r="H417" s="131"/>
      <c r="I417" s="11"/>
      <c r="J417" s="11"/>
    </row>
    <row r="418" spans="1:10">
      <c r="A418" s="13"/>
      <c r="G418" s="131"/>
      <c r="H418" s="131"/>
      <c r="I418" s="11"/>
      <c r="J418" s="11"/>
    </row>
    <row r="419" spans="1:10">
      <c r="A419" s="13"/>
      <c r="G419" s="131"/>
      <c r="H419" s="131"/>
      <c r="I419" s="11"/>
      <c r="J419" s="11"/>
    </row>
    <row r="420" spans="1:10">
      <c r="A420" s="13"/>
      <c r="G420" s="131"/>
      <c r="H420" s="131"/>
      <c r="I420" s="11"/>
      <c r="J420" s="11"/>
    </row>
    <row r="421" spans="1:10">
      <c r="A421" s="13"/>
      <c r="G421" s="131"/>
      <c r="H421" s="131"/>
      <c r="I421" s="11"/>
      <c r="J421" s="11"/>
    </row>
    <row r="422" spans="1:10">
      <c r="A422" s="13"/>
      <c r="G422" s="131"/>
      <c r="H422" s="131"/>
      <c r="I422" s="11"/>
      <c r="J422" s="11"/>
    </row>
    <row r="423" spans="1:10">
      <c r="A423" s="13"/>
      <c r="G423" s="131"/>
      <c r="H423" s="131"/>
      <c r="I423" s="11"/>
      <c r="J423" s="11"/>
    </row>
    <row r="424" spans="1:10">
      <c r="A424" s="13"/>
      <c r="G424" s="131"/>
      <c r="H424" s="131"/>
      <c r="I424" s="11"/>
      <c r="J424" s="11"/>
    </row>
    <row r="425" spans="1:10">
      <c r="A425" s="13"/>
      <c r="G425" s="131"/>
      <c r="H425" s="131"/>
      <c r="I425" s="11"/>
      <c r="J425" s="11"/>
    </row>
    <row r="426" spans="1:10">
      <c r="A426" s="13"/>
      <c r="G426" s="131"/>
      <c r="H426" s="131"/>
      <c r="I426" s="11"/>
      <c r="J426" s="11"/>
    </row>
    <row r="427" spans="1:10">
      <c r="A427" s="13"/>
      <c r="G427" s="131"/>
      <c r="H427" s="131"/>
      <c r="I427" s="11"/>
      <c r="J427" s="11"/>
    </row>
    <row r="428" spans="1:10">
      <c r="A428" s="13"/>
      <c r="G428" s="131"/>
      <c r="H428" s="131"/>
      <c r="I428" s="11"/>
      <c r="J428" s="11"/>
    </row>
    <row r="429" spans="1:10">
      <c r="A429" s="13"/>
      <c r="G429" s="131"/>
      <c r="H429" s="131"/>
      <c r="I429" s="11"/>
      <c r="J429" s="11"/>
    </row>
    <row r="430" spans="1:10">
      <c r="A430" s="13"/>
      <c r="G430" s="131"/>
      <c r="H430" s="131"/>
      <c r="I430" s="11"/>
      <c r="J430" s="11"/>
    </row>
    <row r="431" spans="1:10">
      <c r="A431" s="13"/>
      <c r="G431" s="131"/>
      <c r="H431" s="131"/>
      <c r="I431" s="11"/>
      <c r="J431" s="11"/>
    </row>
    <row r="432" spans="1:10">
      <c r="A432" s="13"/>
      <c r="G432" s="131"/>
      <c r="H432" s="131"/>
      <c r="I432" s="11"/>
      <c r="J432" s="11"/>
    </row>
    <row r="433" spans="1:10">
      <c r="A433" s="13"/>
      <c r="G433" s="131"/>
      <c r="H433" s="131"/>
      <c r="I433" s="11"/>
      <c r="J433" s="11"/>
    </row>
    <row r="434" spans="1:10">
      <c r="A434" s="13"/>
      <c r="G434" s="131"/>
      <c r="H434" s="131"/>
      <c r="I434" s="11"/>
      <c r="J434" s="11"/>
    </row>
    <row r="435" spans="1:10">
      <c r="A435" s="13"/>
      <c r="G435" s="131"/>
      <c r="H435" s="131"/>
      <c r="I435" s="11"/>
      <c r="J435" s="11"/>
    </row>
    <row r="436" spans="1:10">
      <c r="A436" s="13"/>
      <c r="G436" s="131"/>
      <c r="H436" s="131"/>
      <c r="I436" s="11"/>
      <c r="J436" s="11"/>
    </row>
    <row r="437" spans="1:10">
      <c r="A437" s="13"/>
      <c r="G437" s="131"/>
      <c r="H437" s="131"/>
      <c r="I437" s="11"/>
      <c r="J437" s="11"/>
    </row>
    <row r="438" spans="1:10">
      <c r="A438" s="13"/>
      <c r="G438" s="131"/>
      <c r="H438" s="131"/>
      <c r="I438" s="11"/>
      <c r="J438" s="11"/>
    </row>
    <row r="439" spans="1:10">
      <c r="A439" s="13"/>
      <c r="G439" s="131"/>
      <c r="H439" s="131"/>
      <c r="I439" s="11"/>
      <c r="J439" s="11"/>
    </row>
    <row r="440" spans="1:10">
      <c r="A440" s="13"/>
      <c r="G440" s="131"/>
      <c r="H440" s="131"/>
      <c r="I440" s="11"/>
      <c r="J440" s="11"/>
    </row>
    <row r="441" spans="1:10">
      <c r="A441" s="13"/>
      <c r="G441" s="131"/>
      <c r="H441" s="131"/>
      <c r="I441" s="11"/>
      <c r="J441" s="11"/>
    </row>
    <row r="442" spans="1:10">
      <c r="A442" s="13"/>
      <c r="G442" s="131"/>
      <c r="H442" s="131"/>
      <c r="I442" s="11"/>
      <c r="J442" s="11"/>
    </row>
    <row r="443" spans="1:10">
      <c r="A443" s="13"/>
      <c r="G443" s="131"/>
      <c r="H443" s="131"/>
      <c r="I443" s="11"/>
      <c r="J443" s="11"/>
    </row>
    <row r="444" spans="1:10">
      <c r="A444" s="13"/>
      <c r="G444" s="131"/>
      <c r="H444" s="131"/>
      <c r="I444" s="11"/>
      <c r="J444" s="11"/>
    </row>
    <row r="445" spans="1:10">
      <c r="A445" s="13"/>
      <c r="G445" s="131"/>
      <c r="H445" s="131"/>
      <c r="I445" s="11"/>
      <c r="J445" s="11"/>
    </row>
    <row r="446" spans="1:10">
      <c r="A446" s="13"/>
      <c r="G446" s="131"/>
      <c r="H446" s="131"/>
      <c r="I446" s="11"/>
      <c r="J446" s="11"/>
    </row>
    <row r="447" spans="1:10">
      <c r="A447" s="13"/>
      <c r="G447" s="131"/>
      <c r="H447" s="131"/>
      <c r="I447" s="11"/>
      <c r="J447" s="11"/>
    </row>
    <row r="448" spans="1:10">
      <c r="A448" s="13"/>
      <c r="G448" s="131"/>
      <c r="H448" s="131"/>
      <c r="I448" s="11"/>
      <c r="J448" s="11"/>
    </row>
    <row r="449" spans="1:10">
      <c r="A449" s="13"/>
      <c r="G449" s="131"/>
      <c r="H449" s="131"/>
      <c r="I449" s="11"/>
      <c r="J449" s="11"/>
    </row>
    <row r="450" spans="1:10">
      <c r="A450" s="13"/>
      <c r="G450" s="131"/>
      <c r="H450" s="131"/>
      <c r="I450" s="11"/>
      <c r="J450" s="11"/>
    </row>
    <row r="451" spans="1:10">
      <c r="A451" s="13"/>
      <c r="G451" s="131"/>
      <c r="H451" s="131"/>
      <c r="I451" s="11"/>
      <c r="J451" s="11"/>
    </row>
    <row r="452" spans="1:10">
      <c r="A452" s="13"/>
      <c r="G452" s="131"/>
      <c r="H452" s="131"/>
      <c r="I452" s="11"/>
      <c r="J452" s="11"/>
    </row>
    <row r="453" spans="1:10">
      <c r="A453" s="13"/>
      <c r="G453" s="131"/>
      <c r="H453" s="131"/>
      <c r="I453" s="11"/>
      <c r="J453" s="11"/>
    </row>
    <row r="454" spans="1:10">
      <c r="A454" s="13"/>
      <c r="G454" s="131"/>
      <c r="H454" s="131"/>
      <c r="I454" s="11"/>
      <c r="J454" s="11"/>
    </row>
    <row r="455" spans="1:10">
      <c r="A455" s="13"/>
      <c r="G455" s="131"/>
      <c r="H455" s="131"/>
      <c r="I455" s="11"/>
      <c r="J455" s="11"/>
    </row>
    <row r="456" spans="1:10">
      <c r="A456" s="13"/>
      <c r="G456" s="131"/>
      <c r="H456" s="131"/>
      <c r="I456" s="11"/>
      <c r="J456" s="11"/>
    </row>
    <row r="457" spans="1:10">
      <c r="A457" s="13"/>
      <c r="G457" s="131"/>
      <c r="H457" s="131"/>
      <c r="I457" s="11"/>
      <c r="J457" s="11"/>
    </row>
    <row r="458" spans="1:10">
      <c r="A458" s="13"/>
      <c r="G458" s="131"/>
      <c r="H458" s="131"/>
      <c r="I458" s="11"/>
      <c r="J458" s="11"/>
    </row>
    <row r="459" spans="1:10">
      <c r="A459" s="13"/>
      <c r="G459" s="131"/>
      <c r="H459" s="131"/>
      <c r="I459" s="11"/>
      <c r="J459" s="11"/>
    </row>
    <row r="460" spans="1:10">
      <c r="A460" s="13"/>
      <c r="G460" s="131"/>
      <c r="H460" s="131"/>
      <c r="I460" s="11"/>
      <c r="J460" s="11"/>
    </row>
    <row r="461" spans="1:10">
      <c r="A461" s="13"/>
      <c r="G461" s="131"/>
      <c r="H461" s="131"/>
      <c r="I461" s="11"/>
      <c r="J461" s="11"/>
    </row>
    <row r="462" spans="1:10">
      <c r="A462" s="13"/>
      <c r="G462" s="131"/>
      <c r="H462" s="131"/>
      <c r="I462" s="11"/>
      <c r="J462" s="11"/>
    </row>
    <row r="463" spans="1:10">
      <c r="A463" s="13"/>
      <c r="G463" s="131"/>
      <c r="H463" s="131"/>
      <c r="I463" s="11"/>
      <c r="J463" s="11"/>
    </row>
    <row r="464" spans="1:10">
      <c r="A464" s="13"/>
      <c r="G464" s="131"/>
      <c r="H464" s="131"/>
      <c r="I464" s="11"/>
      <c r="J464" s="11"/>
    </row>
    <row r="465" spans="1:10">
      <c r="A465" s="13"/>
      <c r="G465" s="131"/>
      <c r="H465" s="131"/>
      <c r="I465" s="11"/>
      <c r="J465" s="11"/>
    </row>
    <row r="466" spans="1:10">
      <c r="A466" s="13"/>
      <c r="G466" s="131"/>
      <c r="H466" s="131"/>
      <c r="I466" s="11"/>
      <c r="J466" s="11"/>
    </row>
    <row r="467" spans="1:10">
      <c r="A467" s="13"/>
      <c r="G467" s="131"/>
      <c r="H467" s="131"/>
      <c r="I467" s="11"/>
      <c r="J467" s="11"/>
    </row>
    <row r="468" spans="1:10">
      <c r="A468" s="13"/>
      <c r="G468" s="131"/>
      <c r="H468" s="131"/>
      <c r="I468" s="11"/>
      <c r="J468" s="11"/>
    </row>
    <row r="469" spans="1:10">
      <c r="A469" s="13"/>
      <c r="G469" s="131"/>
      <c r="H469" s="131"/>
      <c r="I469" s="11"/>
      <c r="J469" s="11"/>
    </row>
    <row r="470" spans="1:10">
      <c r="A470" s="13"/>
      <c r="G470" s="131"/>
      <c r="H470" s="131"/>
      <c r="I470" s="11"/>
      <c r="J470" s="11"/>
    </row>
    <row r="471" spans="1:10">
      <c r="A471" s="13"/>
      <c r="G471" s="131"/>
      <c r="H471" s="131"/>
      <c r="I471" s="11"/>
      <c r="J471" s="11"/>
    </row>
    <row r="472" spans="1:10">
      <c r="A472" s="13"/>
      <c r="G472" s="131"/>
      <c r="H472" s="131"/>
      <c r="I472" s="11"/>
      <c r="J472" s="11"/>
    </row>
    <row r="473" spans="1:10">
      <c r="A473" s="13"/>
      <c r="G473" s="131"/>
      <c r="H473" s="131"/>
      <c r="I473" s="11"/>
      <c r="J473" s="11"/>
    </row>
    <row r="474" spans="1:10">
      <c r="A474" s="13"/>
      <c r="G474" s="131"/>
      <c r="H474" s="131"/>
      <c r="I474" s="11"/>
      <c r="J474" s="11"/>
    </row>
    <row r="475" spans="1:10">
      <c r="A475" s="13"/>
      <c r="G475" s="131"/>
      <c r="H475" s="131"/>
      <c r="I475" s="11"/>
      <c r="J475" s="11"/>
    </row>
    <row r="476" spans="1:10">
      <c r="A476" s="13"/>
      <c r="G476" s="131"/>
      <c r="H476" s="131"/>
      <c r="I476" s="11"/>
      <c r="J476" s="11"/>
    </row>
    <row r="477" spans="1:10">
      <c r="A477" s="13"/>
      <c r="G477" s="131"/>
      <c r="H477" s="131"/>
      <c r="I477" s="11"/>
      <c r="J477" s="11"/>
    </row>
    <row r="478" spans="1:10">
      <c r="A478" s="13"/>
      <c r="G478" s="131"/>
      <c r="H478" s="131"/>
      <c r="I478" s="11"/>
      <c r="J478" s="11"/>
    </row>
    <row r="479" spans="1:10">
      <c r="A479" s="13"/>
      <c r="G479" s="131"/>
      <c r="H479" s="131"/>
      <c r="I479" s="11"/>
      <c r="J479" s="11"/>
    </row>
    <row r="480" spans="1:10">
      <c r="A480" s="13"/>
      <c r="G480" s="131"/>
      <c r="H480" s="131"/>
      <c r="I480" s="11"/>
      <c r="J480" s="11"/>
    </row>
    <row r="481" spans="1:10">
      <c r="A481" s="13"/>
      <c r="G481" s="131"/>
      <c r="H481" s="131"/>
      <c r="I481" s="11"/>
      <c r="J481" s="11"/>
    </row>
    <row r="482" spans="1:10">
      <c r="A482" s="13"/>
      <c r="G482" s="131"/>
      <c r="H482" s="131"/>
      <c r="I482" s="11"/>
      <c r="J482" s="11"/>
    </row>
    <row r="483" spans="1:10">
      <c r="A483" s="13"/>
      <c r="G483" s="131"/>
      <c r="H483" s="131"/>
      <c r="I483" s="11"/>
      <c r="J483" s="11"/>
    </row>
    <row r="484" spans="1:10">
      <c r="A484" s="13"/>
      <c r="G484" s="131"/>
      <c r="H484" s="131"/>
      <c r="I484" s="11"/>
      <c r="J484" s="11"/>
    </row>
    <row r="485" spans="1:10">
      <c r="A485" s="13"/>
      <c r="G485" s="131"/>
      <c r="H485" s="131"/>
      <c r="I485" s="11"/>
      <c r="J485" s="11"/>
    </row>
    <row r="486" spans="1:10">
      <c r="A486" s="13"/>
      <c r="G486" s="131"/>
      <c r="H486" s="131"/>
      <c r="I486" s="11"/>
      <c r="J486" s="11"/>
    </row>
    <row r="487" spans="1:10">
      <c r="A487" s="13"/>
      <c r="G487" s="131"/>
      <c r="H487" s="131"/>
      <c r="I487" s="11"/>
      <c r="J487" s="11"/>
    </row>
    <row r="488" spans="1:10">
      <c r="A488" s="13"/>
      <c r="G488" s="131"/>
      <c r="H488" s="131"/>
      <c r="I488" s="11"/>
      <c r="J488" s="11"/>
    </row>
    <row r="489" spans="1:10">
      <c r="A489" s="13"/>
      <c r="G489" s="131"/>
      <c r="H489" s="131"/>
      <c r="I489" s="11"/>
      <c r="J489" s="11"/>
    </row>
    <row r="490" spans="1:10">
      <c r="A490" s="13"/>
      <c r="G490" s="131"/>
      <c r="H490" s="131"/>
      <c r="I490" s="11"/>
      <c r="J490" s="11"/>
    </row>
    <row r="491" spans="1:10">
      <c r="A491" s="13"/>
      <c r="G491" s="131"/>
      <c r="H491" s="131"/>
      <c r="I491" s="11"/>
      <c r="J491" s="11"/>
    </row>
    <row r="492" spans="1:10">
      <c r="A492" s="13"/>
      <c r="G492" s="131"/>
      <c r="H492" s="131"/>
      <c r="I492" s="11"/>
      <c r="J492" s="11"/>
    </row>
    <row r="493" spans="1:10">
      <c r="A493" s="13"/>
      <c r="G493" s="131"/>
      <c r="H493" s="131"/>
      <c r="I493" s="11"/>
      <c r="J493" s="11"/>
    </row>
    <row r="494" spans="1:10">
      <c r="A494" s="13"/>
      <c r="G494" s="131"/>
      <c r="H494" s="131"/>
      <c r="I494" s="11"/>
      <c r="J494" s="11"/>
    </row>
    <row r="495" spans="1:10">
      <c r="A495" s="13"/>
      <c r="G495" s="131"/>
      <c r="H495" s="131"/>
      <c r="I495" s="11"/>
      <c r="J495" s="11"/>
    </row>
    <row r="496" spans="1:10">
      <c r="A496" s="13"/>
      <c r="G496" s="131"/>
      <c r="H496" s="131"/>
      <c r="I496" s="11"/>
      <c r="J496" s="11"/>
    </row>
    <row r="497" spans="1:10">
      <c r="A497" s="13"/>
      <c r="G497" s="131"/>
      <c r="H497" s="131"/>
      <c r="I497" s="11"/>
      <c r="J497" s="11"/>
    </row>
    <row r="498" spans="1:10">
      <c r="A498" s="13"/>
      <c r="G498" s="131"/>
      <c r="H498" s="131"/>
      <c r="I498" s="11"/>
      <c r="J498" s="11"/>
    </row>
    <row r="499" spans="1:10">
      <c r="A499" s="13"/>
      <c r="G499" s="131"/>
      <c r="H499" s="131"/>
      <c r="I499" s="11"/>
      <c r="J499" s="11"/>
    </row>
    <row r="500" spans="1:10">
      <c r="A500" s="13"/>
      <c r="G500" s="131"/>
      <c r="H500" s="131"/>
      <c r="I500" s="11"/>
      <c r="J500" s="11"/>
    </row>
    <row r="501" spans="1:10">
      <c r="A501" s="13"/>
      <c r="G501" s="131"/>
      <c r="H501" s="131"/>
      <c r="I501" s="11"/>
      <c r="J501" s="11"/>
    </row>
    <row r="502" spans="1:10">
      <c r="A502" s="13"/>
      <c r="G502" s="131"/>
      <c r="H502" s="131"/>
      <c r="I502" s="11"/>
      <c r="J502" s="11"/>
    </row>
    <row r="503" spans="1:10">
      <c r="A503" s="13"/>
      <c r="G503" s="131"/>
      <c r="H503" s="131"/>
      <c r="I503" s="11"/>
      <c r="J503" s="11"/>
    </row>
    <row r="504" spans="1:10">
      <c r="A504" s="13"/>
      <c r="G504" s="131"/>
      <c r="H504" s="131"/>
      <c r="I504" s="11"/>
      <c r="J504" s="11"/>
    </row>
    <row r="505" spans="1:10">
      <c r="A505" s="13"/>
      <c r="G505" s="131"/>
      <c r="H505" s="131"/>
      <c r="I505" s="11"/>
      <c r="J505" s="11"/>
    </row>
    <row r="506" spans="1:10">
      <c r="A506" s="13"/>
      <c r="G506" s="131"/>
      <c r="H506" s="131"/>
      <c r="I506" s="11"/>
      <c r="J506" s="11"/>
    </row>
    <row r="507" spans="1:10">
      <c r="A507" s="13"/>
      <c r="G507" s="131"/>
      <c r="H507" s="131"/>
      <c r="I507" s="11"/>
      <c r="J507" s="11"/>
    </row>
    <row r="508" spans="1:10">
      <c r="A508" s="13"/>
      <c r="G508" s="131"/>
      <c r="H508" s="131"/>
      <c r="I508" s="11"/>
      <c r="J508" s="11"/>
    </row>
    <row r="509" spans="1:10">
      <c r="A509" s="13"/>
      <c r="G509" s="131"/>
      <c r="H509" s="131"/>
      <c r="I509" s="11"/>
      <c r="J509" s="11"/>
    </row>
    <row r="510" spans="1:10">
      <c r="A510" s="13"/>
      <c r="G510" s="131"/>
      <c r="H510" s="131"/>
      <c r="I510" s="11"/>
      <c r="J510" s="11"/>
    </row>
    <row r="511" spans="1:10">
      <c r="A511" s="13"/>
      <c r="G511" s="131"/>
      <c r="H511" s="131"/>
      <c r="I511" s="11"/>
      <c r="J511" s="11"/>
    </row>
    <row r="512" spans="1:10">
      <c r="A512" s="13"/>
      <c r="G512" s="131"/>
      <c r="H512" s="131"/>
      <c r="I512" s="11"/>
      <c r="J512" s="11"/>
    </row>
    <row r="513" spans="1:10">
      <c r="A513" s="13"/>
      <c r="G513" s="131"/>
      <c r="H513" s="131"/>
      <c r="I513" s="11"/>
      <c r="J513" s="11"/>
    </row>
    <row r="514" spans="1:10">
      <c r="A514" s="13"/>
      <c r="G514" s="131"/>
      <c r="H514" s="131"/>
      <c r="I514" s="11"/>
      <c r="J514" s="11"/>
    </row>
    <row r="515" spans="1:10">
      <c r="A515" s="13"/>
      <c r="G515" s="131"/>
      <c r="H515" s="131"/>
      <c r="I515" s="11"/>
      <c r="J515" s="11"/>
    </row>
    <row r="516" spans="1:10">
      <c r="A516" s="13"/>
      <c r="G516" s="131"/>
      <c r="H516" s="131"/>
      <c r="I516" s="11"/>
      <c r="J516" s="11"/>
    </row>
    <row r="517" spans="1:10">
      <c r="A517" s="13"/>
      <c r="G517" s="131"/>
      <c r="H517" s="131"/>
      <c r="I517" s="11"/>
      <c r="J517" s="11"/>
    </row>
    <row r="518" spans="1:10">
      <c r="A518" s="13"/>
      <c r="G518" s="131"/>
      <c r="H518" s="131"/>
      <c r="I518" s="11"/>
      <c r="J518" s="11"/>
    </row>
    <row r="519" spans="1:10">
      <c r="A519" s="13"/>
      <c r="G519" s="131"/>
      <c r="H519" s="131"/>
      <c r="I519" s="11"/>
      <c r="J519" s="11"/>
    </row>
    <row r="520" spans="1:10">
      <c r="A520" s="13"/>
      <c r="G520" s="131"/>
      <c r="H520" s="131"/>
      <c r="I520" s="11"/>
      <c r="J520" s="11"/>
    </row>
    <row r="521" spans="1:10">
      <c r="A521" s="13"/>
      <c r="G521" s="131"/>
      <c r="H521" s="131"/>
      <c r="I521" s="11"/>
      <c r="J521" s="11"/>
    </row>
    <row r="522" spans="1:10">
      <c r="A522" s="13"/>
      <c r="G522" s="131"/>
      <c r="H522" s="131"/>
      <c r="I522" s="11"/>
      <c r="J522" s="11"/>
    </row>
    <row r="523" spans="1:10">
      <c r="A523" s="13"/>
      <c r="G523" s="131"/>
      <c r="H523" s="131"/>
      <c r="I523" s="11"/>
      <c r="J523" s="11"/>
    </row>
    <row r="524" spans="1:10">
      <c r="A524" s="13"/>
      <c r="G524" s="131"/>
      <c r="H524" s="131"/>
      <c r="I524" s="11"/>
      <c r="J524" s="11"/>
    </row>
    <row r="525" spans="1:10">
      <c r="A525" s="13"/>
      <c r="G525" s="131"/>
      <c r="H525" s="131"/>
      <c r="I525" s="11"/>
      <c r="J525" s="11"/>
    </row>
    <row r="526" spans="1:10">
      <c r="A526" s="13"/>
      <c r="G526" s="131"/>
      <c r="H526" s="131"/>
      <c r="I526" s="11"/>
      <c r="J526" s="11"/>
    </row>
    <row r="527" spans="1:10">
      <c r="A527" s="13"/>
      <c r="G527" s="131"/>
      <c r="H527" s="131"/>
      <c r="I527" s="11"/>
      <c r="J527" s="11"/>
    </row>
    <row r="528" spans="1:10">
      <c r="A528" s="13"/>
      <c r="G528" s="131"/>
      <c r="H528" s="131"/>
      <c r="I528" s="11"/>
      <c r="J528" s="11"/>
    </row>
    <row r="529" spans="1:10">
      <c r="A529" s="13"/>
      <c r="G529" s="131"/>
      <c r="H529" s="131"/>
      <c r="I529" s="11"/>
      <c r="J529" s="11"/>
    </row>
    <row r="530" spans="1:10">
      <c r="A530" s="13"/>
      <c r="G530" s="131"/>
      <c r="H530" s="131"/>
      <c r="I530" s="11"/>
      <c r="J530" s="11"/>
    </row>
    <row r="531" spans="1:10">
      <c r="A531" s="13"/>
      <c r="G531" s="131"/>
      <c r="H531" s="131"/>
      <c r="I531" s="11"/>
      <c r="J531" s="11"/>
    </row>
    <row r="532" spans="1:10">
      <c r="A532" s="13"/>
      <c r="G532" s="131"/>
      <c r="H532" s="131"/>
      <c r="I532" s="11"/>
      <c r="J532" s="11"/>
    </row>
    <row r="533" spans="1:10">
      <c r="A533" s="13"/>
      <c r="G533" s="131"/>
      <c r="H533" s="131"/>
      <c r="I533" s="11"/>
      <c r="J533" s="11"/>
    </row>
    <row r="534" spans="1:10">
      <c r="A534" s="13"/>
      <c r="G534" s="131"/>
      <c r="H534" s="131"/>
      <c r="I534" s="11"/>
      <c r="J534" s="11"/>
    </row>
    <row r="535" spans="1:10">
      <c r="A535" s="13"/>
      <c r="G535" s="131"/>
      <c r="H535" s="131"/>
      <c r="I535" s="11"/>
      <c r="J535" s="11"/>
    </row>
    <row r="536" spans="1:10">
      <c r="A536" s="13"/>
      <c r="G536" s="131"/>
      <c r="H536" s="131"/>
      <c r="I536" s="11"/>
      <c r="J536" s="11"/>
    </row>
    <row r="537" spans="1:10">
      <c r="A537" s="13"/>
      <c r="G537" s="131"/>
      <c r="H537" s="131"/>
      <c r="I537" s="11"/>
      <c r="J537" s="11"/>
    </row>
    <row r="538" spans="1:10">
      <c r="A538" s="13"/>
      <c r="G538" s="131"/>
      <c r="H538" s="131"/>
      <c r="I538" s="11"/>
      <c r="J538" s="11"/>
    </row>
    <row r="539" spans="1:10">
      <c r="A539" s="13"/>
      <c r="G539" s="131"/>
      <c r="H539" s="131"/>
      <c r="I539" s="11"/>
      <c r="J539" s="11"/>
    </row>
    <row r="540" spans="1:10">
      <c r="A540" s="13"/>
      <c r="G540" s="131"/>
      <c r="H540" s="131"/>
      <c r="I540" s="11"/>
      <c r="J540" s="11"/>
    </row>
    <row r="541" spans="1:10">
      <c r="A541" s="13"/>
      <c r="G541" s="131"/>
      <c r="H541" s="131"/>
      <c r="I541" s="11"/>
      <c r="J541" s="11"/>
    </row>
    <row r="542" spans="1:10">
      <c r="A542" s="13"/>
      <c r="G542" s="131"/>
      <c r="H542" s="131"/>
      <c r="I542" s="11"/>
      <c r="J542" s="11"/>
    </row>
    <row r="543" spans="1:10">
      <c r="A543" s="13"/>
      <c r="G543" s="131"/>
      <c r="H543" s="131"/>
      <c r="I543" s="11"/>
      <c r="J543" s="11"/>
    </row>
    <row r="544" spans="1:10">
      <c r="A544" s="13"/>
      <c r="G544" s="131"/>
      <c r="H544" s="131"/>
      <c r="I544" s="11"/>
      <c r="J544" s="11"/>
    </row>
    <row r="545" spans="1:10">
      <c r="A545" s="13"/>
      <c r="G545" s="131"/>
      <c r="H545" s="131"/>
      <c r="I545" s="11"/>
      <c r="J545" s="11"/>
    </row>
    <row r="546" spans="1:10">
      <c r="A546" s="13"/>
      <c r="G546" s="131"/>
      <c r="H546" s="131"/>
      <c r="I546" s="11"/>
      <c r="J546" s="11"/>
    </row>
    <row r="547" spans="1:10">
      <c r="A547" s="13"/>
      <c r="G547" s="131"/>
      <c r="H547" s="131"/>
      <c r="I547" s="11"/>
      <c r="J547" s="11"/>
    </row>
    <row r="548" spans="1:10">
      <c r="A548" s="13"/>
      <c r="G548" s="131"/>
      <c r="H548" s="131"/>
      <c r="I548" s="11"/>
      <c r="J548" s="11"/>
    </row>
    <row r="549" spans="1:10">
      <c r="A549" s="13"/>
      <c r="G549" s="131"/>
      <c r="H549" s="131"/>
      <c r="I549" s="11"/>
      <c r="J549" s="11"/>
    </row>
    <row r="550" spans="1:10">
      <c r="A550" s="13"/>
      <c r="G550" s="131"/>
      <c r="H550" s="131"/>
      <c r="I550" s="11"/>
      <c r="J550" s="11"/>
    </row>
    <row r="551" spans="1:10">
      <c r="A551" s="13"/>
      <c r="G551" s="131"/>
      <c r="H551" s="131"/>
      <c r="I551" s="11"/>
      <c r="J551" s="11"/>
    </row>
    <row r="552" spans="1:10">
      <c r="A552" s="13"/>
      <c r="G552" s="131"/>
      <c r="H552" s="131"/>
      <c r="I552" s="11"/>
      <c r="J552" s="11"/>
    </row>
    <row r="553" spans="1:10">
      <c r="A553" s="13"/>
      <c r="G553" s="131"/>
      <c r="H553" s="131"/>
      <c r="I553" s="11"/>
      <c r="J553" s="11"/>
    </row>
    <row r="554" spans="1:10">
      <c r="A554" s="13"/>
      <c r="G554" s="131"/>
      <c r="H554" s="131"/>
      <c r="I554" s="11"/>
      <c r="J554" s="11"/>
    </row>
    <row r="555" spans="1:10">
      <c r="A555" s="13"/>
      <c r="G555" s="131"/>
      <c r="H555" s="131"/>
      <c r="I555" s="11"/>
      <c r="J555" s="11"/>
    </row>
    <row r="556" spans="1:10">
      <c r="A556" s="13"/>
      <c r="G556" s="131"/>
      <c r="H556" s="131"/>
      <c r="I556" s="11"/>
      <c r="J556" s="11"/>
    </row>
    <row r="557" spans="1:10">
      <c r="A557" s="13"/>
      <c r="G557" s="131"/>
      <c r="H557" s="131"/>
      <c r="I557" s="11"/>
      <c r="J557" s="11"/>
    </row>
    <row r="558" spans="1:10">
      <c r="A558" s="13"/>
      <c r="G558" s="131"/>
      <c r="H558" s="131"/>
      <c r="I558" s="11"/>
      <c r="J558" s="11"/>
    </row>
    <row r="559" spans="1:10">
      <c r="A559" s="13"/>
      <c r="G559" s="131"/>
      <c r="H559" s="131"/>
      <c r="I559" s="11"/>
      <c r="J559" s="11"/>
    </row>
    <row r="560" spans="1:10">
      <c r="A560" s="13"/>
      <c r="G560" s="131"/>
      <c r="H560" s="131"/>
      <c r="I560" s="11"/>
      <c r="J560" s="11"/>
    </row>
    <row r="561" spans="1:10">
      <c r="A561" s="13"/>
      <c r="G561" s="131"/>
      <c r="H561" s="131"/>
      <c r="I561" s="11"/>
      <c r="J561" s="11"/>
    </row>
    <row r="562" spans="1:10">
      <c r="A562" s="13"/>
      <c r="G562" s="131"/>
      <c r="H562" s="131"/>
      <c r="I562" s="11"/>
      <c r="J562" s="11"/>
    </row>
    <row r="563" spans="1:10">
      <c r="A563" s="13"/>
      <c r="G563" s="131"/>
      <c r="H563" s="131"/>
      <c r="I563" s="11"/>
      <c r="J563" s="11"/>
    </row>
    <row r="564" spans="1:10">
      <c r="A564" s="13"/>
      <c r="G564" s="131"/>
      <c r="H564" s="131"/>
      <c r="I564" s="11"/>
      <c r="J564" s="11"/>
    </row>
    <row r="565" spans="1:10">
      <c r="A565" s="13"/>
      <c r="G565" s="131"/>
      <c r="H565" s="131"/>
      <c r="I565" s="11"/>
      <c r="J565" s="11"/>
    </row>
    <row r="566" spans="1:10">
      <c r="A566" s="13"/>
      <c r="G566" s="131"/>
      <c r="H566" s="131"/>
      <c r="I566" s="11"/>
      <c r="J566" s="11"/>
    </row>
    <row r="567" spans="1:10">
      <c r="A567" s="13"/>
      <c r="G567" s="131"/>
      <c r="H567" s="131"/>
      <c r="I567" s="11"/>
      <c r="J567" s="11"/>
    </row>
    <row r="568" spans="1:10">
      <c r="A568" s="13"/>
      <c r="G568" s="131"/>
      <c r="H568" s="131"/>
      <c r="I568" s="11"/>
      <c r="J568" s="11"/>
    </row>
    <row r="569" spans="1:10">
      <c r="A569" s="13"/>
      <c r="G569" s="131"/>
      <c r="H569" s="131"/>
      <c r="I569" s="11"/>
      <c r="J569" s="11"/>
    </row>
    <row r="570" spans="1:10">
      <c r="A570" s="13"/>
      <c r="G570" s="131"/>
      <c r="H570" s="131"/>
      <c r="I570" s="11"/>
      <c r="J570" s="11"/>
    </row>
    <row r="571" spans="1:10">
      <c r="A571" s="13"/>
      <c r="G571" s="131"/>
      <c r="H571" s="131"/>
      <c r="I571" s="11"/>
      <c r="J571" s="11"/>
    </row>
    <row r="572" spans="1:10">
      <c r="A572" s="13"/>
      <c r="G572" s="131"/>
      <c r="H572" s="131"/>
      <c r="I572" s="11"/>
      <c r="J572" s="11"/>
    </row>
    <row r="573" spans="1:10">
      <c r="A573" s="13"/>
      <c r="G573" s="131"/>
      <c r="H573" s="131"/>
      <c r="I573" s="11"/>
      <c r="J573" s="11"/>
    </row>
    <row r="574" spans="1:10">
      <c r="A574" s="13"/>
      <c r="G574" s="131"/>
      <c r="H574" s="131"/>
      <c r="I574" s="11"/>
      <c r="J574" s="11"/>
    </row>
    <row r="575" spans="1:10">
      <c r="A575" s="13"/>
      <c r="G575" s="131"/>
      <c r="H575" s="131"/>
      <c r="I575" s="11"/>
      <c r="J575" s="11"/>
    </row>
    <row r="576" spans="1:10">
      <c r="A576" s="13"/>
      <c r="G576" s="131"/>
      <c r="H576" s="131"/>
      <c r="I576" s="11"/>
      <c r="J576" s="11"/>
    </row>
    <row r="577" spans="1:10">
      <c r="A577" s="13"/>
      <c r="G577" s="131"/>
      <c r="H577" s="131"/>
      <c r="I577" s="11"/>
      <c r="J577" s="11"/>
    </row>
    <row r="578" spans="1:10">
      <c r="A578" s="13"/>
      <c r="G578" s="131"/>
      <c r="H578" s="131"/>
      <c r="I578" s="11"/>
      <c r="J578" s="11"/>
    </row>
    <row r="579" spans="1:10">
      <c r="A579" s="13"/>
      <c r="G579" s="131"/>
      <c r="H579" s="131"/>
      <c r="I579" s="11"/>
      <c r="J579" s="11"/>
    </row>
    <row r="580" spans="1:10">
      <c r="A580" s="13"/>
      <c r="G580" s="131"/>
      <c r="H580" s="131"/>
      <c r="I580" s="11"/>
      <c r="J580" s="11"/>
    </row>
    <row r="581" spans="1:10">
      <c r="A581" s="13"/>
      <c r="G581" s="131"/>
      <c r="H581" s="131"/>
      <c r="I581" s="11"/>
      <c r="J581" s="11"/>
    </row>
    <row r="582" spans="1:10">
      <c r="A582" s="13"/>
      <c r="G582" s="131"/>
      <c r="H582" s="131"/>
      <c r="I582" s="11"/>
      <c r="J582" s="11"/>
    </row>
    <row r="583" spans="1:10">
      <c r="A583" s="13"/>
      <c r="G583" s="131"/>
      <c r="H583" s="131"/>
      <c r="I583" s="11"/>
      <c r="J583" s="11"/>
    </row>
    <row r="584" spans="1:10">
      <c r="A584" s="13"/>
      <c r="G584" s="131"/>
      <c r="H584" s="131"/>
      <c r="I584" s="11"/>
      <c r="J584" s="11"/>
    </row>
    <row r="585" spans="1:10">
      <c r="A585" s="13"/>
      <c r="G585" s="131"/>
      <c r="H585" s="131"/>
      <c r="I585" s="11"/>
      <c r="J585" s="11"/>
    </row>
    <row r="586" spans="1:10">
      <c r="A586" s="13"/>
      <c r="G586" s="131"/>
      <c r="H586" s="131"/>
      <c r="I586" s="11"/>
      <c r="J586" s="11"/>
    </row>
    <row r="587" spans="1:10">
      <c r="A587" s="13"/>
      <c r="G587" s="131"/>
      <c r="H587" s="131"/>
      <c r="I587" s="11"/>
      <c r="J587" s="11"/>
    </row>
    <row r="588" spans="1:10">
      <c r="A588" s="13"/>
      <c r="G588" s="131"/>
      <c r="H588" s="131"/>
      <c r="I588" s="11"/>
      <c r="J588" s="11"/>
    </row>
    <row r="589" spans="1:10">
      <c r="A589" s="13"/>
      <c r="G589" s="131"/>
      <c r="H589" s="131"/>
      <c r="I589" s="11"/>
      <c r="J589" s="11"/>
    </row>
    <row r="590" spans="1:10">
      <c r="A590" s="13"/>
      <c r="G590" s="131"/>
      <c r="H590" s="131"/>
      <c r="I590" s="11"/>
      <c r="J590" s="11"/>
    </row>
    <row r="591" spans="1:10">
      <c r="A591" s="13"/>
      <c r="G591" s="131"/>
      <c r="H591" s="131"/>
      <c r="I591" s="11"/>
      <c r="J591" s="11"/>
    </row>
    <row r="592" spans="1:10">
      <c r="A592" s="13"/>
      <c r="G592" s="131"/>
      <c r="H592" s="131"/>
      <c r="I592" s="11"/>
      <c r="J592" s="11"/>
    </row>
    <row r="593" spans="1:10">
      <c r="A593" s="13"/>
      <c r="G593" s="131"/>
      <c r="H593" s="131"/>
      <c r="I593" s="11"/>
      <c r="J593" s="11"/>
    </row>
    <row r="594" spans="1:10">
      <c r="A594" s="13"/>
      <c r="G594" s="131"/>
      <c r="H594" s="131"/>
      <c r="I594" s="11"/>
      <c r="J594" s="11"/>
    </row>
    <row r="595" spans="1:10">
      <c r="A595" s="13"/>
      <c r="G595" s="131"/>
      <c r="H595" s="131"/>
      <c r="I595" s="11"/>
      <c r="J595" s="11"/>
    </row>
    <row r="596" spans="1:10">
      <c r="A596" s="13"/>
      <c r="G596" s="131"/>
      <c r="H596" s="131"/>
      <c r="I596" s="11"/>
      <c r="J596" s="11"/>
    </row>
    <row r="597" spans="1:10">
      <c r="A597" s="13"/>
      <c r="G597" s="131"/>
      <c r="H597" s="131"/>
      <c r="I597" s="11"/>
      <c r="J597" s="11"/>
    </row>
    <row r="598" spans="1:10">
      <c r="A598" s="13"/>
      <c r="G598" s="131"/>
      <c r="H598" s="131"/>
      <c r="I598" s="11"/>
      <c r="J598" s="11"/>
    </row>
    <row r="599" spans="1:10">
      <c r="A599" s="13"/>
      <c r="G599" s="131"/>
      <c r="H599" s="131"/>
      <c r="I599" s="11"/>
      <c r="J599" s="11"/>
    </row>
    <row r="600" spans="1:10">
      <c r="A600" s="13"/>
      <c r="G600" s="131"/>
      <c r="H600" s="131"/>
      <c r="I600" s="11"/>
      <c r="J600" s="11"/>
    </row>
    <row r="601" spans="1:10">
      <c r="A601" s="13"/>
      <c r="G601" s="131"/>
      <c r="H601" s="131"/>
      <c r="I601" s="11"/>
      <c r="J601" s="11"/>
    </row>
    <row r="602" spans="1:10">
      <c r="A602" s="13"/>
      <c r="G602" s="131"/>
      <c r="H602" s="131"/>
      <c r="I602" s="11"/>
      <c r="J602" s="11"/>
    </row>
    <row r="603" spans="1:10">
      <c r="A603" s="13"/>
      <c r="G603" s="131"/>
      <c r="H603" s="131"/>
      <c r="I603" s="11"/>
      <c r="J603" s="11"/>
    </row>
    <row r="604" spans="1:10">
      <c r="A604" s="13"/>
      <c r="G604" s="131"/>
      <c r="H604" s="131"/>
      <c r="I604" s="11"/>
      <c r="J604" s="11"/>
    </row>
    <row r="605" spans="1:10">
      <c r="A605" s="13"/>
      <c r="G605" s="131"/>
      <c r="H605" s="131"/>
      <c r="I605" s="11"/>
      <c r="J605" s="11"/>
    </row>
    <row r="606" spans="1:10">
      <c r="A606" s="13"/>
      <c r="G606" s="131"/>
      <c r="H606" s="131"/>
      <c r="I606" s="11"/>
      <c r="J606" s="11"/>
    </row>
    <row r="607" spans="1:10">
      <c r="A607" s="13"/>
      <c r="G607" s="131"/>
      <c r="H607" s="131"/>
      <c r="I607" s="11"/>
      <c r="J607" s="11"/>
    </row>
    <row r="608" spans="1:10">
      <c r="A608" s="13"/>
      <c r="G608" s="131"/>
      <c r="H608" s="131"/>
      <c r="I608" s="11"/>
      <c r="J608" s="11"/>
    </row>
    <row r="609" spans="1:10">
      <c r="A609" s="13"/>
      <c r="G609" s="131"/>
      <c r="H609" s="131"/>
      <c r="I609" s="11"/>
      <c r="J609" s="11"/>
    </row>
    <row r="610" spans="1:10">
      <c r="A610" s="13"/>
      <c r="G610" s="131"/>
      <c r="H610" s="131"/>
      <c r="I610" s="11"/>
      <c r="J610" s="11"/>
    </row>
    <row r="611" spans="1:10">
      <c r="A611" s="13"/>
      <c r="G611" s="131"/>
      <c r="H611" s="131"/>
      <c r="I611" s="11"/>
      <c r="J611" s="11"/>
    </row>
    <row r="612" spans="1:10">
      <c r="A612" s="13"/>
      <c r="G612" s="131"/>
      <c r="H612" s="131"/>
      <c r="I612" s="11"/>
      <c r="J612" s="11"/>
    </row>
    <row r="613" spans="1:10">
      <c r="A613" s="13"/>
      <c r="G613" s="131"/>
      <c r="H613" s="131"/>
      <c r="I613" s="11"/>
      <c r="J613" s="11"/>
    </row>
    <row r="614" spans="1:10">
      <c r="A614" s="13"/>
      <c r="G614" s="131"/>
      <c r="H614" s="131"/>
      <c r="I614" s="11"/>
      <c r="J614" s="11"/>
    </row>
    <row r="615" spans="1:10">
      <c r="A615" s="13"/>
      <c r="G615" s="131"/>
      <c r="H615" s="131"/>
      <c r="I615" s="11"/>
      <c r="J615" s="11"/>
    </row>
    <row r="616" spans="1:10">
      <c r="A616" s="13"/>
      <c r="G616" s="131"/>
      <c r="H616" s="131"/>
      <c r="I616" s="11"/>
      <c r="J616" s="11"/>
    </row>
    <row r="617" spans="1:10">
      <c r="A617" s="13"/>
      <c r="G617" s="131"/>
      <c r="H617" s="131"/>
      <c r="I617" s="11"/>
      <c r="J617" s="11"/>
    </row>
    <row r="618" spans="1:10">
      <c r="A618" s="13"/>
      <c r="G618" s="131"/>
      <c r="H618" s="131"/>
      <c r="I618" s="11"/>
      <c r="J618" s="11"/>
    </row>
    <row r="619" spans="1:10">
      <c r="A619" s="13"/>
      <c r="G619" s="131"/>
      <c r="H619" s="131"/>
      <c r="I619" s="11"/>
      <c r="J619" s="11"/>
    </row>
    <row r="620" spans="1:10">
      <c r="A620" s="13"/>
      <c r="G620" s="131"/>
      <c r="H620" s="131"/>
      <c r="I620" s="11"/>
      <c r="J620" s="11"/>
    </row>
    <row r="621" spans="1:10">
      <c r="A621" s="13"/>
      <c r="G621" s="131"/>
      <c r="H621" s="131"/>
      <c r="I621" s="11"/>
      <c r="J621" s="11"/>
    </row>
    <row r="622" spans="1:10">
      <c r="A622" s="13"/>
      <c r="G622" s="131"/>
      <c r="H622" s="131"/>
      <c r="I622" s="11"/>
      <c r="J622" s="11"/>
    </row>
    <row r="623" spans="1:10">
      <c r="A623" s="13"/>
      <c r="G623" s="131"/>
      <c r="H623" s="131"/>
      <c r="I623" s="11"/>
      <c r="J623" s="11"/>
    </row>
    <row r="624" spans="1:10">
      <c r="A624" s="13"/>
      <c r="G624" s="131"/>
      <c r="H624" s="131"/>
      <c r="I624" s="11"/>
      <c r="J624" s="11"/>
    </row>
    <row r="625" spans="1:10">
      <c r="A625" s="13"/>
      <c r="G625" s="131"/>
      <c r="H625" s="131"/>
      <c r="I625" s="11"/>
      <c r="J625" s="11"/>
    </row>
    <row r="626" spans="1:10">
      <c r="A626" s="13"/>
      <c r="G626" s="131"/>
      <c r="H626" s="131"/>
      <c r="I626" s="11"/>
      <c r="J626" s="11"/>
    </row>
    <row r="627" spans="1:10">
      <c r="A627" s="13"/>
      <c r="G627" s="131"/>
      <c r="H627" s="131"/>
      <c r="I627" s="11"/>
      <c r="J627" s="11"/>
    </row>
    <row r="628" spans="1:10">
      <c r="A628" s="13"/>
      <c r="G628" s="131"/>
      <c r="H628" s="131"/>
      <c r="I628" s="11"/>
      <c r="J628" s="11"/>
    </row>
    <row r="629" spans="1:10">
      <c r="A629" s="13"/>
      <c r="G629" s="131"/>
      <c r="H629" s="131"/>
      <c r="I629" s="11"/>
      <c r="J629" s="11"/>
    </row>
    <row r="630" spans="1:10">
      <c r="A630" s="13"/>
      <c r="G630" s="131"/>
      <c r="H630" s="131"/>
      <c r="I630" s="11"/>
      <c r="J630" s="11"/>
    </row>
    <row r="631" spans="1:10">
      <c r="A631" s="13"/>
      <c r="G631" s="131"/>
      <c r="H631" s="131"/>
      <c r="I631" s="11"/>
      <c r="J631" s="11"/>
    </row>
    <row r="632" spans="1:10">
      <c r="A632" s="13"/>
      <c r="G632" s="131"/>
      <c r="H632" s="131"/>
      <c r="I632" s="11"/>
      <c r="J632" s="11"/>
    </row>
    <row r="633" spans="1:10">
      <c r="A633" s="13"/>
      <c r="G633" s="131"/>
      <c r="H633" s="131"/>
      <c r="I633" s="11"/>
      <c r="J633" s="11"/>
    </row>
    <row r="634" spans="1:10">
      <c r="A634" s="13"/>
      <c r="G634" s="131"/>
      <c r="H634" s="131"/>
      <c r="I634" s="11"/>
      <c r="J634" s="11"/>
    </row>
    <row r="635" spans="1:10">
      <c r="A635" s="13"/>
      <c r="G635" s="131"/>
      <c r="H635" s="131"/>
      <c r="I635" s="11"/>
      <c r="J635" s="11"/>
    </row>
    <row r="636" spans="1:10">
      <c r="A636" s="13"/>
      <c r="G636" s="131"/>
      <c r="H636" s="131"/>
      <c r="I636" s="11"/>
      <c r="J636" s="11"/>
    </row>
    <row r="637" spans="1:10">
      <c r="A637" s="13"/>
      <c r="G637" s="131"/>
      <c r="H637" s="131"/>
      <c r="I637" s="11"/>
      <c r="J637" s="11"/>
    </row>
    <row r="638" spans="1:10">
      <c r="A638" s="13"/>
      <c r="G638" s="131"/>
      <c r="H638" s="131"/>
      <c r="I638" s="11"/>
      <c r="J638" s="11"/>
    </row>
    <row r="639" spans="1:10">
      <c r="A639" s="13"/>
      <c r="G639" s="131"/>
      <c r="H639" s="131"/>
      <c r="I639" s="11"/>
      <c r="J639" s="11"/>
    </row>
    <row r="640" spans="1:10">
      <c r="A640" s="13"/>
      <c r="G640" s="131"/>
      <c r="H640" s="131"/>
      <c r="I640" s="11"/>
      <c r="J640" s="11"/>
    </row>
    <row r="641" spans="1:10">
      <c r="A641" s="13"/>
      <c r="G641" s="131"/>
      <c r="H641" s="131"/>
      <c r="I641" s="11"/>
      <c r="J641" s="11"/>
    </row>
    <row r="642" spans="1:10">
      <c r="A642" s="13"/>
      <c r="G642" s="131"/>
      <c r="H642" s="131"/>
      <c r="I642" s="11"/>
      <c r="J642" s="11"/>
    </row>
    <row r="643" spans="1:10">
      <c r="A643" s="13"/>
      <c r="G643" s="131"/>
      <c r="H643" s="131"/>
      <c r="I643" s="11"/>
      <c r="J643" s="11"/>
    </row>
    <row r="644" spans="1:10">
      <c r="A644" s="13"/>
      <c r="G644" s="131"/>
      <c r="H644" s="131"/>
      <c r="I644" s="11"/>
      <c r="J644" s="11"/>
    </row>
    <row r="645" spans="1:10">
      <c r="A645" s="13"/>
      <c r="G645" s="131"/>
      <c r="H645" s="131"/>
      <c r="I645" s="11"/>
      <c r="J645" s="11"/>
    </row>
    <row r="646" spans="1:10">
      <c r="A646" s="13"/>
      <c r="G646" s="131"/>
      <c r="H646" s="131"/>
      <c r="I646" s="11"/>
      <c r="J646" s="11"/>
    </row>
    <row r="647" spans="1:10">
      <c r="A647" s="13"/>
      <c r="G647" s="131"/>
      <c r="H647" s="131"/>
      <c r="I647" s="11"/>
      <c r="J647" s="11"/>
    </row>
    <row r="648" spans="1:10">
      <c r="A648" s="13"/>
      <c r="G648" s="131"/>
      <c r="H648" s="131"/>
      <c r="I648" s="11"/>
      <c r="J648" s="11"/>
    </row>
    <row r="649" spans="1:10">
      <c r="A649" s="13"/>
      <c r="G649" s="131"/>
      <c r="H649" s="131"/>
      <c r="I649" s="11"/>
      <c r="J649" s="11"/>
    </row>
    <row r="650" spans="1:10">
      <c r="A650" s="13"/>
      <c r="G650" s="131"/>
      <c r="H650" s="131"/>
      <c r="I650" s="11"/>
      <c r="J650" s="11"/>
    </row>
    <row r="651" spans="1:10">
      <c r="A651" s="13"/>
      <c r="G651" s="131"/>
      <c r="H651" s="131"/>
      <c r="I651" s="11"/>
      <c r="J651" s="11"/>
    </row>
    <row r="652" spans="1:10">
      <c r="A652" s="13"/>
      <c r="G652" s="131"/>
      <c r="H652" s="131"/>
      <c r="I652" s="11"/>
      <c r="J652" s="11"/>
    </row>
    <row r="653" spans="1:10">
      <c r="A653" s="13"/>
      <c r="G653" s="131"/>
      <c r="H653" s="131"/>
      <c r="I653" s="11"/>
      <c r="J653" s="11"/>
    </row>
    <row r="654" spans="1:10">
      <c r="A654" s="13"/>
      <c r="G654" s="131"/>
      <c r="H654" s="131"/>
      <c r="I654" s="11"/>
      <c r="J654" s="11"/>
    </row>
    <row r="655" spans="1:10">
      <c r="A655" s="13"/>
      <c r="G655" s="131"/>
      <c r="H655" s="131"/>
      <c r="I655" s="11"/>
      <c r="J655" s="11"/>
    </row>
    <row r="656" spans="1:10">
      <c r="A656" s="13"/>
      <c r="G656" s="131"/>
      <c r="H656" s="131"/>
      <c r="I656" s="11"/>
      <c r="J656" s="11"/>
    </row>
    <row r="657" spans="1:10">
      <c r="A657" s="13"/>
      <c r="G657" s="131"/>
      <c r="H657" s="131"/>
      <c r="I657" s="11"/>
      <c r="J657" s="11"/>
    </row>
    <row r="658" spans="1:10">
      <c r="A658" s="13"/>
      <c r="G658" s="131"/>
      <c r="H658" s="131"/>
      <c r="I658" s="11"/>
      <c r="J658" s="11"/>
    </row>
    <row r="659" spans="1:10">
      <c r="A659" s="13"/>
      <c r="G659" s="131"/>
      <c r="H659" s="131"/>
      <c r="I659" s="11"/>
      <c r="J659" s="11"/>
    </row>
    <row r="660" spans="1:10">
      <c r="A660" s="13"/>
      <c r="G660" s="131"/>
      <c r="H660" s="131"/>
      <c r="I660" s="11"/>
      <c r="J660" s="11"/>
    </row>
    <row r="661" spans="1:10">
      <c r="A661" s="13"/>
      <c r="G661" s="131"/>
      <c r="H661" s="131"/>
      <c r="I661" s="11"/>
      <c r="J661" s="11"/>
    </row>
    <row r="662" spans="1:10">
      <c r="A662" s="13"/>
      <c r="G662" s="131"/>
      <c r="H662" s="131"/>
      <c r="I662" s="11"/>
      <c r="J662" s="11"/>
    </row>
    <row r="663" spans="1:10">
      <c r="A663" s="13"/>
      <c r="G663" s="131"/>
      <c r="H663" s="131"/>
      <c r="I663" s="11"/>
      <c r="J663" s="11"/>
    </row>
    <row r="664" spans="1:10">
      <c r="A664" s="13"/>
      <c r="G664" s="131"/>
      <c r="H664" s="131"/>
      <c r="I664" s="11"/>
      <c r="J664" s="11"/>
    </row>
    <row r="665" spans="1:10">
      <c r="A665" s="13"/>
      <c r="G665" s="131"/>
      <c r="H665" s="131"/>
      <c r="I665" s="11"/>
      <c r="J665" s="11"/>
    </row>
    <row r="666" spans="1:10">
      <c r="A666" s="13"/>
      <c r="G666" s="131"/>
      <c r="H666" s="131"/>
      <c r="I666" s="11"/>
      <c r="J666" s="11"/>
    </row>
    <row r="667" spans="1:10">
      <c r="A667" s="13"/>
      <c r="G667" s="131"/>
      <c r="H667" s="131"/>
      <c r="I667" s="11"/>
      <c r="J667" s="11"/>
    </row>
    <row r="668" spans="1:10">
      <c r="A668" s="13"/>
      <c r="G668" s="131"/>
      <c r="H668" s="131"/>
      <c r="I668" s="11"/>
      <c r="J668" s="11"/>
    </row>
    <row r="669" spans="1:10">
      <c r="A669" s="13"/>
      <c r="G669" s="131"/>
      <c r="H669" s="131"/>
      <c r="I669" s="11"/>
      <c r="J669" s="11"/>
    </row>
    <row r="670" spans="1:10">
      <c r="A670" s="13"/>
      <c r="G670" s="131"/>
      <c r="H670" s="131"/>
      <c r="I670" s="11"/>
      <c r="J670" s="11"/>
    </row>
    <row r="671" spans="1:10">
      <c r="A671" s="13"/>
      <c r="G671" s="131"/>
      <c r="H671" s="131"/>
      <c r="I671" s="11"/>
      <c r="J671" s="11"/>
    </row>
    <row r="672" spans="1:10">
      <c r="A672" s="13"/>
      <c r="G672" s="131"/>
      <c r="H672" s="131"/>
      <c r="I672" s="11"/>
      <c r="J672" s="11"/>
    </row>
    <row r="673" spans="1:10">
      <c r="A673" s="13"/>
      <c r="G673" s="131"/>
      <c r="H673" s="131"/>
      <c r="I673" s="11"/>
      <c r="J673" s="11"/>
    </row>
    <row r="674" spans="1:10">
      <c r="A674" s="13"/>
      <c r="G674" s="131"/>
      <c r="H674" s="131"/>
      <c r="I674" s="11"/>
      <c r="J674" s="11"/>
    </row>
    <row r="675" spans="1:10">
      <c r="A675" s="13"/>
      <c r="G675" s="131"/>
      <c r="H675" s="131"/>
      <c r="I675" s="11"/>
      <c r="J675" s="11"/>
    </row>
    <row r="676" spans="1:10">
      <c r="A676" s="13"/>
      <c r="G676" s="131"/>
      <c r="H676" s="131"/>
      <c r="I676" s="11"/>
      <c r="J676" s="11"/>
    </row>
    <row r="677" spans="1:10">
      <c r="A677" s="13"/>
      <c r="G677" s="131"/>
      <c r="H677" s="131"/>
      <c r="I677" s="11"/>
      <c r="J677" s="11"/>
    </row>
    <row r="678" spans="1:10">
      <c r="A678" s="13"/>
      <c r="G678" s="131"/>
      <c r="H678" s="131"/>
      <c r="I678" s="11"/>
      <c r="J678" s="11"/>
    </row>
    <row r="679" spans="1:10">
      <c r="A679" s="13"/>
      <c r="G679" s="131"/>
      <c r="H679" s="131"/>
      <c r="I679" s="11"/>
      <c r="J679" s="11"/>
    </row>
    <row r="680" spans="1:10">
      <c r="A680" s="13"/>
      <c r="G680" s="131"/>
      <c r="H680" s="131"/>
      <c r="I680" s="11"/>
      <c r="J680" s="11"/>
    </row>
    <row r="681" spans="1:10">
      <c r="A681" s="13"/>
      <c r="G681" s="131"/>
      <c r="H681" s="131"/>
      <c r="I681" s="11"/>
      <c r="J681" s="11"/>
    </row>
    <row r="682" spans="1:10">
      <c r="A682" s="13"/>
      <c r="G682" s="131"/>
      <c r="H682" s="131"/>
      <c r="I682" s="11"/>
      <c r="J682" s="11"/>
    </row>
    <row r="683" spans="1:10">
      <c r="A683" s="13"/>
      <c r="G683" s="131"/>
      <c r="H683" s="131"/>
      <c r="I683" s="11"/>
      <c r="J683" s="11"/>
    </row>
    <row r="684" spans="1:10">
      <c r="A684" s="13"/>
      <c r="G684" s="131"/>
      <c r="H684" s="131"/>
      <c r="I684" s="11"/>
      <c r="J684" s="11"/>
    </row>
    <row r="685" spans="1:10">
      <c r="A685" s="13"/>
      <c r="G685" s="131"/>
      <c r="H685" s="131"/>
      <c r="I685" s="11"/>
      <c r="J685" s="11"/>
    </row>
    <row r="686" spans="1:10">
      <c r="A686" s="13"/>
      <c r="G686" s="131"/>
      <c r="H686" s="131"/>
      <c r="I686" s="11"/>
      <c r="J686" s="11"/>
    </row>
    <row r="687" spans="1:10">
      <c r="A687" s="13"/>
      <c r="G687" s="131"/>
      <c r="H687" s="131"/>
      <c r="I687" s="11"/>
      <c r="J687" s="11"/>
    </row>
    <row r="688" spans="1:10">
      <c r="A688" s="13"/>
      <c r="G688" s="131"/>
      <c r="H688" s="131"/>
      <c r="I688" s="11"/>
      <c r="J688" s="11"/>
    </row>
    <row r="689" spans="1:10">
      <c r="A689" s="13"/>
      <c r="G689" s="131"/>
      <c r="H689" s="131"/>
      <c r="I689" s="11"/>
      <c r="J689" s="11"/>
    </row>
    <row r="690" spans="1:10">
      <c r="A690" s="13"/>
      <c r="G690" s="131"/>
      <c r="H690" s="131"/>
      <c r="I690" s="11"/>
      <c r="J690" s="11"/>
    </row>
    <row r="691" spans="1:10">
      <c r="A691" s="13"/>
      <c r="G691" s="131"/>
      <c r="H691" s="131"/>
      <c r="I691" s="11"/>
      <c r="J691" s="11"/>
    </row>
    <row r="692" spans="1:10">
      <c r="A692" s="13"/>
      <c r="G692" s="131"/>
      <c r="H692" s="131"/>
      <c r="I692" s="11"/>
      <c r="J692" s="11"/>
    </row>
    <row r="693" spans="1:10">
      <c r="A693" s="13"/>
      <c r="G693" s="131"/>
      <c r="H693" s="131"/>
      <c r="I693" s="11"/>
      <c r="J693" s="11"/>
    </row>
    <row r="694" spans="1:10">
      <c r="A694" s="13"/>
      <c r="G694" s="131"/>
      <c r="H694" s="131"/>
      <c r="I694" s="11"/>
      <c r="J694" s="11"/>
    </row>
    <row r="695" spans="1:10">
      <c r="A695" s="13"/>
      <c r="G695" s="131"/>
      <c r="H695" s="131"/>
      <c r="I695" s="11"/>
      <c r="J695" s="11"/>
    </row>
    <row r="696" spans="1:10">
      <c r="A696" s="13"/>
      <c r="G696" s="131"/>
      <c r="H696" s="131"/>
      <c r="I696" s="11"/>
      <c r="J696" s="11"/>
    </row>
    <row r="697" spans="1:10">
      <c r="A697" s="13"/>
      <c r="G697" s="131"/>
      <c r="H697" s="131"/>
      <c r="I697" s="11"/>
      <c r="J697" s="11"/>
    </row>
    <row r="698" spans="1:10">
      <c r="A698" s="13"/>
      <c r="G698" s="131"/>
      <c r="H698" s="131"/>
      <c r="I698" s="11"/>
      <c r="J698" s="11"/>
    </row>
    <row r="699" spans="1:10">
      <c r="A699" s="13"/>
      <c r="G699" s="131"/>
      <c r="H699" s="131"/>
      <c r="I699" s="11"/>
      <c r="J699" s="11"/>
    </row>
    <row r="700" spans="1:10">
      <c r="A700" s="13"/>
      <c r="G700" s="131"/>
      <c r="H700" s="131"/>
      <c r="I700" s="11"/>
      <c r="J700" s="11"/>
    </row>
    <row r="701" spans="1:10">
      <c r="A701" s="13"/>
      <c r="G701" s="131"/>
      <c r="H701" s="131"/>
      <c r="I701" s="11"/>
      <c r="J701" s="11"/>
    </row>
    <row r="702" spans="1:10">
      <c r="A702" s="13"/>
      <c r="G702" s="131"/>
      <c r="H702" s="131"/>
      <c r="I702" s="11"/>
      <c r="J702" s="11"/>
    </row>
    <row r="703" spans="1:10">
      <c r="A703" s="13"/>
      <c r="G703" s="131"/>
      <c r="H703" s="131"/>
      <c r="I703" s="11"/>
      <c r="J703" s="11"/>
    </row>
    <row r="704" spans="1:10">
      <c r="A704" s="13"/>
      <c r="G704" s="131"/>
      <c r="H704" s="131"/>
      <c r="I704" s="11"/>
      <c r="J704" s="11"/>
    </row>
    <row r="705" spans="1:10">
      <c r="A705" s="13"/>
      <c r="G705" s="131"/>
      <c r="H705" s="131"/>
      <c r="I705" s="11"/>
      <c r="J705" s="11"/>
    </row>
    <row r="706" spans="1:10">
      <c r="A706" s="13"/>
      <c r="G706" s="131"/>
      <c r="H706" s="131"/>
      <c r="I706" s="11"/>
      <c r="J706" s="11"/>
    </row>
    <row r="707" spans="1:10">
      <c r="A707" s="13"/>
      <c r="G707" s="131"/>
      <c r="H707" s="131"/>
      <c r="I707" s="11"/>
      <c r="J707" s="11"/>
    </row>
    <row r="708" spans="1:10">
      <c r="A708" s="13"/>
      <c r="G708" s="131"/>
      <c r="H708" s="131"/>
      <c r="I708" s="11"/>
      <c r="J708" s="11"/>
    </row>
    <row r="709" spans="1:10">
      <c r="A709" s="13"/>
      <c r="G709" s="131"/>
      <c r="H709" s="131"/>
      <c r="I709" s="11"/>
      <c r="J709" s="11"/>
    </row>
    <row r="710" spans="1:10">
      <c r="A710" s="13"/>
      <c r="G710" s="131"/>
      <c r="H710" s="131"/>
      <c r="I710" s="11"/>
      <c r="J710" s="11"/>
    </row>
    <row r="711" spans="1:10">
      <c r="A711" s="13"/>
      <c r="G711" s="131"/>
      <c r="H711" s="131"/>
      <c r="I711" s="11"/>
      <c r="J711" s="11"/>
    </row>
    <row r="712" spans="1:10">
      <c r="A712" s="13"/>
      <c r="G712" s="131"/>
      <c r="H712" s="131"/>
      <c r="I712" s="11"/>
      <c r="J712" s="11"/>
    </row>
    <row r="713" spans="1:10">
      <c r="A713" s="13"/>
      <c r="G713" s="131"/>
      <c r="H713" s="131"/>
      <c r="I713" s="11"/>
      <c r="J713" s="11"/>
    </row>
    <row r="714" spans="1:10">
      <c r="A714" s="13"/>
      <c r="G714" s="131"/>
      <c r="H714" s="131"/>
      <c r="I714" s="11"/>
      <c r="J714" s="11"/>
    </row>
    <row r="715" spans="1:10">
      <c r="A715" s="13"/>
      <c r="G715" s="131"/>
      <c r="H715" s="131"/>
      <c r="I715" s="11"/>
      <c r="J715" s="11"/>
    </row>
    <row r="716" spans="1:10">
      <c r="A716" s="13"/>
      <c r="G716" s="131"/>
      <c r="H716" s="131"/>
      <c r="I716" s="11"/>
      <c r="J716" s="11"/>
    </row>
    <row r="717" spans="1:10">
      <c r="A717" s="13"/>
      <c r="G717" s="131"/>
      <c r="H717" s="131"/>
      <c r="I717" s="11"/>
      <c r="J717" s="11"/>
    </row>
    <row r="718" spans="1:10">
      <c r="A718" s="13"/>
      <c r="G718" s="131"/>
      <c r="H718" s="131"/>
      <c r="I718" s="11"/>
      <c r="J718" s="11"/>
    </row>
    <row r="719" spans="1:10">
      <c r="A719" s="13"/>
      <c r="G719" s="131"/>
      <c r="H719" s="131"/>
      <c r="I719" s="11"/>
      <c r="J719" s="11"/>
    </row>
    <row r="720" spans="1:10">
      <c r="A720" s="13"/>
      <c r="G720" s="131"/>
      <c r="H720" s="131"/>
      <c r="I720" s="11"/>
      <c r="J720" s="11"/>
    </row>
    <row r="721" spans="1:10">
      <c r="A721" s="13"/>
      <c r="G721" s="131"/>
      <c r="H721" s="131"/>
      <c r="I721" s="11"/>
      <c r="J721" s="11"/>
    </row>
    <row r="722" spans="1:10">
      <c r="A722" s="13"/>
      <c r="G722" s="131"/>
      <c r="H722" s="131"/>
      <c r="I722" s="11"/>
      <c r="J722" s="11"/>
    </row>
    <row r="723" spans="1:10">
      <c r="A723" s="13"/>
      <c r="G723" s="131"/>
      <c r="H723" s="131"/>
      <c r="I723" s="11"/>
      <c r="J723" s="11"/>
    </row>
    <row r="724" spans="1:10">
      <c r="A724" s="13"/>
      <c r="G724" s="131"/>
      <c r="H724" s="131"/>
      <c r="I724" s="11"/>
      <c r="J724" s="11"/>
    </row>
    <row r="725" spans="1:10">
      <c r="A725" s="13"/>
      <c r="G725" s="131"/>
      <c r="H725" s="131"/>
      <c r="I725" s="11"/>
      <c r="J725" s="11"/>
    </row>
    <row r="726" spans="1:10">
      <c r="A726" s="13"/>
      <c r="G726" s="131"/>
      <c r="H726" s="131"/>
      <c r="I726" s="11"/>
      <c r="J726" s="11"/>
    </row>
    <row r="727" spans="1:10">
      <c r="A727" s="13"/>
      <c r="G727" s="131"/>
      <c r="H727" s="131"/>
      <c r="I727" s="11"/>
      <c r="J727" s="11"/>
    </row>
    <row r="728" spans="1:10">
      <c r="A728" s="13"/>
      <c r="G728" s="131"/>
      <c r="H728" s="131"/>
      <c r="I728" s="11"/>
      <c r="J728" s="11"/>
    </row>
    <row r="729" spans="1:10">
      <c r="A729" s="13"/>
      <c r="G729" s="131"/>
      <c r="H729" s="131"/>
      <c r="I729" s="11"/>
      <c r="J729" s="11"/>
    </row>
    <row r="730" spans="1:10">
      <c r="A730" s="13"/>
      <c r="G730" s="131"/>
      <c r="H730" s="131"/>
      <c r="I730" s="11"/>
      <c r="J730" s="11"/>
    </row>
    <row r="731" spans="1:10">
      <c r="A731" s="13"/>
      <c r="G731" s="131"/>
      <c r="H731" s="131"/>
      <c r="I731" s="11"/>
      <c r="J731" s="11"/>
    </row>
    <row r="732" spans="1:10">
      <c r="A732" s="13"/>
      <c r="G732" s="131"/>
      <c r="H732" s="131"/>
      <c r="I732" s="11"/>
      <c r="J732" s="11"/>
    </row>
    <row r="733" spans="1:10">
      <c r="A733" s="13"/>
      <c r="G733" s="131"/>
      <c r="H733" s="131"/>
      <c r="I733" s="11"/>
      <c r="J733" s="11"/>
    </row>
    <row r="734" spans="1:10">
      <c r="A734" s="13"/>
      <c r="G734" s="131"/>
      <c r="H734" s="131"/>
      <c r="I734" s="11"/>
      <c r="J734" s="11"/>
    </row>
    <row r="735" spans="1:10">
      <c r="A735" s="13"/>
      <c r="G735" s="131"/>
      <c r="H735" s="131"/>
      <c r="I735" s="11"/>
      <c r="J735" s="11"/>
    </row>
    <row r="736" spans="1:10">
      <c r="A736" s="13"/>
      <c r="G736" s="131"/>
      <c r="H736" s="131"/>
      <c r="I736" s="11"/>
      <c r="J736" s="11"/>
    </row>
    <row r="737" spans="1:10">
      <c r="A737" s="13"/>
      <c r="G737" s="131"/>
      <c r="H737" s="131"/>
      <c r="I737" s="11"/>
      <c r="J737" s="11"/>
    </row>
    <row r="738" spans="1:10">
      <c r="A738" s="13"/>
      <c r="G738" s="131"/>
      <c r="H738" s="131"/>
      <c r="I738" s="11"/>
      <c r="J738" s="11"/>
    </row>
    <row r="739" spans="1:10">
      <c r="A739" s="13"/>
      <c r="G739" s="131"/>
      <c r="H739" s="131"/>
      <c r="I739" s="11"/>
      <c r="J739" s="11"/>
    </row>
    <row r="740" spans="1:10">
      <c r="A740" s="13"/>
      <c r="G740" s="131"/>
      <c r="H740" s="131"/>
      <c r="I740" s="11"/>
      <c r="J740" s="11"/>
    </row>
    <row r="741" spans="1:10">
      <c r="A741" s="13"/>
      <c r="G741" s="131"/>
      <c r="H741" s="131"/>
      <c r="I741" s="11"/>
      <c r="J741" s="11"/>
    </row>
    <row r="742" spans="1:10">
      <c r="A742" s="13"/>
      <c r="G742" s="131"/>
      <c r="H742" s="131"/>
      <c r="I742" s="11"/>
      <c r="J742" s="11"/>
    </row>
    <row r="743" spans="1:10">
      <c r="A743" s="13"/>
      <c r="G743" s="131"/>
      <c r="H743" s="131"/>
      <c r="I743" s="11"/>
      <c r="J743" s="11"/>
    </row>
    <row r="744" spans="1:10">
      <c r="A744" s="13"/>
      <c r="G744" s="131"/>
      <c r="H744" s="131"/>
      <c r="I744" s="11"/>
      <c r="J744" s="11"/>
    </row>
    <row r="745" spans="1:10">
      <c r="A745" s="13"/>
      <c r="G745" s="131"/>
      <c r="H745" s="131"/>
      <c r="I745" s="11"/>
      <c r="J745" s="11"/>
    </row>
    <row r="746" spans="1:10">
      <c r="A746" s="13"/>
      <c r="G746" s="131"/>
      <c r="H746" s="131"/>
      <c r="I746" s="11"/>
      <c r="J746" s="11"/>
    </row>
    <row r="747" spans="1:10">
      <c r="A747" s="13"/>
      <c r="G747" s="131"/>
      <c r="H747" s="131"/>
      <c r="I747" s="11"/>
      <c r="J747" s="11"/>
    </row>
    <row r="748" spans="1:10">
      <c r="A748" s="13"/>
      <c r="G748" s="131"/>
      <c r="H748" s="131"/>
      <c r="I748" s="11"/>
      <c r="J748" s="11"/>
    </row>
    <row r="749" spans="1:10">
      <c r="A749" s="13"/>
      <c r="G749" s="131"/>
      <c r="H749" s="131"/>
      <c r="I749" s="11"/>
      <c r="J749" s="11"/>
    </row>
    <row r="750" spans="1:10">
      <c r="A750" s="13"/>
      <c r="G750" s="131"/>
      <c r="H750" s="131"/>
      <c r="I750" s="11"/>
      <c r="J750" s="11"/>
    </row>
    <row r="751" spans="1:10">
      <c r="A751" s="13"/>
      <c r="G751" s="131"/>
      <c r="H751" s="131"/>
      <c r="I751" s="11"/>
      <c r="J751" s="11"/>
    </row>
    <row r="752" spans="1:10">
      <c r="A752" s="13"/>
      <c r="G752" s="131"/>
      <c r="H752" s="131"/>
      <c r="I752" s="11"/>
      <c r="J752" s="11"/>
    </row>
    <row r="753" spans="1:10">
      <c r="A753" s="13"/>
      <c r="G753" s="131"/>
      <c r="H753" s="131"/>
      <c r="I753" s="11"/>
      <c r="J753" s="11"/>
    </row>
    <row r="754" spans="1:10">
      <c r="A754" s="13"/>
      <c r="G754" s="131"/>
      <c r="H754" s="131"/>
      <c r="I754" s="11"/>
      <c r="J754" s="11"/>
    </row>
    <row r="755" spans="1:10">
      <c r="A755" s="13"/>
      <c r="G755" s="131"/>
      <c r="H755" s="131"/>
      <c r="I755" s="11"/>
      <c r="J755" s="11"/>
    </row>
    <row r="756" spans="1:10">
      <c r="A756" s="13"/>
      <c r="G756" s="131"/>
      <c r="H756" s="131"/>
      <c r="I756" s="11"/>
      <c r="J756" s="11"/>
    </row>
    <row r="757" spans="1:10">
      <c r="A757" s="13"/>
      <c r="G757" s="131"/>
      <c r="H757" s="131"/>
      <c r="I757" s="11"/>
      <c r="J757" s="11"/>
    </row>
    <row r="758" spans="1:10">
      <c r="A758" s="13"/>
      <c r="G758" s="131"/>
      <c r="H758" s="131"/>
      <c r="I758" s="11"/>
      <c r="J758" s="11"/>
    </row>
    <row r="759" spans="1:10">
      <c r="A759" s="13"/>
      <c r="G759" s="131"/>
      <c r="H759" s="131"/>
      <c r="I759" s="11"/>
      <c r="J759" s="11"/>
    </row>
    <row r="760" spans="1:10">
      <c r="A760" s="13"/>
      <c r="G760" s="131"/>
      <c r="H760" s="131"/>
      <c r="I760" s="11"/>
      <c r="J760" s="11"/>
    </row>
    <row r="761" spans="1:10">
      <c r="A761" s="13"/>
      <c r="G761" s="131"/>
      <c r="H761" s="131"/>
      <c r="I761" s="11"/>
      <c r="J761" s="11"/>
    </row>
    <row r="762" spans="1:10">
      <c r="A762" s="13"/>
      <c r="G762" s="131"/>
      <c r="H762" s="131"/>
      <c r="I762" s="11"/>
      <c r="J762" s="11"/>
    </row>
    <row r="763" spans="1:10">
      <c r="A763" s="13"/>
      <c r="G763" s="131"/>
      <c r="H763" s="131"/>
      <c r="I763" s="11"/>
      <c r="J763" s="11"/>
    </row>
    <row r="764" spans="1:10">
      <c r="A764" s="13"/>
      <c r="G764" s="131"/>
      <c r="H764" s="131"/>
      <c r="I764" s="11"/>
      <c r="J764" s="11"/>
    </row>
    <row r="765" spans="1:10">
      <c r="A765" s="13"/>
      <c r="G765" s="131"/>
      <c r="H765" s="131"/>
      <c r="I765" s="11"/>
      <c r="J765" s="11"/>
    </row>
    <row r="766" spans="1:10">
      <c r="A766" s="13"/>
      <c r="G766" s="131"/>
      <c r="H766" s="131"/>
      <c r="I766" s="11"/>
      <c r="J766" s="11"/>
    </row>
    <row r="767" spans="1:10">
      <c r="A767" s="13"/>
      <c r="G767" s="131"/>
      <c r="H767" s="131"/>
      <c r="I767" s="11"/>
      <c r="J767" s="11"/>
    </row>
    <row r="768" spans="1:10">
      <c r="A768" s="13"/>
      <c r="G768" s="131"/>
      <c r="H768" s="131"/>
      <c r="I768" s="11"/>
      <c r="J768" s="11"/>
    </row>
    <row r="769" spans="1:10">
      <c r="A769" s="13"/>
      <c r="G769" s="131"/>
      <c r="H769" s="131"/>
      <c r="I769" s="11"/>
      <c r="J769" s="11"/>
    </row>
    <row r="770" spans="1:10">
      <c r="A770" s="13"/>
      <c r="G770" s="131"/>
      <c r="H770" s="131"/>
      <c r="I770" s="11"/>
      <c r="J770" s="11"/>
    </row>
    <row r="771" spans="1:10">
      <c r="A771" s="13"/>
      <c r="G771" s="131"/>
      <c r="H771" s="131"/>
      <c r="I771" s="11"/>
      <c r="J771" s="11"/>
    </row>
    <row r="772" spans="1:10">
      <c r="A772" s="13"/>
      <c r="G772" s="131"/>
      <c r="H772" s="131"/>
      <c r="I772" s="11"/>
      <c r="J772" s="11"/>
    </row>
    <row r="773" spans="1:10">
      <c r="A773" s="13"/>
      <c r="G773" s="131"/>
      <c r="H773" s="131"/>
      <c r="I773" s="11"/>
      <c r="J773" s="11"/>
    </row>
    <row r="774" spans="1:10">
      <c r="A774" s="13"/>
      <c r="G774" s="131"/>
      <c r="H774" s="131"/>
      <c r="I774" s="11"/>
      <c r="J774" s="11"/>
    </row>
    <row r="775" spans="1:10">
      <c r="A775" s="13"/>
      <c r="G775" s="131"/>
      <c r="H775" s="131"/>
      <c r="I775" s="11"/>
      <c r="J775" s="11"/>
    </row>
    <row r="776" spans="1:10">
      <c r="A776" s="13"/>
      <c r="G776" s="131"/>
      <c r="H776" s="131"/>
      <c r="I776" s="11"/>
      <c r="J776" s="11"/>
    </row>
    <row r="777" spans="1:10">
      <c r="A777" s="13"/>
      <c r="G777" s="131"/>
      <c r="H777" s="131"/>
      <c r="I777" s="11"/>
      <c r="J777" s="11"/>
    </row>
    <row r="778" spans="1:10">
      <c r="A778" s="13"/>
      <c r="G778" s="131"/>
      <c r="H778" s="131"/>
      <c r="I778" s="11"/>
      <c r="J778" s="11"/>
    </row>
    <row r="779" spans="1:10">
      <c r="A779" s="13"/>
      <c r="G779" s="131"/>
      <c r="H779" s="131"/>
      <c r="I779" s="11"/>
      <c r="J779" s="11"/>
    </row>
    <row r="780" spans="1:10">
      <c r="A780" s="13"/>
      <c r="G780" s="131"/>
      <c r="H780" s="131"/>
      <c r="I780" s="11"/>
      <c r="J780" s="11"/>
    </row>
    <row r="781" spans="1:10">
      <c r="A781" s="13"/>
      <c r="G781" s="131"/>
      <c r="H781" s="131"/>
      <c r="I781" s="11"/>
      <c r="J781" s="11"/>
    </row>
    <row r="782" spans="1:10">
      <c r="A782" s="13"/>
      <c r="G782" s="131"/>
      <c r="H782" s="131"/>
      <c r="I782" s="11"/>
      <c r="J782" s="11"/>
    </row>
    <row r="783" spans="1:10">
      <c r="A783" s="13"/>
      <c r="G783" s="131"/>
      <c r="H783" s="131"/>
      <c r="I783" s="11"/>
      <c r="J783" s="11"/>
    </row>
    <row r="784" spans="1:10">
      <c r="A784" s="13"/>
      <c r="G784" s="131"/>
      <c r="H784" s="131"/>
      <c r="I784" s="11"/>
      <c r="J784" s="11"/>
    </row>
    <row r="785" spans="1:10">
      <c r="A785" s="13"/>
      <c r="G785" s="131"/>
      <c r="H785" s="131"/>
      <c r="I785" s="11"/>
      <c r="J785" s="11"/>
    </row>
    <row r="786" spans="1:10">
      <c r="A786" s="13"/>
      <c r="G786" s="131"/>
      <c r="H786" s="131"/>
      <c r="I786" s="11"/>
      <c r="J786" s="11"/>
    </row>
    <row r="787" spans="1:10">
      <c r="A787" s="13"/>
      <c r="G787" s="131"/>
      <c r="H787" s="131"/>
      <c r="I787" s="11"/>
      <c r="J787" s="11"/>
    </row>
    <row r="788" spans="1:10">
      <c r="A788" s="13"/>
      <c r="G788" s="131"/>
      <c r="H788" s="131"/>
      <c r="I788" s="11"/>
      <c r="J788" s="11"/>
    </row>
    <row r="789" spans="1:10">
      <c r="A789" s="13"/>
      <c r="G789" s="131"/>
      <c r="H789" s="131"/>
      <c r="I789" s="11"/>
      <c r="J789" s="11"/>
    </row>
    <row r="790" spans="1:10">
      <c r="A790" s="13"/>
      <c r="G790" s="131"/>
      <c r="H790" s="131"/>
      <c r="I790" s="11"/>
      <c r="J790" s="11"/>
    </row>
    <row r="791" spans="1:10">
      <c r="A791" s="13"/>
      <c r="G791" s="131"/>
      <c r="H791" s="131"/>
      <c r="I791" s="11"/>
      <c r="J791" s="11"/>
    </row>
    <row r="792" spans="1:10">
      <c r="A792" s="13"/>
      <c r="G792" s="131"/>
      <c r="H792" s="131"/>
      <c r="I792" s="11"/>
      <c r="J792" s="11"/>
    </row>
    <row r="793" spans="1:10">
      <c r="A793" s="13"/>
      <c r="G793" s="131"/>
      <c r="H793" s="131"/>
      <c r="I793" s="11"/>
      <c r="J793" s="11"/>
    </row>
    <row r="794" spans="1:10">
      <c r="A794" s="13"/>
      <c r="G794" s="131"/>
      <c r="H794" s="131"/>
      <c r="I794" s="11"/>
      <c r="J794" s="11"/>
    </row>
    <row r="795" spans="1:10">
      <c r="A795" s="13"/>
      <c r="G795" s="131"/>
      <c r="H795" s="131"/>
      <c r="I795" s="11"/>
      <c r="J795" s="11"/>
    </row>
    <row r="796" spans="1:10">
      <c r="A796" s="13"/>
      <c r="G796" s="131"/>
      <c r="H796" s="131"/>
      <c r="I796" s="11"/>
      <c r="J796" s="11"/>
    </row>
    <row r="797" spans="1:10">
      <c r="A797" s="13"/>
      <c r="G797" s="131"/>
      <c r="H797" s="131"/>
      <c r="I797" s="11"/>
      <c r="J797" s="11"/>
    </row>
    <row r="798" spans="1:10">
      <c r="A798" s="13"/>
      <c r="G798" s="131"/>
      <c r="H798" s="131"/>
      <c r="I798" s="11"/>
      <c r="J798" s="11"/>
    </row>
    <row r="799" spans="1:10">
      <c r="A799" s="13"/>
      <c r="G799" s="131"/>
      <c r="H799" s="131"/>
      <c r="I799" s="11"/>
      <c r="J799" s="11"/>
    </row>
    <row r="800" spans="1:10">
      <c r="A800" s="13"/>
      <c r="G800" s="131"/>
      <c r="H800" s="131"/>
      <c r="I800" s="11"/>
      <c r="J800" s="11"/>
    </row>
    <row r="801" spans="1:10">
      <c r="A801" s="13"/>
      <c r="G801" s="131"/>
      <c r="H801" s="131"/>
      <c r="I801" s="11"/>
      <c r="J801" s="11"/>
    </row>
    <row r="802" spans="1:10">
      <c r="A802" s="13"/>
      <c r="G802" s="131"/>
      <c r="H802" s="131"/>
      <c r="I802" s="11"/>
      <c r="J802" s="11"/>
    </row>
    <row r="803" spans="1:10">
      <c r="A803" s="13"/>
      <c r="G803" s="131"/>
      <c r="H803" s="131"/>
      <c r="I803" s="11"/>
      <c r="J803" s="11"/>
    </row>
    <row r="804" spans="1:10">
      <c r="A804" s="13"/>
      <c r="G804" s="131"/>
      <c r="H804" s="131"/>
      <c r="I804" s="11"/>
      <c r="J804" s="11"/>
    </row>
    <row r="805" spans="1:10">
      <c r="A805" s="13"/>
      <c r="G805" s="131"/>
      <c r="H805" s="131"/>
      <c r="I805" s="11"/>
      <c r="J805" s="11"/>
    </row>
    <row r="806" spans="1:10">
      <c r="A806" s="13"/>
      <c r="G806" s="131"/>
      <c r="H806" s="131"/>
      <c r="I806" s="11"/>
      <c r="J806" s="11"/>
    </row>
    <row r="807" spans="1:10">
      <c r="A807" s="13"/>
      <c r="G807" s="131"/>
      <c r="H807" s="131"/>
      <c r="I807" s="11"/>
      <c r="J807" s="11"/>
    </row>
    <row r="808" spans="1:10">
      <c r="A808" s="13"/>
      <c r="G808" s="131"/>
      <c r="H808" s="131"/>
      <c r="I808" s="11"/>
      <c r="J808" s="11"/>
    </row>
    <row r="809" spans="1:10">
      <c r="A809" s="13"/>
      <c r="G809" s="131"/>
      <c r="H809" s="131"/>
      <c r="I809" s="11"/>
      <c r="J809" s="11"/>
    </row>
    <row r="810" spans="1:10">
      <c r="A810" s="13"/>
      <c r="G810" s="131"/>
      <c r="H810" s="131"/>
      <c r="I810" s="11"/>
      <c r="J810" s="11"/>
    </row>
    <row r="811" spans="1:10">
      <c r="A811" s="13"/>
      <c r="G811" s="131"/>
      <c r="H811" s="131"/>
      <c r="I811" s="11"/>
      <c r="J811" s="11"/>
    </row>
    <row r="812" spans="1:10">
      <c r="A812" s="13"/>
      <c r="G812" s="131"/>
      <c r="H812" s="131"/>
      <c r="I812" s="11"/>
      <c r="J812" s="11"/>
    </row>
    <row r="813" spans="1:10">
      <c r="A813" s="13"/>
      <c r="G813" s="131"/>
      <c r="H813" s="131"/>
      <c r="I813" s="11"/>
      <c r="J813" s="11"/>
    </row>
    <row r="814" spans="1:10">
      <c r="A814" s="13"/>
      <c r="G814" s="131"/>
      <c r="H814" s="131"/>
      <c r="I814" s="11"/>
      <c r="J814" s="11"/>
    </row>
    <row r="815" spans="1:10">
      <c r="A815" s="13"/>
      <c r="G815" s="131"/>
      <c r="H815" s="131"/>
      <c r="I815" s="11"/>
      <c r="J815" s="11"/>
    </row>
    <row r="816" spans="1:10">
      <c r="A816" s="13"/>
      <c r="G816" s="131"/>
      <c r="H816" s="131"/>
      <c r="I816" s="11"/>
      <c r="J816" s="11"/>
    </row>
    <row r="817" spans="1:10">
      <c r="A817" s="13"/>
      <c r="G817" s="131"/>
      <c r="H817" s="131"/>
      <c r="I817" s="11"/>
      <c r="J817" s="11"/>
    </row>
    <row r="818" spans="1:10">
      <c r="A818" s="13"/>
      <c r="G818" s="131"/>
      <c r="H818" s="131"/>
      <c r="I818" s="11"/>
      <c r="J818" s="11"/>
    </row>
    <row r="819" spans="1:10">
      <c r="A819" s="13"/>
      <c r="G819" s="131"/>
      <c r="H819" s="131"/>
      <c r="I819" s="11"/>
      <c r="J819" s="11"/>
    </row>
    <row r="820" spans="1:10">
      <c r="A820" s="13"/>
      <c r="G820" s="131"/>
      <c r="H820" s="131"/>
      <c r="I820" s="11"/>
      <c r="J820" s="11"/>
    </row>
    <row r="821" spans="1:10">
      <c r="A821" s="13"/>
      <c r="G821" s="131"/>
      <c r="H821" s="131"/>
      <c r="I821" s="11"/>
      <c r="J821" s="11"/>
    </row>
    <row r="822" spans="1:10">
      <c r="A822" s="13"/>
      <c r="G822" s="131"/>
      <c r="H822" s="131"/>
      <c r="I822" s="11"/>
      <c r="J822" s="11"/>
    </row>
    <row r="823" spans="1:10">
      <c r="A823" s="13"/>
      <c r="G823" s="131"/>
      <c r="H823" s="131"/>
      <c r="I823" s="11"/>
      <c r="J823" s="11"/>
    </row>
    <row r="824" spans="1:10">
      <c r="A824" s="13"/>
      <c r="G824" s="131"/>
      <c r="H824" s="131"/>
      <c r="I824" s="11"/>
      <c r="J824" s="11"/>
    </row>
    <row r="825" spans="1:10">
      <c r="A825" s="13"/>
      <c r="G825" s="131"/>
      <c r="H825" s="131"/>
      <c r="I825" s="11"/>
      <c r="J825" s="11"/>
    </row>
    <row r="826" spans="1:10">
      <c r="A826" s="13"/>
      <c r="G826" s="131"/>
      <c r="H826" s="131"/>
      <c r="I826" s="11"/>
      <c r="J826" s="11"/>
    </row>
    <row r="827" spans="1:10">
      <c r="A827" s="13"/>
      <c r="G827" s="131"/>
      <c r="H827" s="131"/>
      <c r="I827" s="11"/>
      <c r="J827" s="11"/>
    </row>
    <row r="828" spans="1:10">
      <c r="A828" s="13"/>
      <c r="G828" s="131"/>
      <c r="H828" s="131"/>
      <c r="I828" s="11"/>
      <c r="J828" s="11"/>
    </row>
    <row r="829" spans="1:10">
      <c r="A829" s="13"/>
      <c r="G829" s="131"/>
      <c r="H829" s="131"/>
      <c r="I829" s="11"/>
      <c r="J829" s="11"/>
    </row>
    <row r="830" spans="1:10">
      <c r="A830" s="13"/>
      <c r="G830" s="131"/>
      <c r="H830" s="131"/>
      <c r="I830" s="11"/>
      <c r="J830" s="11"/>
    </row>
    <row r="831" spans="1:10">
      <c r="A831" s="13"/>
      <c r="G831" s="131"/>
      <c r="H831" s="131"/>
      <c r="I831" s="11"/>
      <c r="J831" s="11"/>
    </row>
    <row r="832" spans="1:10">
      <c r="A832" s="13"/>
      <c r="G832" s="131"/>
      <c r="H832" s="131"/>
      <c r="I832" s="11"/>
      <c r="J832" s="11"/>
    </row>
    <row r="833" spans="1:10">
      <c r="A833" s="13"/>
      <c r="G833" s="131"/>
      <c r="H833" s="131"/>
      <c r="I833" s="11"/>
      <c r="J833" s="11"/>
    </row>
    <row r="834" spans="1:10">
      <c r="A834" s="13"/>
      <c r="G834" s="131"/>
      <c r="H834" s="131"/>
      <c r="I834" s="11"/>
      <c r="J834" s="11"/>
    </row>
    <row r="835" spans="1:10">
      <c r="A835" s="13"/>
      <c r="G835" s="131"/>
      <c r="H835" s="131"/>
      <c r="I835" s="11"/>
      <c r="J835" s="11"/>
    </row>
    <row r="836" spans="1:10">
      <c r="A836" s="13"/>
      <c r="G836" s="131"/>
      <c r="H836" s="131"/>
      <c r="I836" s="11"/>
      <c r="J836" s="11"/>
    </row>
    <row r="837" spans="1:10">
      <c r="A837" s="13"/>
      <c r="G837" s="131"/>
      <c r="H837" s="131"/>
      <c r="I837" s="11"/>
      <c r="J837" s="11"/>
    </row>
    <row r="838" spans="1:10">
      <c r="A838" s="13"/>
      <c r="G838" s="131"/>
      <c r="H838" s="131"/>
      <c r="I838" s="11"/>
      <c r="J838" s="11"/>
    </row>
    <row r="839" spans="1:10">
      <c r="A839" s="13"/>
      <c r="G839" s="131"/>
      <c r="H839" s="131"/>
      <c r="I839" s="11"/>
      <c r="J839" s="11"/>
    </row>
    <row r="840" spans="1:10">
      <c r="A840" s="13"/>
      <c r="G840" s="131"/>
      <c r="H840" s="131"/>
      <c r="I840" s="11"/>
      <c r="J840" s="11"/>
    </row>
    <row r="841" spans="1:10">
      <c r="A841" s="13"/>
      <c r="G841" s="131"/>
      <c r="H841" s="131"/>
      <c r="I841" s="11"/>
      <c r="J841" s="11"/>
    </row>
    <row r="842" spans="1:10">
      <c r="A842" s="13"/>
      <c r="G842" s="131"/>
      <c r="H842" s="131"/>
      <c r="I842" s="11"/>
      <c r="J842" s="11"/>
    </row>
    <row r="843" spans="1:10">
      <c r="A843" s="13"/>
      <c r="G843" s="131"/>
      <c r="H843" s="131"/>
      <c r="I843" s="11"/>
      <c r="J843" s="11"/>
    </row>
    <row r="844" spans="1:10">
      <c r="A844" s="13"/>
      <c r="G844" s="131"/>
      <c r="H844" s="131"/>
      <c r="I844" s="11"/>
      <c r="J844" s="11"/>
    </row>
    <row r="845" spans="1:10">
      <c r="A845" s="13"/>
      <c r="G845" s="131"/>
      <c r="H845" s="131"/>
      <c r="I845" s="11"/>
      <c r="J845" s="11"/>
    </row>
    <row r="846" spans="1:10">
      <c r="A846" s="13"/>
      <c r="G846" s="131"/>
      <c r="H846" s="131"/>
      <c r="I846" s="11"/>
      <c r="J846" s="11"/>
    </row>
    <row r="847" spans="1:10">
      <c r="A847" s="13"/>
      <c r="G847" s="131"/>
      <c r="H847" s="131"/>
      <c r="I847" s="11"/>
      <c r="J847" s="11"/>
    </row>
    <row r="848" spans="1:10">
      <c r="A848" s="13"/>
      <c r="G848" s="131"/>
      <c r="H848" s="131"/>
      <c r="I848" s="11"/>
      <c r="J848" s="11"/>
    </row>
    <row r="849" spans="1:10">
      <c r="A849" s="13"/>
      <c r="G849" s="131"/>
      <c r="H849" s="131"/>
      <c r="I849" s="11"/>
      <c r="J849" s="11"/>
    </row>
    <row r="850" spans="1:10">
      <c r="A850" s="13"/>
      <c r="G850" s="131"/>
      <c r="H850" s="131"/>
      <c r="I850" s="11"/>
      <c r="J850" s="11"/>
    </row>
    <row r="851" spans="1:10">
      <c r="A851" s="13"/>
      <c r="G851" s="131"/>
      <c r="H851" s="131"/>
      <c r="I851" s="11"/>
      <c r="J851" s="11"/>
    </row>
    <row r="852" spans="1:10">
      <c r="A852" s="13"/>
      <c r="G852" s="131"/>
      <c r="H852" s="131"/>
      <c r="I852" s="11"/>
      <c r="J852" s="11"/>
    </row>
    <row r="853" spans="1:10">
      <c r="A853" s="13"/>
      <c r="G853" s="131"/>
      <c r="H853" s="131"/>
      <c r="I853" s="11"/>
      <c r="J853" s="11"/>
    </row>
    <row r="854" spans="1:10">
      <c r="A854" s="13"/>
      <c r="G854" s="131"/>
      <c r="H854" s="131"/>
      <c r="I854" s="11"/>
      <c r="J854" s="11"/>
    </row>
    <row r="855" spans="1:10">
      <c r="A855" s="13"/>
      <c r="G855" s="131"/>
      <c r="H855" s="131"/>
      <c r="I855" s="11"/>
      <c r="J855" s="11"/>
    </row>
    <row r="856" spans="1:10">
      <c r="A856" s="13"/>
      <c r="G856" s="131"/>
      <c r="H856" s="131"/>
      <c r="I856" s="11"/>
      <c r="J856" s="11"/>
    </row>
    <row r="857" spans="1:10">
      <c r="A857" s="13"/>
      <c r="G857" s="131"/>
      <c r="H857" s="131"/>
      <c r="I857" s="11"/>
      <c r="J857" s="11"/>
    </row>
    <row r="858" spans="1:10">
      <c r="A858" s="13"/>
      <c r="G858" s="131"/>
      <c r="H858" s="131"/>
      <c r="I858" s="11"/>
      <c r="J858" s="11"/>
    </row>
    <row r="859" spans="1:10">
      <c r="A859" s="13"/>
      <c r="G859" s="131"/>
      <c r="H859" s="131"/>
      <c r="I859" s="11"/>
      <c r="J859" s="11"/>
    </row>
    <row r="860" spans="1:10">
      <c r="A860" s="13"/>
      <c r="G860" s="131"/>
      <c r="H860" s="131"/>
      <c r="I860" s="11"/>
      <c r="J860" s="11"/>
    </row>
    <row r="861" spans="1:10">
      <c r="A861" s="13"/>
      <c r="G861" s="131"/>
      <c r="H861" s="131"/>
      <c r="I861" s="11"/>
      <c r="J861" s="11"/>
    </row>
    <row r="862" spans="1:10">
      <c r="A862" s="13"/>
      <c r="G862" s="131"/>
      <c r="H862" s="131"/>
      <c r="I862" s="11"/>
      <c r="J862" s="11"/>
    </row>
    <row r="863" spans="1:10">
      <c r="A863" s="13"/>
      <c r="G863" s="131"/>
      <c r="H863" s="131"/>
      <c r="I863" s="11"/>
      <c r="J863" s="11"/>
    </row>
    <row r="864" spans="1:10">
      <c r="A864" s="13"/>
      <c r="G864" s="131"/>
      <c r="H864" s="131"/>
      <c r="I864" s="11"/>
      <c r="J864" s="11"/>
    </row>
    <row r="865" spans="1:10">
      <c r="A865" s="13"/>
      <c r="G865" s="131"/>
      <c r="H865" s="131"/>
      <c r="I865" s="11"/>
      <c r="J865" s="11"/>
    </row>
    <row r="866" spans="1:10">
      <c r="A866" s="13"/>
      <c r="G866" s="131"/>
      <c r="H866" s="131"/>
      <c r="I866" s="11"/>
      <c r="J866" s="11"/>
    </row>
    <row r="867" spans="1:10">
      <c r="A867" s="13"/>
      <c r="G867" s="131"/>
      <c r="H867" s="131"/>
      <c r="I867" s="11"/>
      <c r="J867" s="11"/>
    </row>
    <row r="868" spans="1:10">
      <c r="A868" s="13"/>
      <c r="G868" s="131"/>
      <c r="H868" s="131"/>
      <c r="I868" s="11"/>
      <c r="J868" s="11"/>
    </row>
    <row r="869" spans="1:10">
      <c r="A869" s="13"/>
      <c r="G869" s="131"/>
      <c r="H869" s="131"/>
      <c r="I869" s="11"/>
      <c r="J869" s="11"/>
    </row>
    <row r="870" spans="1:10">
      <c r="A870" s="13"/>
      <c r="G870" s="131"/>
      <c r="H870" s="131"/>
      <c r="I870" s="11"/>
      <c r="J870" s="11"/>
    </row>
    <row r="871" spans="1:10">
      <c r="A871" s="13"/>
      <c r="G871" s="131"/>
      <c r="H871" s="131"/>
      <c r="I871" s="11"/>
      <c r="J871" s="11"/>
    </row>
    <row r="872" spans="1:10">
      <c r="A872" s="13"/>
      <c r="G872" s="131"/>
      <c r="H872" s="131"/>
      <c r="I872" s="11"/>
      <c r="J872" s="11"/>
    </row>
    <row r="873" spans="1:10">
      <c r="A873" s="13"/>
      <c r="G873" s="131"/>
      <c r="H873" s="131"/>
      <c r="I873" s="11"/>
      <c r="J873" s="11"/>
    </row>
    <row r="874" spans="1:10">
      <c r="A874" s="13"/>
      <c r="G874" s="131"/>
      <c r="H874" s="131"/>
      <c r="I874" s="11"/>
      <c r="J874" s="11"/>
    </row>
    <row r="875" spans="1:10">
      <c r="A875" s="13"/>
      <c r="G875" s="131"/>
      <c r="H875" s="131"/>
      <c r="I875" s="11"/>
      <c r="J875" s="11"/>
    </row>
    <row r="876" spans="1:10">
      <c r="A876" s="13"/>
      <c r="G876" s="131"/>
      <c r="H876" s="131"/>
      <c r="I876" s="11"/>
      <c r="J876" s="11"/>
    </row>
    <row r="877" spans="1:10">
      <c r="A877" s="13"/>
      <c r="G877" s="131"/>
      <c r="H877" s="131"/>
      <c r="I877" s="11"/>
      <c r="J877" s="11"/>
    </row>
    <row r="878" spans="1:10">
      <c r="A878" s="13"/>
      <c r="G878" s="131"/>
      <c r="H878" s="131"/>
      <c r="I878" s="11"/>
      <c r="J878" s="11"/>
    </row>
    <row r="879" spans="1:10">
      <c r="A879" s="13"/>
      <c r="G879" s="131"/>
      <c r="H879" s="131"/>
      <c r="I879" s="11"/>
      <c r="J879" s="11"/>
    </row>
    <row r="880" spans="1:10">
      <c r="A880" s="13"/>
      <c r="G880" s="131"/>
      <c r="H880" s="131"/>
      <c r="I880" s="11"/>
      <c r="J880" s="11"/>
    </row>
    <row r="881" spans="1:10">
      <c r="A881" s="13"/>
      <c r="G881" s="131"/>
      <c r="H881" s="131"/>
      <c r="I881" s="11"/>
      <c r="J881" s="11"/>
    </row>
    <row r="882" spans="1:10">
      <c r="A882" s="13"/>
      <c r="G882" s="131"/>
      <c r="H882" s="131"/>
      <c r="I882" s="11"/>
      <c r="J882" s="11"/>
    </row>
    <row r="883" spans="1:10">
      <c r="A883" s="13"/>
      <c r="G883" s="131"/>
      <c r="H883" s="131"/>
      <c r="I883" s="11"/>
      <c r="J883" s="11"/>
    </row>
    <row r="884" spans="1:10">
      <c r="A884" s="13"/>
      <c r="G884" s="131"/>
      <c r="H884" s="131"/>
      <c r="I884" s="11"/>
      <c r="J884" s="11"/>
    </row>
    <row r="885" spans="1:10">
      <c r="A885" s="13"/>
      <c r="G885" s="131"/>
      <c r="H885" s="131"/>
      <c r="I885" s="11"/>
      <c r="J885" s="11"/>
    </row>
    <row r="886" spans="1:10">
      <c r="A886" s="13"/>
      <c r="G886" s="131"/>
      <c r="H886" s="131"/>
      <c r="I886" s="11"/>
      <c r="J886" s="11"/>
    </row>
    <row r="887" spans="1:10">
      <c r="A887" s="13"/>
      <c r="G887" s="131"/>
      <c r="H887" s="131"/>
      <c r="I887" s="11"/>
      <c r="J887" s="11"/>
    </row>
    <row r="888" spans="1:10">
      <c r="A888" s="13"/>
      <c r="G888" s="131"/>
      <c r="H888" s="131"/>
      <c r="I888" s="11"/>
      <c r="J888" s="11"/>
    </row>
    <row r="889" spans="1:10">
      <c r="A889" s="13"/>
      <c r="G889" s="131"/>
      <c r="H889" s="131"/>
      <c r="I889" s="11"/>
      <c r="J889" s="11"/>
    </row>
    <row r="890" spans="1:10">
      <c r="A890" s="13"/>
      <c r="G890" s="131"/>
      <c r="H890" s="131"/>
      <c r="I890" s="11"/>
      <c r="J890" s="11"/>
    </row>
    <row r="891" spans="1:10">
      <c r="A891" s="13"/>
      <c r="G891" s="131"/>
      <c r="H891" s="131"/>
      <c r="I891" s="11"/>
      <c r="J891" s="11"/>
    </row>
    <row r="892" spans="1:10">
      <c r="A892" s="13"/>
      <c r="G892" s="131"/>
      <c r="H892" s="131"/>
      <c r="I892" s="11"/>
      <c r="J892" s="11"/>
    </row>
    <row r="893" spans="1:10">
      <c r="A893" s="13"/>
      <c r="G893" s="131"/>
      <c r="H893" s="131"/>
      <c r="I893" s="11"/>
      <c r="J893" s="11"/>
    </row>
    <row r="894" spans="1:10">
      <c r="A894" s="13"/>
      <c r="G894" s="131"/>
      <c r="H894" s="131"/>
      <c r="I894" s="11"/>
      <c r="J894" s="11"/>
    </row>
    <row r="895" spans="1:10">
      <c r="A895" s="13"/>
      <c r="G895" s="131"/>
      <c r="H895" s="131"/>
      <c r="I895" s="11"/>
      <c r="J895" s="11"/>
    </row>
    <row r="896" spans="1:10">
      <c r="A896" s="13"/>
      <c r="G896" s="131"/>
      <c r="H896" s="131"/>
      <c r="I896" s="11"/>
      <c r="J896" s="11"/>
    </row>
    <row r="897" spans="1:10">
      <c r="A897" s="13"/>
      <c r="G897" s="131"/>
      <c r="H897" s="131"/>
      <c r="I897" s="11"/>
      <c r="J897" s="11"/>
    </row>
    <row r="898" spans="1:10">
      <c r="A898" s="13"/>
      <c r="G898" s="131"/>
      <c r="H898" s="131"/>
      <c r="I898" s="11"/>
      <c r="J898" s="11"/>
    </row>
    <row r="899" spans="1:10">
      <c r="A899" s="13"/>
      <c r="G899" s="131"/>
      <c r="H899" s="131"/>
      <c r="I899" s="11"/>
      <c r="J899" s="11"/>
    </row>
    <row r="900" spans="1:10">
      <c r="A900" s="13"/>
      <c r="G900" s="131"/>
      <c r="H900" s="131"/>
      <c r="I900" s="11"/>
      <c r="J900" s="11"/>
    </row>
    <row r="901" spans="1:10">
      <c r="A901" s="13"/>
      <c r="G901" s="131"/>
      <c r="H901" s="131"/>
      <c r="I901" s="11"/>
      <c r="J901" s="11"/>
    </row>
    <row r="902" spans="1:10">
      <c r="A902" s="13"/>
      <c r="G902" s="131"/>
      <c r="H902" s="131"/>
      <c r="I902" s="11"/>
      <c r="J902" s="11"/>
    </row>
    <row r="903" spans="1:10">
      <c r="A903" s="13"/>
      <c r="G903" s="131"/>
      <c r="H903" s="131"/>
      <c r="I903" s="11"/>
      <c r="J903" s="11"/>
    </row>
    <row r="904" spans="1:10">
      <c r="A904" s="13"/>
      <c r="G904" s="131"/>
      <c r="H904" s="131"/>
      <c r="I904" s="11"/>
      <c r="J904" s="11"/>
    </row>
    <row r="905" spans="1:10">
      <c r="A905" s="13"/>
      <c r="G905" s="131"/>
      <c r="H905" s="131"/>
      <c r="I905" s="11"/>
      <c r="J905" s="11"/>
    </row>
    <row r="906" spans="1:10">
      <c r="A906" s="13"/>
      <c r="G906" s="131"/>
      <c r="H906" s="131"/>
      <c r="I906" s="11"/>
      <c r="J906" s="11"/>
    </row>
    <row r="907" spans="1:10">
      <c r="A907" s="13"/>
      <c r="G907" s="131"/>
      <c r="H907" s="131"/>
      <c r="I907" s="11"/>
      <c r="J907" s="11"/>
    </row>
    <row r="908" spans="1:10">
      <c r="A908" s="13"/>
      <c r="G908" s="131"/>
      <c r="H908" s="131"/>
      <c r="I908" s="11"/>
      <c r="J908" s="11"/>
    </row>
    <row r="909" spans="1:10">
      <c r="A909" s="13"/>
      <c r="G909" s="131"/>
      <c r="H909" s="131"/>
      <c r="I909" s="11"/>
      <c r="J909" s="11"/>
    </row>
    <row r="910" spans="1:10">
      <c r="A910" s="13"/>
      <c r="G910" s="131"/>
      <c r="H910" s="131"/>
      <c r="I910" s="11"/>
      <c r="J910" s="11"/>
    </row>
    <row r="911" spans="1:10">
      <c r="A911" s="13"/>
      <c r="G911" s="131"/>
      <c r="H911" s="131"/>
      <c r="I911" s="11"/>
      <c r="J911" s="11"/>
    </row>
    <row r="912" spans="1:10">
      <c r="A912" s="13"/>
      <c r="G912" s="131"/>
      <c r="H912" s="131"/>
      <c r="I912" s="11"/>
      <c r="J912" s="11"/>
    </row>
    <row r="913" spans="1:10">
      <c r="A913" s="13"/>
      <c r="G913" s="131"/>
      <c r="H913" s="131"/>
      <c r="I913" s="11"/>
      <c r="J913" s="11"/>
    </row>
    <row r="914" spans="1:10">
      <c r="A914" s="13"/>
      <c r="G914" s="131"/>
      <c r="H914" s="131"/>
      <c r="I914" s="11"/>
      <c r="J914" s="11"/>
    </row>
    <row r="915" spans="1:10">
      <c r="A915" s="13"/>
      <c r="G915" s="131"/>
      <c r="H915" s="131"/>
      <c r="I915" s="11"/>
      <c r="J915" s="11"/>
    </row>
    <row r="916" spans="1:10">
      <c r="A916" s="13"/>
      <c r="G916" s="131"/>
      <c r="H916" s="131"/>
      <c r="I916" s="11"/>
      <c r="J916" s="11"/>
    </row>
    <row r="917" spans="1:10">
      <c r="A917" s="13"/>
      <c r="G917" s="131"/>
      <c r="H917" s="131"/>
      <c r="I917" s="11"/>
      <c r="J917" s="11"/>
    </row>
    <row r="918" spans="1:10">
      <c r="A918" s="13"/>
      <c r="G918" s="131"/>
      <c r="H918" s="131"/>
      <c r="I918" s="11"/>
      <c r="J918" s="11"/>
    </row>
    <row r="919" spans="1:10">
      <c r="A919" s="13"/>
      <c r="G919" s="131"/>
      <c r="H919" s="131"/>
      <c r="I919" s="11"/>
      <c r="J919" s="11"/>
    </row>
    <row r="920" spans="1:10">
      <c r="A920" s="13"/>
      <c r="G920" s="131"/>
      <c r="H920" s="131"/>
      <c r="I920" s="11"/>
      <c r="J920" s="11"/>
    </row>
    <row r="921" spans="1:10">
      <c r="A921" s="13"/>
      <c r="G921" s="131"/>
      <c r="H921" s="131"/>
      <c r="I921" s="11"/>
      <c r="J921" s="11"/>
    </row>
    <row r="922" spans="1:10">
      <c r="A922" s="13"/>
      <c r="G922" s="131"/>
      <c r="H922" s="131"/>
      <c r="I922" s="11"/>
      <c r="J922" s="11"/>
    </row>
    <row r="923" spans="1:10">
      <c r="A923" s="13"/>
      <c r="G923" s="131"/>
      <c r="H923" s="131"/>
      <c r="I923" s="11"/>
      <c r="J923" s="11"/>
    </row>
    <row r="924" spans="1:10">
      <c r="A924" s="13"/>
      <c r="G924" s="131"/>
      <c r="H924" s="131"/>
      <c r="I924" s="11"/>
      <c r="J924" s="11"/>
    </row>
    <row r="925" spans="1:10">
      <c r="A925" s="13"/>
      <c r="G925" s="131"/>
      <c r="H925" s="131"/>
      <c r="I925" s="11"/>
      <c r="J925" s="11"/>
    </row>
    <row r="926" spans="1:10">
      <c r="A926" s="13"/>
      <c r="G926" s="131"/>
      <c r="H926" s="131"/>
      <c r="I926" s="11"/>
      <c r="J926" s="11"/>
    </row>
    <row r="927" spans="1:10">
      <c r="A927" s="13"/>
      <c r="G927" s="131"/>
      <c r="H927" s="131"/>
      <c r="I927" s="11"/>
      <c r="J927" s="11"/>
    </row>
    <row r="928" spans="1:10">
      <c r="A928" s="13"/>
      <c r="G928" s="131"/>
      <c r="H928" s="131"/>
      <c r="I928" s="11"/>
      <c r="J928" s="11"/>
    </row>
    <row r="929" spans="1:10">
      <c r="A929" s="13"/>
      <c r="G929" s="131"/>
      <c r="H929" s="131"/>
      <c r="I929" s="11"/>
      <c r="J929" s="11"/>
    </row>
    <row r="930" spans="1:10">
      <c r="A930" s="13"/>
      <c r="G930" s="131"/>
      <c r="H930" s="131"/>
      <c r="I930" s="11"/>
      <c r="J930" s="11"/>
    </row>
    <row r="931" spans="1:10">
      <c r="A931" s="13"/>
      <c r="G931" s="131"/>
      <c r="H931" s="131"/>
      <c r="I931" s="11"/>
      <c r="J931" s="11"/>
    </row>
    <row r="932" spans="1:10">
      <c r="A932" s="13"/>
      <c r="G932" s="131"/>
      <c r="H932" s="131"/>
      <c r="I932" s="11"/>
      <c r="J932" s="11"/>
    </row>
    <row r="933" spans="1:10">
      <c r="A933" s="13"/>
      <c r="G933" s="131"/>
      <c r="H933" s="131"/>
      <c r="I933" s="11"/>
      <c r="J933" s="11"/>
    </row>
    <row r="934" spans="1:10">
      <c r="A934" s="13"/>
      <c r="G934" s="131"/>
      <c r="H934" s="131"/>
      <c r="I934" s="11"/>
      <c r="J934" s="11"/>
    </row>
    <row r="935" spans="1:10">
      <c r="A935" s="13"/>
      <c r="G935" s="131"/>
      <c r="H935" s="131"/>
      <c r="I935" s="11"/>
      <c r="J935" s="11"/>
    </row>
    <row r="936" spans="1:10">
      <c r="A936" s="13"/>
      <c r="G936" s="131"/>
      <c r="H936" s="131"/>
      <c r="I936" s="11"/>
      <c r="J936" s="11"/>
    </row>
    <row r="937" spans="1:10">
      <c r="A937" s="13"/>
      <c r="G937" s="131"/>
      <c r="H937" s="131"/>
      <c r="I937" s="11"/>
      <c r="J937" s="11"/>
    </row>
    <row r="938" spans="1:10">
      <c r="A938" s="13"/>
      <c r="G938" s="131"/>
      <c r="H938" s="131"/>
      <c r="I938" s="11"/>
      <c r="J938" s="11"/>
    </row>
    <row r="939" spans="1:10">
      <c r="A939" s="13"/>
      <c r="G939" s="131"/>
      <c r="H939" s="131"/>
      <c r="I939" s="11"/>
      <c r="J939" s="11"/>
    </row>
    <row r="940" spans="1:10">
      <c r="A940" s="13"/>
      <c r="G940" s="131"/>
      <c r="H940" s="131"/>
      <c r="I940" s="11"/>
      <c r="J940" s="11"/>
    </row>
    <row r="941" spans="1:10">
      <c r="A941" s="13"/>
      <c r="G941" s="131"/>
      <c r="H941" s="131"/>
      <c r="I941" s="11"/>
      <c r="J941" s="11"/>
    </row>
    <row r="942" spans="1:10">
      <c r="A942" s="13"/>
      <c r="G942" s="131"/>
      <c r="H942" s="131"/>
      <c r="I942" s="11"/>
      <c r="J942" s="11"/>
    </row>
    <row r="943" spans="1:10">
      <c r="A943" s="13"/>
      <c r="G943" s="131"/>
      <c r="H943" s="131"/>
      <c r="I943" s="11"/>
      <c r="J943" s="11"/>
    </row>
    <row r="944" spans="1:10">
      <c r="A944" s="13"/>
      <c r="G944" s="131"/>
      <c r="H944" s="131"/>
      <c r="I944" s="11"/>
      <c r="J944" s="11"/>
    </row>
    <row r="945" spans="1:10">
      <c r="A945" s="13"/>
      <c r="G945" s="131"/>
      <c r="H945" s="131"/>
      <c r="I945" s="11"/>
      <c r="J945" s="11"/>
    </row>
    <row r="946" spans="1:10">
      <c r="A946" s="13"/>
      <c r="G946" s="131"/>
      <c r="H946" s="131"/>
      <c r="I946" s="11"/>
      <c r="J946" s="11"/>
    </row>
    <row r="947" spans="1:10">
      <c r="A947" s="13"/>
      <c r="G947" s="131"/>
      <c r="H947" s="131"/>
      <c r="I947" s="11"/>
      <c r="J947" s="11"/>
    </row>
    <row r="948" spans="1:10">
      <c r="A948" s="13"/>
      <c r="G948" s="131"/>
      <c r="H948" s="131"/>
      <c r="I948" s="11"/>
      <c r="J948" s="11"/>
    </row>
    <row r="949" spans="1:10">
      <c r="A949" s="13"/>
      <c r="G949" s="131"/>
      <c r="H949" s="131"/>
      <c r="I949" s="11"/>
      <c r="J949" s="11"/>
    </row>
    <row r="950" spans="1:10">
      <c r="A950" s="13"/>
      <c r="G950" s="131"/>
      <c r="H950" s="131"/>
      <c r="I950" s="11"/>
      <c r="J950" s="11"/>
    </row>
    <row r="951" spans="1:10">
      <c r="A951" s="13"/>
      <c r="G951" s="131"/>
      <c r="H951" s="131"/>
      <c r="I951" s="11"/>
      <c r="J951" s="11"/>
    </row>
    <row r="952" spans="1:10">
      <c r="A952" s="13"/>
      <c r="G952" s="131"/>
      <c r="H952" s="131"/>
      <c r="I952" s="11"/>
      <c r="J952" s="11"/>
    </row>
    <row r="953" spans="1:10">
      <c r="A953" s="13"/>
      <c r="G953" s="131"/>
      <c r="H953" s="131"/>
      <c r="I953" s="11"/>
      <c r="J953" s="11"/>
    </row>
    <row r="954" spans="1:10">
      <c r="A954" s="13"/>
      <c r="G954" s="131"/>
      <c r="H954" s="131"/>
      <c r="I954" s="11"/>
      <c r="J954" s="11"/>
    </row>
    <row r="955" spans="1:10">
      <c r="A955" s="13"/>
      <c r="G955" s="131"/>
      <c r="H955" s="131"/>
      <c r="I955" s="11"/>
      <c r="J955" s="11"/>
    </row>
    <row r="956" spans="1:10">
      <c r="A956" s="13"/>
      <c r="G956" s="131"/>
      <c r="H956" s="131"/>
      <c r="I956" s="11"/>
      <c r="J956" s="11"/>
    </row>
    <row r="957" spans="1:10">
      <c r="A957" s="13"/>
      <c r="G957" s="131"/>
      <c r="H957" s="131"/>
      <c r="I957" s="11"/>
      <c r="J957" s="11"/>
    </row>
    <row r="958" spans="1:10">
      <c r="A958" s="13"/>
      <c r="G958" s="131"/>
      <c r="H958" s="131"/>
      <c r="I958" s="11"/>
      <c r="J958" s="11"/>
    </row>
    <row r="959" spans="1:10">
      <c r="A959" s="13"/>
      <c r="G959" s="131"/>
      <c r="H959" s="131"/>
      <c r="I959" s="11"/>
      <c r="J959" s="11"/>
    </row>
    <row r="960" spans="1:10">
      <c r="A960" s="13"/>
      <c r="G960" s="131"/>
      <c r="H960" s="131"/>
      <c r="I960" s="11"/>
      <c r="J960" s="11"/>
    </row>
    <row r="961" spans="1:10">
      <c r="A961" s="13"/>
      <c r="G961" s="131"/>
      <c r="H961" s="131"/>
      <c r="I961" s="11"/>
      <c r="J961" s="11"/>
    </row>
    <row r="962" spans="1:10">
      <c r="A962" s="13"/>
      <c r="G962" s="131"/>
      <c r="H962" s="131"/>
      <c r="I962" s="11"/>
      <c r="J962" s="11"/>
    </row>
    <row r="963" spans="1:10">
      <c r="A963" s="13"/>
      <c r="G963" s="131"/>
      <c r="H963" s="131"/>
      <c r="I963" s="11"/>
      <c r="J963" s="11"/>
    </row>
    <row r="964" spans="1:10">
      <c r="A964" s="13"/>
      <c r="G964" s="131"/>
      <c r="H964" s="131"/>
      <c r="I964" s="11"/>
      <c r="J964" s="11"/>
    </row>
    <row r="965" spans="1:10">
      <c r="A965" s="13"/>
      <c r="G965" s="131"/>
      <c r="H965" s="131"/>
      <c r="I965" s="11"/>
      <c r="J965" s="11"/>
    </row>
    <row r="966" spans="1:10">
      <c r="A966" s="13"/>
      <c r="G966" s="131"/>
      <c r="H966" s="131"/>
      <c r="I966" s="11"/>
      <c r="J966" s="11"/>
    </row>
    <row r="967" spans="1:10">
      <c r="A967" s="13"/>
      <c r="G967" s="131"/>
      <c r="H967" s="131"/>
      <c r="I967" s="11"/>
      <c r="J967" s="11"/>
    </row>
    <row r="968" spans="1:10">
      <c r="A968" s="13"/>
      <c r="G968" s="131"/>
      <c r="H968" s="131"/>
      <c r="I968" s="11"/>
      <c r="J968" s="11"/>
    </row>
    <row r="969" spans="1:10">
      <c r="A969" s="13"/>
      <c r="G969" s="131"/>
      <c r="H969" s="131"/>
      <c r="I969" s="11"/>
      <c r="J969" s="11"/>
    </row>
    <row r="970" spans="1:10">
      <c r="A970" s="13"/>
      <c r="G970" s="131"/>
      <c r="H970" s="131"/>
      <c r="I970" s="11"/>
      <c r="J970" s="11"/>
    </row>
    <row r="971" spans="1:10">
      <c r="A971" s="13"/>
      <c r="G971" s="131"/>
      <c r="H971" s="131"/>
      <c r="I971" s="11"/>
      <c r="J971" s="11"/>
    </row>
    <row r="972" spans="1:10">
      <c r="A972" s="13"/>
      <c r="G972" s="131"/>
      <c r="H972" s="131"/>
      <c r="I972" s="11"/>
      <c r="J972" s="11"/>
    </row>
    <row r="973" spans="1:10">
      <c r="A973" s="13"/>
      <c r="G973" s="131"/>
      <c r="H973" s="131"/>
      <c r="I973" s="11"/>
      <c r="J973" s="11"/>
    </row>
    <row r="974" spans="1:10">
      <c r="A974" s="13"/>
      <c r="G974" s="131"/>
      <c r="H974" s="131"/>
      <c r="I974" s="11"/>
      <c r="J974" s="11"/>
    </row>
    <row r="975" spans="1:10">
      <c r="A975" s="13"/>
      <c r="G975" s="131"/>
      <c r="H975" s="131"/>
      <c r="I975" s="11"/>
      <c r="J975" s="11"/>
    </row>
    <row r="976" spans="1:10">
      <c r="A976" s="13"/>
      <c r="G976" s="131"/>
      <c r="H976" s="131"/>
      <c r="I976" s="11"/>
      <c r="J976" s="11"/>
    </row>
    <row r="977" spans="1:10">
      <c r="A977" s="13"/>
      <c r="G977" s="131"/>
      <c r="H977" s="131"/>
      <c r="I977" s="11"/>
      <c r="J977" s="11"/>
    </row>
    <row r="978" spans="1:10">
      <c r="A978" s="13"/>
      <c r="G978" s="131"/>
      <c r="H978" s="131"/>
      <c r="I978" s="11"/>
      <c r="J978" s="11"/>
    </row>
    <row r="979" spans="1:10">
      <c r="A979" s="13"/>
      <c r="G979" s="131"/>
      <c r="H979" s="131"/>
      <c r="I979" s="11"/>
      <c r="J979" s="11"/>
    </row>
    <row r="980" spans="1:10">
      <c r="A980" s="13"/>
      <c r="G980" s="131"/>
      <c r="H980" s="131"/>
      <c r="I980" s="11"/>
      <c r="J980" s="11"/>
    </row>
    <row r="981" spans="1:10">
      <c r="A981" s="13"/>
      <c r="G981" s="131"/>
      <c r="H981" s="131"/>
      <c r="I981" s="11"/>
      <c r="J981" s="11"/>
    </row>
    <row r="982" spans="1:10">
      <c r="A982" s="13"/>
      <c r="G982" s="131"/>
      <c r="H982" s="131"/>
      <c r="I982" s="11"/>
      <c r="J982" s="11"/>
    </row>
    <row r="983" spans="1:10">
      <c r="A983" s="13"/>
      <c r="G983" s="131"/>
      <c r="H983" s="131"/>
      <c r="I983" s="11"/>
      <c r="J983" s="11"/>
    </row>
    <row r="984" spans="1:10">
      <c r="A984" s="13"/>
      <c r="G984" s="131"/>
      <c r="H984" s="131"/>
      <c r="I984" s="11"/>
      <c r="J984" s="11"/>
    </row>
    <row r="985" spans="1:10">
      <c r="A985" s="13"/>
      <c r="G985" s="131"/>
      <c r="H985" s="131"/>
      <c r="I985" s="11"/>
      <c r="J985" s="11"/>
    </row>
    <row r="986" spans="1:10">
      <c r="A986" s="13"/>
      <c r="G986" s="131"/>
      <c r="H986" s="131"/>
    </row>
    <row r="987" spans="1:10">
      <c r="G987" s="131"/>
      <c r="H987" s="131"/>
    </row>
    <row r="988" spans="1:10">
      <c r="G988" s="131"/>
      <c r="H988" s="131"/>
    </row>
    <row r="989" spans="1:10">
      <c r="G989" s="131"/>
      <c r="H989" s="131"/>
    </row>
    <row r="990" spans="1:10">
      <c r="G990" s="131"/>
      <c r="H990" s="131"/>
    </row>
    <row r="991" spans="1:10">
      <c r="G991" s="131"/>
      <c r="H991" s="131"/>
    </row>
    <row r="992" spans="1:10">
      <c r="G992" s="131"/>
      <c r="H992" s="131"/>
    </row>
    <row r="993" spans="7:8">
      <c r="G993" s="131"/>
      <c r="H993" s="131"/>
    </row>
    <row r="994" spans="7:8">
      <c r="G994" s="131"/>
      <c r="H994" s="131"/>
    </row>
    <row r="995" spans="7:8">
      <c r="G995" s="131"/>
      <c r="H995" s="131"/>
    </row>
    <row r="996" spans="7:8">
      <c r="G996" s="131"/>
      <c r="H996" s="131"/>
    </row>
    <row r="997" spans="7:8">
      <c r="G997" s="131"/>
      <c r="H997" s="131"/>
    </row>
    <row r="998" spans="7:8">
      <c r="G998" s="131"/>
      <c r="H998" s="131"/>
    </row>
    <row r="999" spans="7:8">
      <c r="G999" s="131"/>
      <c r="H999" s="131"/>
    </row>
    <row r="1000" spans="7:8">
      <c r="G1000" s="131"/>
      <c r="H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996"/>
  <sheetViews>
    <sheetView tabSelected="1" topLeftCell="C1" zoomScaleNormal="100" workbookViewId="0">
      <selection activeCell="J11" sqref="J11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8" width="16.33203125" style="14" customWidth="1"/>
    <col min="9" max="9" width="16.1640625" style="14" bestFit="1" customWidth="1"/>
    <col min="10" max="10" width="15.6640625" style="14" customWidth="1"/>
    <col min="11" max="11" width="16.33203125" style="14" customWidth="1"/>
    <col min="12" max="13" width="16.6640625" style="14" customWidth="1"/>
    <col min="14" max="14" width="16.6640625" style="15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4" customWidth="1"/>
    <col min="20" max="20" width="15" style="124" customWidth="1"/>
    <col min="21" max="21" width="17.83203125" style="124" customWidth="1"/>
    <col min="22" max="22" width="19.33203125" style="5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6" customFormat="1" ht="19.5" customHeight="1">
      <c r="A1" s="23" t="s">
        <v>668</v>
      </c>
      <c r="B1" s="23" t="s">
        <v>14</v>
      </c>
      <c r="C1" s="23" t="s">
        <v>458</v>
      </c>
      <c r="D1" s="23" t="s">
        <v>489</v>
      </c>
      <c r="E1" s="23" t="s">
        <v>581</v>
      </c>
      <c r="F1" s="23" t="s">
        <v>582</v>
      </c>
      <c r="G1" s="23" t="s">
        <v>1260</v>
      </c>
      <c r="H1" s="24" t="s">
        <v>1261</v>
      </c>
      <c r="I1" s="25" t="s">
        <v>583</v>
      </c>
      <c r="J1" s="23" t="s">
        <v>584</v>
      </c>
      <c r="K1" s="69" t="s">
        <v>585</v>
      </c>
      <c r="L1" s="69" t="s">
        <v>586</v>
      </c>
      <c r="M1" s="69" t="s">
        <v>587</v>
      </c>
      <c r="N1" s="69" t="s">
        <v>588</v>
      </c>
      <c r="O1" s="24" t="s">
        <v>589</v>
      </c>
      <c r="P1" s="24" t="s">
        <v>590</v>
      </c>
      <c r="Q1" s="24" t="s">
        <v>591</v>
      </c>
      <c r="R1" s="24" t="s">
        <v>592</v>
      </c>
      <c r="S1" s="121" t="s">
        <v>733</v>
      </c>
      <c r="T1" s="121" t="s">
        <v>734</v>
      </c>
      <c r="U1" s="121" t="s">
        <v>735</v>
      </c>
      <c r="V1" s="42" t="s">
        <v>593</v>
      </c>
      <c r="W1" s="70" t="s">
        <v>594</v>
      </c>
      <c r="X1" s="70" t="s">
        <v>595</v>
      </c>
      <c r="Y1" s="70" t="s">
        <v>596</v>
      </c>
      <c r="Z1" s="70" t="s">
        <v>597</v>
      </c>
      <c r="AA1" s="70" t="s">
        <v>598</v>
      </c>
      <c r="AB1" s="70" t="s">
        <v>599</v>
      </c>
      <c r="AC1" s="71" t="s">
        <v>600</v>
      </c>
      <c r="AD1" s="71" t="s">
        <v>601</v>
      </c>
      <c r="AE1" s="71" t="s">
        <v>602</v>
      </c>
      <c r="AF1" s="71" t="s">
        <v>603</v>
      </c>
      <c r="AG1" s="71" t="s">
        <v>604</v>
      </c>
      <c r="AH1" s="71" t="s">
        <v>605</v>
      </c>
      <c r="AI1" s="71" t="s">
        <v>606</v>
      </c>
      <c r="AJ1" s="43" t="s">
        <v>607</v>
      </c>
      <c r="AK1" s="71" t="s">
        <v>819</v>
      </c>
      <c r="AL1" s="71" t="s">
        <v>820</v>
      </c>
      <c r="AM1" s="43" t="s">
        <v>821</v>
      </c>
      <c r="AN1" s="44" t="s">
        <v>717</v>
      </c>
      <c r="AO1" s="44" t="s">
        <v>718</v>
      </c>
      <c r="AP1" s="44" t="s">
        <v>719</v>
      </c>
      <c r="AQ1" s="72" t="s">
        <v>707</v>
      </c>
      <c r="AR1" s="72" t="s">
        <v>708</v>
      </c>
      <c r="AS1" s="72" t="s">
        <v>850</v>
      </c>
      <c r="AT1" s="72" t="s">
        <v>709</v>
      </c>
      <c r="AU1" s="72" t="s">
        <v>710</v>
      </c>
      <c r="AV1" s="72" t="s">
        <v>711</v>
      </c>
      <c r="AW1" s="72" t="s">
        <v>770</v>
      </c>
      <c r="AX1" s="72" t="s">
        <v>771</v>
      </c>
      <c r="AY1" s="72" t="s">
        <v>772</v>
      </c>
      <c r="AZ1" s="72" t="s">
        <v>773</v>
      </c>
      <c r="BA1" s="72" t="s">
        <v>848</v>
      </c>
      <c r="BB1" s="72" t="s">
        <v>774</v>
      </c>
      <c r="BC1" s="72" t="s">
        <v>775</v>
      </c>
      <c r="BD1" s="72" t="s">
        <v>776</v>
      </c>
      <c r="BE1" s="72" t="s">
        <v>777</v>
      </c>
      <c r="BF1" s="72" t="s">
        <v>778</v>
      </c>
      <c r="BG1" s="72" t="s">
        <v>779</v>
      </c>
      <c r="BH1" s="72" t="s">
        <v>780</v>
      </c>
      <c r="BI1" s="72" t="s">
        <v>781</v>
      </c>
      <c r="BJ1" s="72" t="s">
        <v>782</v>
      </c>
      <c r="BK1" s="46" t="s">
        <v>608</v>
      </c>
      <c r="BL1" s="46" t="s">
        <v>609</v>
      </c>
      <c r="BM1" s="46" t="s">
        <v>610</v>
      </c>
      <c r="BN1" s="46" t="s">
        <v>611</v>
      </c>
      <c r="BO1" s="46" t="s">
        <v>612</v>
      </c>
      <c r="BP1" s="46" t="s">
        <v>783</v>
      </c>
      <c r="BQ1" s="46" t="s">
        <v>613</v>
      </c>
      <c r="BR1" s="46" t="s">
        <v>614</v>
      </c>
      <c r="BS1" s="46" t="s">
        <v>615</v>
      </c>
      <c r="BT1" s="46" t="s">
        <v>616</v>
      </c>
      <c r="BU1" s="46" t="s">
        <v>617</v>
      </c>
      <c r="BV1" s="46" t="s">
        <v>618</v>
      </c>
      <c r="BW1" s="46" t="s">
        <v>619</v>
      </c>
      <c r="BX1" s="46" t="s">
        <v>620</v>
      </c>
      <c r="BY1" s="47" t="s">
        <v>621</v>
      </c>
    </row>
    <row r="2" spans="1:77" s="26" customFormat="1" ht="80" customHeight="1">
      <c r="A2" s="27" t="s">
        <v>669</v>
      </c>
      <c r="B2" s="31" t="s">
        <v>16</v>
      </c>
      <c r="C2" s="31" t="s">
        <v>329</v>
      </c>
      <c r="D2" s="31" t="s">
        <v>56</v>
      </c>
      <c r="E2" s="31" t="s">
        <v>136</v>
      </c>
      <c r="F2" s="31" t="s">
        <v>425</v>
      </c>
      <c r="G2" s="27" t="s">
        <v>1262</v>
      </c>
      <c r="H2" s="27" t="s">
        <v>1263</v>
      </c>
      <c r="I2" s="31" t="s">
        <v>138</v>
      </c>
      <c r="J2" s="31" t="s">
        <v>137</v>
      </c>
      <c r="K2" s="31" t="s">
        <v>139</v>
      </c>
      <c r="L2" s="31" t="s">
        <v>140</v>
      </c>
      <c r="M2" s="31" t="s">
        <v>141</v>
      </c>
      <c r="N2" s="73" t="s">
        <v>286</v>
      </c>
      <c r="O2" s="27" t="s">
        <v>142</v>
      </c>
      <c r="P2" s="27" t="s">
        <v>143</v>
      </c>
      <c r="Q2" s="27" t="s">
        <v>144</v>
      </c>
      <c r="R2" s="27" t="s">
        <v>145</v>
      </c>
      <c r="S2" s="122" t="s">
        <v>731</v>
      </c>
      <c r="T2" s="122" t="s">
        <v>732</v>
      </c>
      <c r="U2" s="122" t="s">
        <v>730</v>
      </c>
      <c r="V2" s="51"/>
      <c r="W2" s="51" t="s">
        <v>282</v>
      </c>
      <c r="X2" s="51" t="s">
        <v>146</v>
      </c>
      <c r="Y2" s="51" t="s">
        <v>147</v>
      </c>
      <c r="Z2" s="51" t="s">
        <v>274</v>
      </c>
      <c r="AA2" s="51" t="s">
        <v>148</v>
      </c>
      <c r="AB2" s="51" t="s">
        <v>149</v>
      </c>
      <c r="AC2" s="52" t="s">
        <v>150</v>
      </c>
      <c r="AD2" s="52" t="s">
        <v>151</v>
      </c>
      <c r="AE2" s="52" t="s">
        <v>86</v>
      </c>
      <c r="AF2" s="52" t="s">
        <v>87</v>
      </c>
      <c r="AG2" s="52" t="s">
        <v>88</v>
      </c>
      <c r="AH2" s="52" t="s">
        <v>152</v>
      </c>
      <c r="AI2" s="52" t="s">
        <v>426</v>
      </c>
      <c r="AJ2" s="52" t="s">
        <v>428</v>
      </c>
      <c r="AK2" s="52" t="s">
        <v>153</v>
      </c>
      <c r="AL2" s="52" t="s">
        <v>427</v>
      </c>
      <c r="AM2" s="52" t="s">
        <v>429</v>
      </c>
      <c r="AN2" s="54" t="s">
        <v>91</v>
      </c>
      <c r="AO2" s="54" t="s">
        <v>92</v>
      </c>
      <c r="AP2" s="54" t="s">
        <v>93</v>
      </c>
      <c r="AQ2" s="114" t="s">
        <v>95</v>
      </c>
      <c r="AR2" s="114" t="s">
        <v>96</v>
      </c>
      <c r="AS2" s="55" t="s">
        <v>841</v>
      </c>
      <c r="AT2" s="114" t="s">
        <v>97</v>
      </c>
      <c r="AU2" s="114" t="s">
        <v>98</v>
      </c>
      <c r="AV2" s="114" t="s">
        <v>712</v>
      </c>
      <c r="AW2" s="55" t="s">
        <v>100</v>
      </c>
      <c r="AX2" s="55" t="s">
        <v>101</v>
      </c>
      <c r="AY2" s="56" t="s">
        <v>102</v>
      </c>
      <c r="AZ2" s="56" t="s">
        <v>103</v>
      </c>
      <c r="BA2" s="56" t="s">
        <v>849</v>
      </c>
      <c r="BB2" s="55" t="s">
        <v>104</v>
      </c>
      <c r="BC2" s="55" t="s">
        <v>105</v>
      </c>
      <c r="BD2" s="55" t="s">
        <v>106</v>
      </c>
      <c r="BE2" s="56" t="s">
        <v>107</v>
      </c>
      <c r="BF2" s="56" t="s">
        <v>108</v>
      </c>
      <c r="BG2" s="55" t="s">
        <v>109</v>
      </c>
      <c r="BH2" s="55" t="s">
        <v>110</v>
      </c>
      <c r="BI2" s="55" t="s">
        <v>111</v>
      </c>
      <c r="BJ2" s="56" t="s">
        <v>112</v>
      </c>
      <c r="BK2" s="57" t="s">
        <v>114</v>
      </c>
      <c r="BL2" s="57" t="s">
        <v>115</v>
      </c>
      <c r="BM2" s="57" t="s">
        <v>116</v>
      </c>
      <c r="BN2" s="57" t="s">
        <v>154</v>
      </c>
      <c r="BO2" s="57" t="s">
        <v>383</v>
      </c>
      <c r="BP2" s="57" t="s">
        <v>118</v>
      </c>
      <c r="BQ2" s="57" t="s">
        <v>119</v>
      </c>
      <c r="BR2" s="57" t="s">
        <v>120</v>
      </c>
      <c r="BS2" s="57" t="s">
        <v>121</v>
      </c>
      <c r="BT2" s="57" t="s">
        <v>382</v>
      </c>
      <c r="BU2" s="57" t="s">
        <v>122</v>
      </c>
      <c r="BV2" s="57" t="s">
        <v>123</v>
      </c>
      <c r="BW2" s="57" t="s">
        <v>124</v>
      </c>
      <c r="BX2" s="57" t="s">
        <v>125</v>
      </c>
      <c r="BY2" s="74" t="s">
        <v>285</v>
      </c>
    </row>
    <row r="3" spans="1:77" s="38" customFormat="1" ht="27" customHeight="1">
      <c r="A3" s="33" t="s">
        <v>362</v>
      </c>
      <c r="B3" s="32"/>
      <c r="C3" s="32"/>
      <c r="D3" s="32"/>
      <c r="E3" s="32"/>
      <c r="F3" s="32" t="s">
        <v>622</v>
      </c>
      <c r="G3" s="33" t="s">
        <v>1264</v>
      </c>
      <c r="H3" s="33" t="s">
        <v>373</v>
      </c>
      <c r="I3" s="32" t="s">
        <v>156</v>
      </c>
      <c r="J3" s="32" t="s">
        <v>155</v>
      </c>
      <c r="K3" s="32" t="s">
        <v>157</v>
      </c>
      <c r="L3" s="32"/>
      <c r="M3" s="32"/>
      <c r="N3" s="75"/>
      <c r="O3" s="33" t="s">
        <v>158</v>
      </c>
      <c r="P3" s="33" t="s">
        <v>373</v>
      </c>
      <c r="Q3" s="33"/>
      <c r="R3" s="33" t="s">
        <v>37</v>
      </c>
      <c r="S3" s="123" t="s">
        <v>728</v>
      </c>
      <c r="T3" s="123" t="s">
        <v>34</v>
      </c>
      <c r="U3" s="123" t="s">
        <v>729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3" t="s">
        <v>713</v>
      </c>
      <c r="AR3" s="113" t="s">
        <v>713</v>
      </c>
      <c r="AS3" s="66" t="s">
        <v>135</v>
      </c>
      <c r="AT3" s="113" t="s">
        <v>713</v>
      </c>
      <c r="AU3" s="113" t="s">
        <v>713</v>
      </c>
      <c r="AV3" s="112"/>
      <c r="AW3" s="113" t="s">
        <v>713</v>
      </c>
      <c r="AX3" s="113" t="s">
        <v>713</v>
      </c>
      <c r="AY3" s="113" t="s">
        <v>713</v>
      </c>
      <c r="AZ3" s="113" t="s">
        <v>713</v>
      </c>
      <c r="BA3" s="113" t="s">
        <v>713</v>
      </c>
      <c r="BB3" s="66"/>
      <c r="BC3" s="113" t="s">
        <v>713</v>
      </c>
      <c r="BD3" s="113" t="s">
        <v>713</v>
      </c>
      <c r="BE3" s="113" t="s">
        <v>713</v>
      </c>
      <c r="BF3" s="113" t="s">
        <v>713</v>
      </c>
      <c r="BG3" s="66"/>
      <c r="BH3" s="113" t="s">
        <v>713</v>
      </c>
      <c r="BI3" s="113" t="s">
        <v>713</v>
      </c>
      <c r="BJ3" s="113" t="s">
        <v>713</v>
      </c>
      <c r="BK3" s="67" t="s">
        <v>844</v>
      </c>
      <c r="BL3" s="67" t="s">
        <v>844</v>
      </c>
      <c r="BM3" s="67" t="s">
        <v>844</v>
      </c>
      <c r="BN3" s="67" t="s">
        <v>844</v>
      </c>
      <c r="BO3" s="67" t="s">
        <v>844</v>
      </c>
      <c r="BP3" s="67" t="s">
        <v>844</v>
      </c>
      <c r="BQ3" s="67" t="s">
        <v>844</v>
      </c>
      <c r="BR3" s="67" t="s">
        <v>844</v>
      </c>
      <c r="BS3" s="67" t="s">
        <v>844</v>
      </c>
      <c r="BT3" s="67" t="s">
        <v>844</v>
      </c>
      <c r="BU3" s="67" t="s">
        <v>844</v>
      </c>
      <c r="BV3" s="67" t="s">
        <v>844</v>
      </c>
      <c r="BW3" s="67" t="s">
        <v>844</v>
      </c>
      <c r="BX3" s="67" t="s">
        <v>844</v>
      </c>
      <c r="BY3" s="67" t="s">
        <v>844</v>
      </c>
    </row>
    <row r="4" spans="1:77" ht="30">
      <c r="A4" s="19" t="s">
        <v>909</v>
      </c>
      <c r="B4" s="9" t="s">
        <v>919</v>
      </c>
      <c r="C4" s="10" t="s">
        <v>942</v>
      </c>
      <c r="D4" s="10" t="s">
        <v>1038</v>
      </c>
      <c r="E4" s="10" t="s">
        <v>1234</v>
      </c>
      <c r="F4" s="10" t="s">
        <v>1038</v>
      </c>
      <c r="G4" s="10" t="s">
        <v>1266</v>
      </c>
      <c r="H4" s="10" t="s">
        <v>800</v>
      </c>
      <c r="I4" s="10" t="s">
        <v>805</v>
      </c>
      <c r="J4" s="10" t="s">
        <v>1265</v>
      </c>
      <c r="K4" s="10" t="s">
        <v>300</v>
      </c>
      <c r="L4" s="10">
        <v>0</v>
      </c>
      <c r="M4" s="10">
        <v>1</v>
      </c>
      <c r="N4" s="6" t="s">
        <v>258</v>
      </c>
      <c r="O4" s="7"/>
      <c r="P4" s="7"/>
      <c r="Q4" s="218" t="s">
        <v>1232</v>
      </c>
      <c r="R4" s="7"/>
      <c r="S4" s="125"/>
      <c r="T4" s="125"/>
      <c r="U4" s="126"/>
      <c r="V4" s="18"/>
      <c r="W4" s="7"/>
      <c r="X4" s="7"/>
      <c r="Y4" s="7"/>
      <c r="Z4" s="7"/>
      <c r="AA4" s="7"/>
      <c r="AB4" s="7"/>
      <c r="AC4" s="7"/>
      <c r="AD4" s="7"/>
      <c r="AE4" s="7" t="s">
        <v>967</v>
      </c>
      <c r="AF4" s="219">
        <v>171179</v>
      </c>
      <c r="AG4" s="212">
        <v>2015</v>
      </c>
      <c r="AH4" s="210">
        <v>-309.22447759542661</v>
      </c>
      <c r="AI4" s="210">
        <v>5.3849104636924876</v>
      </c>
      <c r="AL4" s="211">
        <v>0.69622821251713285</v>
      </c>
      <c r="AM4" s="211">
        <v>5.3849104636924877E-3</v>
      </c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>
      <c r="A5" s="19" t="s">
        <v>909</v>
      </c>
      <c r="B5" s="9" t="s">
        <v>919</v>
      </c>
      <c r="C5" s="10" t="s">
        <v>942</v>
      </c>
      <c r="D5" s="10" t="s">
        <v>1038</v>
      </c>
      <c r="E5" s="10" t="s">
        <v>1235</v>
      </c>
      <c r="F5" s="10" t="s">
        <v>1038</v>
      </c>
      <c r="G5" s="10" t="s">
        <v>1266</v>
      </c>
      <c r="H5" s="10" t="s">
        <v>800</v>
      </c>
      <c r="I5" s="10" t="s">
        <v>805</v>
      </c>
      <c r="J5" s="10" t="s">
        <v>1265</v>
      </c>
      <c r="K5" s="10" t="s">
        <v>300</v>
      </c>
      <c r="L5" s="10">
        <v>0</v>
      </c>
      <c r="M5" s="10">
        <v>1</v>
      </c>
      <c r="N5" s="6" t="s">
        <v>258</v>
      </c>
      <c r="O5" s="7"/>
      <c r="P5" s="7"/>
      <c r="Q5" s="218" t="s">
        <v>1232</v>
      </c>
      <c r="R5" s="7"/>
      <c r="S5" s="125"/>
      <c r="T5" s="125"/>
      <c r="U5" s="126"/>
      <c r="V5" s="18"/>
      <c r="W5" s="7"/>
      <c r="X5" s="7"/>
      <c r="Y5" s="7"/>
      <c r="Z5" s="7"/>
      <c r="AA5" s="7"/>
      <c r="AB5" s="7"/>
      <c r="AC5" s="7"/>
      <c r="AD5" s="7"/>
      <c r="AE5" s="7" t="s">
        <v>967</v>
      </c>
      <c r="AF5" s="219">
        <v>171180</v>
      </c>
      <c r="AG5" s="212">
        <v>2015</v>
      </c>
      <c r="AH5" s="210">
        <v>-336.10467854408887</v>
      </c>
      <c r="AI5" s="210">
        <v>3.9115982590457308</v>
      </c>
      <c r="AL5" s="211">
        <v>0.66913583061940307</v>
      </c>
      <c r="AM5" s="211">
        <v>3.9115982590457307E-3</v>
      </c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9" t="s">
        <v>909</v>
      </c>
      <c r="B6" s="9" t="s">
        <v>919</v>
      </c>
      <c r="C6" s="10" t="s">
        <v>942</v>
      </c>
      <c r="D6" s="10" t="s">
        <v>1032</v>
      </c>
      <c r="E6" s="10" t="s">
        <v>1236</v>
      </c>
      <c r="F6" s="10" t="s">
        <v>1032</v>
      </c>
      <c r="G6" s="10" t="s">
        <v>1266</v>
      </c>
      <c r="H6" s="10" t="s">
        <v>800</v>
      </c>
      <c r="I6" s="10" t="s">
        <v>805</v>
      </c>
      <c r="J6" s="10" t="s">
        <v>1265</v>
      </c>
      <c r="K6" s="10" t="s">
        <v>300</v>
      </c>
      <c r="L6" s="10">
        <v>0</v>
      </c>
      <c r="M6" s="10">
        <v>1</v>
      </c>
      <c r="N6" s="6" t="s">
        <v>258</v>
      </c>
      <c r="O6" s="7"/>
      <c r="P6" s="7"/>
      <c r="Q6" s="7" t="s">
        <v>1232</v>
      </c>
      <c r="R6" s="7"/>
      <c r="S6" s="125">
        <v>2015</v>
      </c>
      <c r="T6" s="125">
        <v>6</v>
      </c>
      <c r="U6" s="126"/>
      <c r="V6" s="18"/>
      <c r="W6" s="7"/>
      <c r="X6" s="7"/>
      <c r="Y6" s="7"/>
      <c r="Z6" s="7"/>
      <c r="AA6" s="7"/>
      <c r="AB6" s="7"/>
      <c r="AC6" s="7"/>
      <c r="AD6" s="209">
        <v>-28.702999999999999</v>
      </c>
      <c r="AE6" s="7" t="s">
        <v>967</v>
      </c>
      <c r="AF6" s="7">
        <v>171183</v>
      </c>
      <c r="AG6" s="212">
        <v>2015</v>
      </c>
      <c r="AH6" s="210">
        <v>87.122247153916589</v>
      </c>
      <c r="AI6" s="210">
        <v>3.5731107340492638</v>
      </c>
      <c r="AJ6" s="213"/>
      <c r="AL6" s="211">
        <v>1.0957035308501966</v>
      </c>
      <c r="AM6" s="211">
        <v>3.5731107340492636E-3</v>
      </c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9" t="s">
        <v>909</v>
      </c>
      <c r="B7" s="9" t="s">
        <v>919</v>
      </c>
      <c r="C7" s="10" t="s">
        <v>942</v>
      </c>
      <c r="D7" s="10" t="s">
        <v>1033</v>
      </c>
      <c r="E7" s="10" t="s">
        <v>1237</v>
      </c>
      <c r="F7" s="10" t="s">
        <v>1033</v>
      </c>
      <c r="G7" s="10" t="s">
        <v>1266</v>
      </c>
      <c r="H7" s="10" t="s">
        <v>800</v>
      </c>
      <c r="I7" s="10" t="s">
        <v>805</v>
      </c>
      <c r="J7" s="10" t="s">
        <v>1265</v>
      </c>
      <c r="K7" s="10" t="s">
        <v>300</v>
      </c>
      <c r="L7" s="10">
        <v>0</v>
      </c>
      <c r="M7" s="10">
        <v>1</v>
      </c>
      <c r="N7" s="6" t="s">
        <v>258</v>
      </c>
      <c r="O7" s="7"/>
      <c r="P7" s="7"/>
      <c r="Q7" s="7" t="s">
        <v>1232</v>
      </c>
      <c r="R7" s="7"/>
      <c r="S7" s="125"/>
      <c r="T7" s="125"/>
      <c r="U7" s="126"/>
      <c r="V7" s="18"/>
      <c r="W7" s="7"/>
      <c r="X7" s="7"/>
      <c r="Y7" s="7"/>
      <c r="Z7" s="7"/>
      <c r="AA7" s="7"/>
      <c r="AB7" s="7"/>
      <c r="AC7" s="7"/>
      <c r="AD7" s="214">
        <v>-27.1084</v>
      </c>
      <c r="AE7" s="7" t="s">
        <v>967</v>
      </c>
      <c r="AF7" s="7">
        <v>171184</v>
      </c>
      <c r="AG7" s="212">
        <v>2015</v>
      </c>
      <c r="AH7" s="215">
        <v>71.838475531638579</v>
      </c>
      <c r="AI7" s="215">
        <v>3.2207786420199471</v>
      </c>
      <c r="AL7" s="216">
        <v>1.0802991155923169</v>
      </c>
      <c r="AM7" s="216">
        <v>3.2207786420199473E-3</v>
      </c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5" customHeight="1">
      <c r="A8" s="19" t="s">
        <v>909</v>
      </c>
      <c r="B8" s="9" t="s">
        <v>919</v>
      </c>
      <c r="C8" s="10" t="s">
        <v>942</v>
      </c>
      <c r="D8" s="10" t="s">
        <v>1033</v>
      </c>
      <c r="E8" s="10" t="s">
        <v>1238</v>
      </c>
      <c r="F8" s="10" t="s">
        <v>1033</v>
      </c>
      <c r="G8" s="10" t="s">
        <v>1266</v>
      </c>
      <c r="H8" s="10" t="s">
        <v>800</v>
      </c>
      <c r="I8" s="10" t="s">
        <v>805</v>
      </c>
      <c r="J8" s="10" t="s">
        <v>1265</v>
      </c>
      <c r="K8" s="10" t="s">
        <v>300</v>
      </c>
      <c r="L8" s="10">
        <v>0</v>
      </c>
      <c r="M8" s="10">
        <v>1</v>
      </c>
      <c r="N8" s="6" t="s">
        <v>258</v>
      </c>
      <c r="O8" s="7"/>
      <c r="P8" s="7"/>
      <c r="Q8" s="7" t="s">
        <v>1232</v>
      </c>
      <c r="R8" s="7"/>
      <c r="S8" s="125"/>
      <c r="T8" s="125"/>
      <c r="U8" s="126"/>
      <c r="V8" s="18"/>
      <c r="W8" s="7"/>
      <c r="X8" s="7"/>
      <c r="Y8" s="7"/>
      <c r="Z8" s="7"/>
      <c r="AA8" s="7"/>
      <c r="AB8" s="7"/>
      <c r="AC8" s="7"/>
      <c r="AD8" s="214">
        <v>-28.148099999999999</v>
      </c>
      <c r="AE8" s="7" t="s">
        <v>967</v>
      </c>
      <c r="AF8" s="7">
        <v>171185</v>
      </c>
      <c r="AG8" s="212">
        <v>2015</v>
      </c>
      <c r="AH8" s="215">
        <v>214.42150096862588</v>
      </c>
      <c r="AI8" s="215">
        <v>3.6893725936604196</v>
      </c>
      <c r="AL8" s="216">
        <v>1.2240076311889914</v>
      </c>
      <c r="AM8" s="216">
        <v>3.6893725936604197E-3</v>
      </c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5" customHeight="1">
      <c r="A9" s="19" t="s">
        <v>909</v>
      </c>
      <c r="B9" s="9" t="s">
        <v>919</v>
      </c>
      <c r="C9" s="10" t="s">
        <v>942</v>
      </c>
      <c r="D9" s="10" t="s">
        <v>1033</v>
      </c>
      <c r="E9" s="10" t="s">
        <v>1239</v>
      </c>
      <c r="F9" s="10" t="s">
        <v>1033</v>
      </c>
      <c r="G9" s="10" t="s">
        <v>1266</v>
      </c>
      <c r="H9" s="10" t="s">
        <v>800</v>
      </c>
      <c r="I9" s="224" t="s">
        <v>805</v>
      </c>
      <c r="J9" s="10" t="s">
        <v>1265</v>
      </c>
      <c r="K9" s="224" t="s">
        <v>300</v>
      </c>
      <c r="L9" s="224">
        <v>0</v>
      </c>
      <c r="M9" s="10">
        <v>1</v>
      </c>
      <c r="N9" s="225" t="s">
        <v>258</v>
      </c>
      <c r="O9" s="218"/>
      <c r="P9" s="218"/>
      <c r="Q9" s="218" t="s">
        <v>1232</v>
      </c>
      <c r="R9" s="7"/>
      <c r="S9" s="125"/>
      <c r="T9" s="125"/>
      <c r="U9" s="126"/>
      <c r="V9" s="18"/>
      <c r="W9" s="7"/>
      <c r="X9" s="7"/>
      <c r="Y9" s="7"/>
      <c r="Z9" s="7"/>
      <c r="AA9" s="7"/>
      <c r="AB9" s="7"/>
      <c r="AC9" s="7"/>
      <c r="AD9" s="214"/>
      <c r="AE9" s="7" t="s">
        <v>967</v>
      </c>
      <c r="AF9" s="7">
        <v>171186</v>
      </c>
      <c r="AG9" s="212">
        <v>2015</v>
      </c>
      <c r="AH9" s="215">
        <v>179.78665575715635</v>
      </c>
      <c r="AI9" s="215">
        <v>4.2651751234502555</v>
      </c>
      <c r="AL9" s="216">
        <v>1.189099393143078</v>
      </c>
      <c r="AM9" s="216">
        <v>4.2651751234502556E-3</v>
      </c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>
      <c r="A10" s="19" t="s">
        <v>909</v>
      </c>
      <c r="B10" s="9" t="s">
        <v>919</v>
      </c>
      <c r="C10" s="10" t="s">
        <v>944</v>
      </c>
      <c r="D10" s="10" t="s">
        <v>1063</v>
      </c>
      <c r="E10" s="224" t="s">
        <v>1233</v>
      </c>
      <c r="F10" s="10" t="s">
        <v>1063</v>
      </c>
      <c r="G10" s="10" t="s">
        <v>1266</v>
      </c>
      <c r="H10" s="10" t="s">
        <v>800</v>
      </c>
      <c r="I10" s="224" t="s">
        <v>805</v>
      </c>
      <c r="J10" s="10" t="s">
        <v>1265</v>
      </c>
      <c r="K10" s="224" t="s">
        <v>300</v>
      </c>
      <c r="L10" s="224">
        <v>0</v>
      </c>
      <c r="M10" s="10">
        <v>1</v>
      </c>
      <c r="N10" s="225" t="s">
        <v>258</v>
      </c>
      <c r="O10" s="218"/>
      <c r="P10" s="218"/>
      <c r="Q10" s="218" t="s">
        <v>1232</v>
      </c>
      <c r="R10" s="7"/>
      <c r="S10" s="125"/>
      <c r="T10" s="125"/>
      <c r="U10" s="126"/>
      <c r="V10" s="18"/>
      <c r="W10" s="7"/>
      <c r="X10" s="7"/>
      <c r="Y10" s="7"/>
      <c r="Z10" s="7"/>
      <c r="AA10" s="7"/>
      <c r="AB10" s="7"/>
      <c r="AC10" s="7"/>
      <c r="AD10" s="222">
        <v>-28.705400000000001</v>
      </c>
      <c r="AE10" s="7" t="s">
        <v>967</v>
      </c>
      <c r="AF10" s="172">
        <v>171211</v>
      </c>
      <c r="AG10" s="212">
        <v>2015</v>
      </c>
      <c r="AH10" s="210">
        <v>119.3274676231546</v>
      </c>
      <c r="AI10" s="210">
        <v>3.2114513222822914</v>
      </c>
      <c r="AL10" s="211">
        <v>1.1281629657227099</v>
      </c>
      <c r="AM10" s="211">
        <v>3.2114513222822913E-3</v>
      </c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>
      <c r="A11" s="19" t="s">
        <v>909</v>
      </c>
      <c r="B11" s="9" t="s">
        <v>919</v>
      </c>
      <c r="C11" s="10" t="s">
        <v>944</v>
      </c>
      <c r="D11" s="10" t="s">
        <v>1063</v>
      </c>
      <c r="E11" s="224" t="s">
        <v>1240</v>
      </c>
      <c r="F11" s="10" t="s">
        <v>1063</v>
      </c>
      <c r="G11" s="10" t="s">
        <v>1266</v>
      </c>
      <c r="H11" s="10" t="s">
        <v>800</v>
      </c>
      <c r="I11" s="224" t="s">
        <v>805</v>
      </c>
      <c r="J11" s="10" t="s">
        <v>1265</v>
      </c>
      <c r="K11" s="224" t="s">
        <v>300</v>
      </c>
      <c r="L11" s="224">
        <v>0</v>
      </c>
      <c r="M11" s="10">
        <v>1</v>
      </c>
      <c r="N11" s="225" t="s">
        <v>258</v>
      </c>
      <c r="O11" s="218"/>
      <c r="P11" s="218"/>
      <c r="Q11" s="218" t="s">
        <v>1232</v>
      </c>
      <c r="R11" s="7"/>
      <c r="S11" s="125"/>
      <c r="T11" s="125"/>
      <c r="U11" s="126"/>
      <c r="V11" s="18"/>
      <c r="W11" s="7"/>
      <c r="X11" s="7"/>
      <c r="Y11" s="7"/>
      <c r="Z11" s="7"/>
      <c r="AA11" s="7"/>
      <c r="AB11" s="7"/>
      <c r="AC11" s="7"/>
      <c r="AD11" s="223"/>
      <c r="AE11" s="7" t="s">
        <v>967</v>
      </c>
      <c r="AF11" s="172">
        <v>171212</v>
      </c>
      <c r="AG11" s="212">
        <v>2015</v>
      </c>
      <c r="AH11" s="210">
        <v>235.20704601538301</v>
      </c>
      <c r="AI11" s="210">
        <v>5.1492846304375526</v>
      </c>
      <c r="AL11" s="211">
        <v>1.2449572485461946</v>
      </c>
      <c r="AM11" s="211">
        <v>5.1492846304375525E-3</v>
      </c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>
      <c r="A12" s="19" t="s">
        <v>909</v>
      </c>
      <c r="B12" s="9" t="s">
        <v>919</v>
      </c>
      <c r="C12" s="10" t="s">
        <v>944</v>
      </c>
      <c r="D12" s="10" t="s">
        <v>1064</v>
      </c>
      <c r="E12" s="224" t="s">
        <v>1241</v>
      </c>
      <c r="F12" s="10" t="s">
        <v>1064</v>
      </c>
      <c r="G12" s="10" t="s">
        <v>1266</v>
      </c>
      <c r="H12" s="10" t="s">
        <v>800</v>
      </c>
      <c r="I12" s="224" t="s">
        <v>805</v>
      </c>
      <c r="J12" s="10" t="s">
        <v>1265</v>
      </c>
      <c r="K12" s="224" t="s">
        <v>300</v>
      </c>
      <c r="L12" s="224">
        <v>0</v>
      </c>
      <c r="M12" s="10">
        <v>1</v>
      </c>
      <c r="N12" s="225" t="s">
        <v>258</v>
      </c>
      <c r="O12" s="218"/>
      <c r="P12" s="218"/>
      <c r="Q12" s="218" t="s">
        <v>1232</v>
      </c>
      <c r="R12" s="7"/>
      <c r="S12" s="125"/>
      <c r="T12" s="125"/>
      <c r="U12" s="126"/>
      <c r="V12" s="18"/>
      <c r="W12" s="7"/>
      <c r="X12" s="7"/>
      <c r="Y12" s="7"/>
      <c r="Z12" s="7"/>
      <c r="AA12" s="7"/>
      <c r="AB12" s="7"/>
      <c r="AC12" s="7"/>
      <c r="AD12" s="223"/>
      <c r="AE12" s="7" t="s">
        <v>967</v>
      </c>
      <c r="AF12" s="172">
        <v>171213</v>
      </c>
      <c r="AG12" s="212">
        <v>2015</v>
      </c>
      <c r="AH12" s="210">
        <v>38.878348586996125</v>
      </c>
      <c r="AI12" s="210">
        <v>3.5112096197754417</v>
      </c>
      <c r="AL12" s="211">
        <v>1.0470788153316395</v>
      </c>
      <c r="AM12" s="211">
        <v>3.5112096197754419E-3</v>
      </c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>
      <c r="A13" s="19" t="s">
        <v>909</v>
      </c>
      <c r="B13" s="9" t="s">
        <v>919</v>
      </c>
      <c r="C13" s="10" t="s">
        <v>944</v>
      </c>
      <c r="D13" s="10" t="s">
        <v>1065</v>
      </c>
      <c r="E13" s="10" t="s">
        <v>1242</v>
      </c>
      <c r="F13" s="10" t="s">
        <v>1065</v>
      </c>
      <c r="G13" s="10" t="s">
        <v>1266</v>
      </c>
      <c r="H13" s="10" t="s">
        <v>800</v>
      </c>
      <c r="I13" s="224" t="s">
        <v>805</v>
      </c>
      <c r="J13" s="10" t="s">
        <v>1265</v>
      </c>
      <c r="K13" s="224" t="s">
        <v>300</v>
      </c>
      <c r="L13" s="224">
        <v>0</v>
      </c>
      <c r="M13" s="10">
        <v>1</v>
      </c>
      <c r="N13" s="225" t="s">
        <v>258</v>
      </c>
      <c r="O13" s="218"/>
      <c r="P13" s="218"/>
      <c r="Q13" s="218" t="s">
        <v>1232</v>
      </c>
      <c r="R13" s="7"/>
      <c r="S13" s="125"/>
      <c r="T13" s="125"/>
      <c r="U13" s="126"/>
      <c r="V13" s="18"/>
      <c r="W13" s="7"/>
      <c r="X13" s="7"/>
      <c r="Y13" s="7"/>
      <c r="Z13" s="7"/>
      <c r="AA13" s="7"/>
      <c r="AB13" s="7"/>
      <c r="AC13" s="7"/>
      <c r="AD13" s="222">
        <v>-25.764099999999999</v>
      </c>
      <c r="AE13" s="7" t="s">
        <v>967</v>
      </c>
      <c r="AF13" s="172">
        <v>171214</v>
      </c>
      <c r="AG13" s="212">
        <v>2015</v>
      </c>
      <c r="AH13" s="210">
        <v>-22.673746671327265</v>
      </c>
      <c r="AI13" s="210">
        <v>2.9595895653486504</v>
      </c>
      <c r="AL13" s="211">
        <v>0.98504085383987749</v>
      </c>
      <c r="AM13" s="211">
        <v>2.9595895653486502E-3</v>
      </c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>
      <c r="A14" s="19" t="s">
        <v>909</v>
      </c>
      <c r="B14" s="9" t="s">
        <v>919</v>
      </c>
      <c r="C14" s="10" t="s">
        <v>944</v>
      </c>
      <c r="D14" s="10" t="s">
        <v>1065</v>
      </c>
      <c r="E14" s="10" t="s">
        <v>1246</v>
      </c>
      <c r="F14" s="10" t="s">
        <v>1065</v>
      </c>
      <c r="G14" s="10" t="s">
        <v>1266</v>
      </c>
      <c r="H14" s="10" t="s">
        <v>800</v>
      </c>
      <c r="I14" s="224" t="s">
        <v>805</v>
      </c>
      <c r="J14" s="10" t="s">
        <v>1265</v>
      </c>
      <c r="K14" s="224" t="s">
        <v>300</v>
      </c>
      <c r="L14" s="224">
        <v>0</v>
      </c>
      <c r="M14" s="10">
        <v>1</v>
      </c>
      <c r="N14" s="225" t="s">
        <v>258</v>
      </c>
      <c r="O14" s="218"/>
      <c r="P14" s="218"/>
      <c r="Q14" s="218" t="s">
        <v>1232</v>
      </c>
      <c r="R14" s="7"/>
      <c r="S14" s="125"/>
      <c r="T14" s="125"/>
      <c r="U14" s="126"/>
      <c r="V14" s="18"/>
      <c r="W14" s="7"/>
      <c r="X14" s="7"/>
      <c r="Y14" s="7"/>
      <c r="Z14" s="7"/>
      <c r="AA14" s="7"/>
      <c r="AB14" s="7"/>
      <c r="AC14" s="7"/>
      <c r="AD14" s="222">
        <v>-27</v>
      </c>
      <c r="AE14" s="7" t="s">
        <v>967</v>
      </c>
      <c r="AF14" s="172">
        <v>171215</v>
      </c>
      <c r="AG14" s="212">
        <v>2015</v>
      </c>
      <c r="AH14" s="210">
        <v>-28.322859432789116</v>
      </c>
      <c r="AI14" s="210">
        <v>2.7910375827217848</v>
      </c>
      <c r="AL14" s="211">
        <v>0.9793471493690975</v>
      </c>
      <c r="AM14" s="211">
        <v>2.791037582721785E-3</v>
      </c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>
      <c r="A15" s="19" t="s">
        <v>909</v>
      </c>
      <c r="B15" s="9" t="s">
        <v>919</v>
      </c>
      <c r="C15" s="10" t="s">
        <v>944</v>
      </c>
      <c r="D15" s="10" t="s">
        <v>1065</v>
      </c>
      <c r="E15" s="224" t="s">
        <v>1243</v>
      </c>
      <c r="F15" s="10" t="s">
        <v>1065</v>
      </c>
      <c r="G15" s="10" t="s">
        <v>1266</v>
      </c>
      <c r="H15" s="10" t="s">
        <v>800</v>
      </c>
      <c r="I15" s="224" t="s">
        <v>805</v>
      </c>
      <c r="J15" s="10" t="s">
        <v>1265</v>
      </c>
      <c r="K15" s="224" t="s">
        <v>300</v>
      </c>
      <c r="L15" s="224">
        <v>0</v>
      </c>
      <c r="M15" s="10">
        <v>1</v>
      </c>
      <c r="N15" s="225" t="s">
        <v>258</v>
      </c>
      <c r="O15" s="218"/>
      <c r="P15" s="218"/>
      <c r="Q15" s="218" t="s">
        <v>1232</v>
      </c>
      <c r="R15" s="7"/>
      <c r="S15" s="125"/>
      <c r="T15" s="125"/>
      <c r="U15" s="126"/>
      <c r="V15" s="18"/>
      <c r="W15" s="7"/>
      <c r="X15" s="7"/>
      <c r="Y15" s="7"/>
      <c r="Z15" s="7"/>
      <c r="AA15" s="7"/>
      <c r="AB15" s="7"/>
      <c r="AC15" s="7"/>
      <c r="AD15" s="223"/>
      <c r="AE15" s="7" t="s">
        <v>967</v>
      </c>
      <c r="AF15" s="172">
        <v>171216</v>
      </c>
      <c r="AG15" s="212">
        <v>2015</v>
      </c>
      <c r="AH15" s="210">
        <v>-5.9664800685149677</v>
      </c>
      <c r="AI15" s="210">
        <v>4.7808638640876149</v>
      </c>
      <c r="AL15" s="211">
        <v>1.0018800005462232</v>
      </c>
      <c r="AM15" s="211">
        <v>4.7808638640876146E-3</v>
      </c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>
      <c r="A16" s="19" t="s">
        <v>909</v>
      </c>
      <c r="B16" s="9" t="s">
        <v>919</v>
      </c>
      <c r="C16" s="10" t="s">
        <v>944</v>
      </c>
      <c r="D16" s="10" t="s">
        <v>1065</v>
      </c>
      <c r="E16" s="10" t="s">
        <v>1244</v>
      </c>
      <c r="F16" s="10" t="s">
        <v>1065</v>
      </c>
      <c r="G16" s="10" t="s">
        <v>1266</v>
      </c>
      <c r="H16" s="10" t="s">
        <v>800</v>
      </c>
      <c r="I16" s="224" t="s">
        <v>805</v>
      </c>
      <c r="J16" s="10" t="s">
        <v>1265</v>
      </c>
      <c r="K16" s="224" t="s">
        <v>300</v>
      </c>
      <c r="L16" s="224">
        <v>0</v>
      </c>
      <c r="M16" s="10">
        <v>1</v>
      </c>
      <c r="N16" s="225" t="s">
        <v>258</v>
      </c>
      <c r="O16" s="218"/>
      <c r="P16" s="218"/>
      <c r="Q16" s="218" t="s">
        <v>1232</v>
      </c>
      <c r="R16" s="7"/>
      <c r="S16" s="125"/>
      <c r="T16" s="125"/>
      <c r="U16" s="126"/>
      <c r="V16" s="18"/>
      <c r="W16" s="7"/>
      <c r="X16" s="7"/>
      <c r="Y16" s="7"/>
      <c r="Z16" s="7"/>
      <c r="AA16" s="7"/>
      <c r="AB16" s="7"/>
      <c r="AC16" s="7"/>
      <c r="AD16" s="222">
        <v>-24.085000000000001</v>
      </c>
      <c r="AE16" s="7" t="s">
        <v>967</v>
      </c>
      <c r="AF16" s="172">
        <v>171217</v>
      </c>
      <c r="AG16" s="212">
        <v>2015</v>
      </c>
      <c r="AH16" s="210">
        <v>-46.73489776489248</v>
      </c>
      <c r="AI16" s="210">
        <v>2.7105977911643313</v>
      </c>
      <c r="AL16" s="211">
        <v>0.96078977418571709</v>
      </c>
      <c r="AM16" s="211">
        <v>2.7105977911643315E-3</v>
      </c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>
      <c r="A17" s="19" t="s">
        <v>909</v>
      </c>
      <c r="B17" s="9" t="s">
        <v>919</v>
      </c>
      <c r="C17" s="10" t="s">
        <v>944</v>
      </c>
      <c r="D17" s="10" t="s">
        <v>1065</v>
      </c>
      <c r="E17" s="10" t="s">
        <v>1245</v>
      </c>
      <c r="F17" s="10" t="s">
        <v>1065</v>
      </c>
      <c r="G17" s="10" t="s">
        <v>1266</v>
      </c>
      <c r="H17" s="10" t="s">
        <v>800</v>
      </c>
      <c r="I17" s="224" t="s">
        <v>805</v>
      </c>
      <c r="J17" s="10" t="s">
        <v>1265</v>
      </c>
      <c r="K17" s="224" t="s">
        <v>300</v>
      </c>
      <c r="L17" s="224">
        <v>0</v>
      </c>
      <c r="M17" s="10">
        <v>1</v>
      </c>
      <c r="N17" s="225" t="s">
        <v>258</v>
      </c>
      <c r="O17" s="218"/>
      <c r="P17" s="218"/>
      <c r="Q17" s="218" t="s">
        <v>1232</v>
      </c>
      <c r="R17" s="7"/>
      <c r="S17" s="125"/>
      <c r="T17" s="125"/>
      <c r="U17" s="126"/>
      <c r="V17" s="18"/>
      <c r="W17" s="7"/>
      <c r="X17" s="7"/>
      <c r="Y17" s="7"/>
      <c r="Z17" s="7"/>
      <c r="AA17" s="7"/>
      <c r="AB17" s="7"/>
      <c r="AC17" s="7"/>
      <c r="AD17" s="223"/>
      <c r="AE17" s="7" t="s">
        <v>967</v>
      </c>
      <c r="AF17" s="172">
        <v>171219</v>
      </c>
      <c r="AG17" s="212">
        <v>2015</v>
      </c>
      <c r="AH17" s="210">
        <v>-89.227515752024146</v>
      </c>
      <c r="AI17" s="210">
        <v>3.8266900017622736</v>
      </c>
      <c r="AL17" s="211">
        <v>0.91796173742585785</v>
      </c>
      <c r="AM17" s="211">
        <v>3.8266900017622737E-3</v>
      </c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30">
      <c r="A18" s="19" t="s">
        <v>909</v>
      </c>
      <c r="B18" s="9" t="s">
        <v>919</v>
      </c>
      <c r="C18" s="10" t="s">
        <v>954</v>
      </c>
      <c r="D18" s="10" t="s">
        <v>1219</v>
      </c>
      <c r="E18" s="10" t="s">
        <v>1248</v>
      </c>
      <c r="F18" s="10" t="s">
        <v>1219</v>
      </c>
      <c r="G18" s="10" t="s">
        <v>1266</v>
      </c>
      <c r="H18" s="10" t="s">
        <v>800</v>
      </c>
      <c r="I18" s="224" t="s">
        <v>805</v>
      </c>
      <c r="J18" s="10" t="s">
        <v>1265</v>
      </c>
      <c r="K18" s="224" t="s">
        <v>300</v>
      </c>
      <c r="L18" s="224">
        <v>0</v>
      </c>
      <c r="M18" s="10">
        <v>1</v>
      </c>
      <c r="N18" s="225" t="s">
        <v>258</v>
      </c>
      <c r="O18" s="218"/>
      <c r="P18" s="218"/>
      <c r="Q18" s="218" t="s">
        <v>1232</v>
      </c>
      <c r="R18" s="7"/>
      <c r="S18" s="125"/>
      <c r="T18" s="125"/>
      <c r="U18" s="126"/>
      <c r="V18" s="18"/>
      <c r="W18" s="7"/>
      <c r="X18" s="7"/>
      <c r="Y18" s="7"/>
      <c r="Z18" s="7"/>
      <c r="AA18" s="7"/>
      <c r="AB18" s="7"/>
      <c r="AC18" s="7"/>
      <c r="AD18" s="220">
        <v>-28.18</v>
      </c>
      <c r="AE18" s="7" t="s">
        <v>967</v>
      </c>
      <c r="AF18" s="217">
        <v>171340</v>
      </c>
      <c r="AG18" s="212">
        <v>2015</v>
      </c>
      <c r="AH18" s="210">
        <v>30.562490506541362</v>
      </c>
      <c r="AI18" s="210">
        <v>3.3436207733456995</v>
      </c>
      <c r="AL18" s="211">
        <v>1.0386973153810517</v>
      </c>
      <c r="AM18" s="211">
        <v>3.3436207733456994E-3</v>
      </c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30">
      <c r="A19" s="19" t="s">
        <v>909</v>
      </c>
      <c r="B19" s="9" t="s">
        <v>919</v>
      </c>
      <c r="C19" s="10" t="s">
        <v>954</v>
      </c>
      <c r="D19" s="10" t="s">
        <v>1220</v>
      </c>
      <c r="E19" s="10" t="s">
        <v>1249</v>
      </c>
      <c r="F19" s="10" t="s">
        <v>1220</v>
      </c>
      <c r="G19" s="10" t="s">
        <v>1266</v>
      </c>
      <c r="H19" s="10" t="s">
        <v>800</v>
      </c>
      <c r="I19" s="224" t="s">
        <v>805</v>
      </c>
      <c r="J19" s="10" t="s">
        <v>1265</v>
      </c>
      <c r="K19" s="224" t="s">
        <v>300</v>
      </c>
      <c r="L19" s="224">
        <v>0</v>
      </c>
      <c r="M19" s="10">
        <v>1</v>
      </c>
      <c r="N19" s="225" t="s">
        <v>258</v>
      </c>
      <c r="O19" s="218"/>
      <c r="P19" s="218"/>
      <c r="Q19" s="218" t="s">
        <v>1232</v>
      </c>
      <c r="R19" s="13"/>
      <c r="S19" s="127"/>
      <c r="T19" s="127"/>
      <c r="U19" s="127"/>
      <c r="V19" s="13"/>
      <c r="W19" s="13"/>
      <c r="X19" s="13"/>
      <c r="Y19" s="13"/>
      <c r="Z19" s="13"/>
      <c r="AA19" s="13"/>
      <c r="AB19" s="13"/>
      <c r="AC19" s="13"/>
      <c r="AD19" s="220">
        <v>-27.005800000000001</v>
      </c>
      <c r="AE19" s="7" t="s">
        <v>967</v>
      </c>
      <c r="AF19" s="217">
        <v>171341</v>
      </c>
      <c r="AG19" s="212">
        <v>2015</v>
      </c>
      <c r="AH19" s="210">
        <v>20.685073973975232</v>
      </c>
      <c r="AI19" s="210">
        <v>3.0817283151308867</v>
      </c>
      <c r="AL19" s="211">
        <v>1.0287419306957097</v>
      </c>
      <c r="AM19" s="211">
        <v>3.0817283151308868E-3</v>
      </c>
      <c r="AN19" s="13"/>
      <c r="AO19" s="13"/>
      <c r="AP19" s="13"/>
      <c r="AQ19" s="13"/>
      <c r="AR19" s="13"/>
      <c r="AS19" s="13"/>
      <c r="AT19" s="13"/>
      <c r="AU19" s="13"/>
      <c r="AV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</row>
    <row r="20" spans="1:76">
      <c r="A20" s="19" t="s">
        <v>909</v>
      </c>
      <c r="B20" s="9" t="s">
        <v>919</v>
      </c>
      <c r="C20" s="224" t="s">
        <v>942</v>
      </c>
      <c r="D20" s="224" t="s">
        <v>1040</v>
      </c>
      <c r="E20" s="224" t="s">
        <v>1247</v>
      </c>
      <c r="F20" s="224" t="s">
        <v>1040</v>
      </c>
      <c r="G20" s="10" t="s">
        <v>1266</v>
      </c>
      <c r="H20" s="10" t="s">
        <v>800</v>
      </c>
      <c r="I20" s="224" t="s">
        <v>805</v>
      </c>
      <c r="J20" s="10" t="s">
        <v>1265</v>
      </c>
      <c r="K20" s="224" t="s">
        <v>300</v>
      </c>
      <c r="L20" s="224">
        <v>0</v>
      </c>
      <c r="M20" s="10">
        <v>1</v>
      </c>
      <c r="N20" s="225" t="s">
        <v>258</v>
      </c>
      <c r="O20" s="218"/>
      <c r="P20" s="218"/>
      <c r="Q20" s="218" t="s">
        <v>1232</v>
      </c>
      <c r="R20" s="13"/>
      <c r="S20" s="127"/>
      <c r="T20" s="127"/>
      <c r="U20" s="127"/>
      <c r="V20" s="13"/>
      <c r="W20" s="13"/>
      <c r="X20" s="13"/>
      <c r="Y20" s="13"/>
      <c r="Z20" s="13"/>
      <c r="AA20" s="13"/>
      <c r="AB20" s="13"/>
      <c r="AC20" s="13"/>
      <c r="AD20" s="220">
        <v>-27.9071</v>
      </c>
      <c r="AE20" s="7" t="s">
        <v>967</v>
      </c>
      <c r="AF20" s="217">
        <v>171342</v>
      </c>
      <c r="AG20" s="212">
        <v>2015</v>
      </c>
      <c r="AH20" s="210">
        <v>-376.8365056026679</v>
      </c>
      <c r="AI20" s="210">
        <v>2.1881038425333466</v>
      </c>
      <c r="AL20" s="211">
        <v>0.62808248372773023</v>
      </c>
      <c r="AM20" s="211">
        <v>2.1881038425333467E-3</v>
      </c>
      <c r="AN20" s="13"/>
      <c r="AO20" s="13"/>
      <c r="AP20" s="13"/>
      <c r="AQ20" s="13"/>
      <c r="AR20" s="13"/>
      <c r="AS20" s="13"/>
      <c r="AT20" s="13"/>
      <c r="AU20" s="13"/>
      <c r="AV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</row>
    <row r="21" spans="1:76">
      <c r="A21" s="19" t="s">
        <v>909</v>
      </c>
      <c r="B21" s="9" t="s">
        <v>919</v>
      </c>
      <c r="C21" s="10" t="s">
        <v>954</v>
      </c>
      <c r="D21" s="10" t="s">
        <v>1221</v>
      </c>
      <c r="E21" s="11" t="s">
        <v>1250</v>
      </c>
      <c r="F21" s="10" t="s">
        <v>1221</v>
      </c>
      <c r="G21" s="10" t="s">
        <v>1266</v>
      </c>
      <c r="H21" s="10" t="s">
        <v>800</v>
      </c>
      <c r="I21" s="224" t="s">
        <v>805</v>
      </c>
      <c r="J21" s="10" t="s">
        <v>1265</v>
      </c>
      <c r="K21" s="224" t="s">
        <v>300</v>
      </c>
      <c r="L21" s="224">
        <v>0</v>
      </c>
      <c r="M21" s="10">
        <v>1</v>
      </c>
      <c r="N21" s="225" t="s">
        <v>258</v>
      </c>
      <c r="O21" s="218"/>
      <c r="P21" s="218"/>
      <c r="Q21" s="218" t="s">
        <v>1232</v>
      </c>
      <c r="R21" s="13"/>
      <c r="S21" s="127"/>
      <c r="T21" s="127"/>
      <c r="U21" s="127"/>
      <c r="V21" s="13"/>
      <c r="W21" s="13"/>
      <c r="X21" s="13"/>
      <c r="Y21" s="13"/>
      <c r="Z21" s="13"/>
      <c r="AA21" s="13"/>
      <c r="AB21" s="13"/>
      <c r="AC21" s="13"/>
      <c r="AD21" s="226">
        <v>-27.2577</v>
      </c>
      <c r="AE21" s="7" t="s">
        <v>967</v>
      </c>
      <c r="AF21" s="4">
        <v>171426</v>
      </c>
      <c r="AG21" s="212">
        <v>2015</v>
      </c>
      <c r="AH21" s="210">
        <v>573.77399231479217</v>
      </c>
      <c r="AI21" s="210">
        <v>5.8012655126977108</v>
      </c>
      <c r="AL21" s="211">
        <v>1.58619669927092</v>
      </c>
      <c r="AM21" s="211">
        <v>5.8012655126977106E-3</v>
      </c>
      <c r="AO21" s="13"/>
      <c r="AP21" s="13"/>
      <c r="AQ21" s="13"/>
      <c r="AR21" s="13"/>
      <c r="AS21" s="13"/>
      <c r="AT21" s="13"/>
      <c r="AU21" s="13"/>
      <c r="AV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</row>
    <row r="22" spans="1:76">
      <c r="A22" s="19" t="s">
        <v>909</v>
      </c>
      <c r="B22" s="9" t="s">
        <v>919</v>
      </c>
      <c r="C22" s="10" t="s">
        <v>954</v>
      </c>
      <c r="D22" s="10" t="s">
        <v>1221</v>
      </c>
      <c r="E22" s="11" t="s">
        <v>1251</v>
      </c>
      <c r="F22" s="10" t="s">
        <v>1221</v>
      </c>
      <c r="G22" s="10" t="s">
        <v>1266</v>
      </c>
      <c r="H22" s="10" t="s">
        <v>800</v>
      </c>
      <c r="I22" s="224" t="s">
        <v>805</v>
      </c>
      <c r="J22" s="10" t="s">
        <v>1265</v>
      </c>
      <c r="K22" s="224" t="s">
        <v>300</v>
      </c>
      <c r="L22" s="224">
        <v>0</v>
      </c>
      <c r="M22" s="10">
        <v>1</v>
      </c>
      <c r="N22" s="225" t="s">
        <v>258</v>
      </c>
      <c r="O22" s="218"/>
      <c r="P22" s="218"/>
      <c r="Q22" s="218" t="s">
        <v>1232</v>
      </c>
      <c r="R22" s="13"/>
      <c r="S22" s="127"/>
      <c r="T22" s="127"/>
      <c r="U22" s="127"/>
      <c r="V22" s="13"/>
      <c r="W22" s="13"/>
      <c r="X22" s="13"/>
      <c r="Y22" s="13"/>
      <c r="Z22" s="13"/>
      <c r="AA22" s="13"/>
      <c r="AB22" s="13"/>
      <c r="AC22" s="13"/>
      <c r="AD22" s="226">
        <v>-25.123200000000001</v>
      </c>
      <c r="AE22" s="7" t="s">
        <v>967</v>
      </c>
      <c r="AF22" s="4">
        <v>171427</v>
      </c>
      <c r="AG22" s="212">
        <v>2015</v>
      </c>
      <c r="AH22" s="210">
        <v>92.070279840683384</v>
      </c>
      <c r="AI22" s="210">
        <v>3.1417309605523487</v>
      </c>
      <c r="AL22" s="211">
        <v>1.1006906212163869</v>
      </c>
      <c r="AM22" s="211">
        <v>3.1417309605523487E-3</v>
      </c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>
      <c r="A23" s="19" t="s">
        <v>909</v>
      </c>
      <c r="B23" s="9" t="s">
        <v>919</v>
      </c>
      <c r="C23" s="10" t="s">
        <v>954</v>
      </c>
      <c r="D23" s="10" t="s">
        <v>1221</v>
      </c>
      <c r="E23" s="11" t="s">
        <v>1252</v>
      </c>
      <c r="F23" s="10" t="s">
        <v>1221</v>
      </c>
      <c r="G23" s="10" t="s">
        <v>1266</v>
      </c>
      <c r="H23" s="10" t="s">
        <v>800</v>
      </c>
      <c r="I23" s="224" t="s">
        <v>805</v>
      </c>
      <c r="J23" s="10" t="s">
        <v>1265</v>
      </c>
      <c r="K23" s="224" t="s">
        <v>300</v>
      </c>
      <c r="L23" s="224">
        <v>0</v>
      </c>
      <c r="M23" s="10">
        <v>1</v>
      </c>
      <c r="N23" s="225" t="s">
        <v>258</v>
      </c>
      <c r="O23" s="218"/>
      <c r="P23" s="218"/>
      <c r="Q23" s="218" t="s">
        <v>1232</v>
      </c>
      <c r="R23" s="13"/>
      <c r="S23" s="127"/>
      <c r="T23" s="127"/>
      <c r="U23" s="127"/>
      <c r="V23" s="13"/>
      <c r="W23" s="13"/>
      <c r="X23" s="13"/>
      <c r="Y23" s="13"/>
      <c r="Z23" s="13"/>
      <c r="AA23" s="13"/>
      <c r="AB23" s="13"/>
      <c r="AC23" s="13"/>
      <c r="AD23" s="227">
        <v>-24.72</v>
      </c>
      <c r="AE23" s="7" t="s">
        <v>967</v>
      </c>
      <c r="AF23" s="13">
        <v>171640</v>
      </c>
      <c r="AG23" s="212">
        <v>2015</v>
      </c>
      <c r="AH23" s="210">
        <v>-46.589653719604549</v>
      </c>
      <c r="AI23" s="210">
        <v>2.7088398949777481</v>
      </c>
      <c r="AJ23" s="13"/>
      <c r="AK23" s="13"/>
      <c r="AL23" s="211">
        <v>0.96093616472613108</v>
      </c>
      <c r="AM23" s="211">
        <v>2.7088398949777479E-3</v>
      </c>
      <c r="AP23" s="209"/>
      <c r="AQ23" s="209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>
      <c r="A24" s="19" t="s">
        <v>909</v>
      </c>
      <c r="B24" s="9" t="s">
        <v>919</v>
      </c>
      <c r="C24" s="11" t="s">
        <v>951</v>
      </c>
      <c r="D24" s="11" t="s">
        <v>1175</v>
      </c>
      <c r="E24" s="11" t="s">
        <v>1253</v>
      </c>
      <c r="F24" s="11" t="s">
        <v>1175</v>
      </c>
      <c r="G24" s="10" t="s">
        <v>1266</v>
      </c>
      <c r="H24" s="10" t="s">
        <v>800</v>
      </c>
      <c r="I24" s="224" t="s">
        <v>805</v>
      </c>
      <c r="J24" s="10" t="s">
        <v>1265</v>
      </c>
      <c r="K24" s="224" t="s">
        <v>300</v>
      </c>
      <c r="L24" s="224">
        <v>0</v>
      </c>
      <c r="M24" s="10">
        <v>1</v>
      </c>
      <c r="N24" s="225" t="s">
        <v>258</v>
      </c>
      <c r="O24" s="218"/>
      <c r="P24" s="218"/>
      <c r="Q24" s="218" t="s">
        <v>1232</v>
      </c>
      <c r="R24" s="13"/>
      <c r="S24" s="127"/>
      <c r="T24" s="127"/>
      <c r="U24" s="127"/>
      <c r="V24" s="13"/>
      <c r="W24" s="13"/>
      <c r="X24" s="13"/>
      <c r="Y24" s="13"/>
      <c r="Z24" s="13"/>
      <c r="AA24" s="13"/>
      <c r="AB24" s="13"/>
      <c r="AC24" s="13"/>
      <c r="AD24" s="227">
        <v>-24.86</v>
      </c>
      <c r="AE24" s="7" t="s">
        <v>967</v>
      </c>
      <c r="AF24" s="4">
        <v>172094</v>
      </c>
      <c r="AG24" s="212">
        <v>2015</v>
      </c>
      <c r="AH24" s="210">
        <v>-265.96016684066183</v>
      </c>
      <c r="AI24" s="210">
        <v>1.9617012134501379</v>
      </c>
      <c r="AJ24" s="13"/>
      <c r="AK24" s="13"/>
      <c r="AL24" s="211">
        <v>0.73983403346128307</v>
      </c>
      <c r="AM24" s="211">
        <v>1.9617012134501379E-3</v>
      </c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>
      <c r="A25" s="19" t="s">
        <v>909</v>
      </c>
      <c r="B25" s="9" t="s">
        <v>919</v>
      </c>
      <c r="C25" s="11" t="s">
        <v>951</v>
      </c>
      <c r="D25" s="11" t="s">
        <v>1175</v>
      </c>
      <c r="E25" s="11" t="s">
        <v>1254</v>
      </c>
      <c r="F25" s="11" t="s">
        <v>1175</v>
      </c>
      <c r="G25" s="10" t="s">
        <v>1266</v>
      </c>
      <c r="H25" s="10" t="s">
        <v>800</v>
      </c>
      <c r="I25" s="224" t="s">
        <v>805</v>
      </c>
      <c r="J25" s="10" t="s">
        <v>1265</v>
      </c>
      <c r="K25" s="224" t="s">
        <v>300</v>
      </c>
      <c r="L25" s="224">
        <v>0</v>
      </c>
      <c r="M25" s="10">
        <v>1</v>
      </c>
      <c r="N25" s="225" t="s">
        <v>258</v>
      </c>
      <c r="O25" s="218"/>
      <c r="P25" s="218"/>
      <c r="Q25" s="218" t="s">
        <v>1232</v>
      </c>
      <c r="R25" s="13"/>
      <c r="S25" s="127"/>
      <c r="T25" s="127"/>
      <c r="U25" s="127"/>
      <c r="V25" s="13"/>
      <c r="W25" s="13"/>
      <c r="X25" s="13"/>
      <c r="Y25" s="13"/>
      <c r="Z25" s="13"/>
      <c r="AA25" s="13"/>
      <c r="AB25" s="13"/>
      <c r="AC25" s="13"/>
      <c r="AD25" s="221"/>
      <c r="AE25" s="7" t="s">
        <v>967</v>
      </c>
      <c r="AF25" s="4">
        <v>172095</v>
      </c>
      <c r="AG25" s="212">
        <v>2015</v>
      </c>
      <c r="AH25" s="210">
        <v>-233.41482724459439</v>
      </c>
      <c r="AI25" s="210">
        <v>4.0170474379678032</v>
      </c>
      <c r="AJ25" s="13"/>
      <c r="AK25" s="13"/>
      <c r="AL25" s="211">
        <v>0.77263627221730857</v>
      </c>
      <c r="AM25" s="211">
        <v>4.0170474379678028E-3</v>
      </c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>
      <c r="A26" s="19" t="s">
        <v>909</v>
      </c>
      <c r="B26" s="9" t="s">
        <v>919</v>
      </c>
      <c r="C26" s="11" t="s">
        <v>951</v>
      </c>
      <c r="D26" s="11" t="s">
        <v>1175</v>
      </c>
      <c r="E26" s="11" t="s">
        <v>1255</v>
      </c>
      <c r="F26" s="11" t="s">
        <v>1175</v>
      </c>
      <c r="G26" s="10" t="s">
        <v>1266</v>
      </c>
      <c r="H26" s="10" t="s">
        <v>800</v>
      </c>
      <c r="I26" s="224" t="s">
        <v>805</v>
      </c>
      <c r="J26" s="10" t="s">
        <v>1265</v>
      </c>
      <c r="K26" s="224" t="s">
        <v>300</v>
      </c>
      <c r="L26" s="224">
        <v>0</v>
      </c>
      <c r="M26" s="10">
        <v>1</v>
      </c>
      <c r="N26" s="225" t="s">
        <v>258</v>
      </c>
      <c r="O26" s="218"/>
      <c r="P26" s="218"/>
      <c r="Q26" s="218" t="s">
        <v>1232</v>
      </c>
      <c r="R26" s="13"/>
      <c r="S26" s="127"/>
      <c r="T26" s="127"/>
      <c r="U26" s="127"/>
      <c r="V26" s="13"/>
      <c r="W26" s="13"/>
      <c r="X26" s="13"/>
      <c r="Y26" s="13"/>
      <c r="Z26" s="13"/>
      <c r="AA26" s="13"/>
      <c r="AB26" s="13"/>
      <c r="AC26" s="13"/>
      <c r="AD26" s="221"/>
      <c r="AE26" s="7" t="s">
        <v>967</v>
      </c>
      <c r="AF26" s="4">
        <v>172096</v>
      </c>
      <c r="AG26" s="212">
        <v>2015</v>
      </c>
      <c r="AH26" s="210">
        <v>-281.26030487985673</v>
      </c>
      <c r="AI26" s="210">
        <v>6.5498732547532024</v>
      </c>
      <c r="AJ26" s="13"/>
      <c r="AK26" s="13"/>
      <c r="AL26" s="211">
        <v>0.72441312259690649</v>
      </c>
      <c r="AM26" s="211">
        <v>6.5498732547532024E-3</v>
      </c>
      <c r="AN26" s="13"/>
      <c r="AO26" s="13"/>
      <c r="AP26" s="13"/>
      <c r="AQ26" s="13"/>
      <c r="AR26" s="13"/>
      <c r="AS26" s="13"/>
      <c r="AT26" s="13"/>
      <c r="AU26" s="13"/>
      <c r="AV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</row>
    <row r="27" spans="1:76">
      <c r="A27" s="19" t="s">
        <v>909</v>
      </c>
      <c r="B27" s="9" t="s">
        <v>919</v>
      </c>
      <c r="C27" s="11" t="s">
        <v>952</v>
      </c>
      <c r="D27" s="11" t="s">
        <v>1191</v>
      </c>
      <c r="E27" s="11" t="s">
        <v>1256</v>
      </c>
      <c r="F27" s="11" t="s">
        <v>1191</v>
      </c>
      <c r="G27" s="10" t="s">
        <v>1266</v>
      </c>
      <c r="H27" s="10" t="s">
        <v>800</v>
      </c>
      <c r="I27" s="224" t="s">
        <v>805</v>
      </c>
      <c r="J27" s="10" t="s">
        <v>1265</v>
      </c>
      <c r="K27" s="224" t="s">
        <v>300</v>
      </c>
      <c r="L27" s="224">
        <v>0</v>
      </c>
      <c r="M27" s="10">
        <v>1</v>
      </c>
      <c r="N27" s="225" t="s">
        <v>258</v>
      </c>
      <c r="O27" s="218"/>
      <c r="P27" s="218"/>
      <c r="Q27" s="218" t="s">
        <v>1232</v>
      </c>
      <c r="R27" s="13"/>
      <c r="S27" s="127"/>
      <c r="T27" s="127"/>
      <c r="U27" s="127"/>
      <c r="V27" s="13"/>
      <c r="W27" s="13"/>
      <c r="X27" s="13"/>
      <c r="Y27" s="13"/>
      <c r="Z27" s="13"/>
      <c r="AA27" s="13"/>
      <c r="AB27" s="13"/>
      <c r="AC27" s="13"/>
      <c r="AD27" s="227">
        <v>-25.83</v>
      </c>
      <c r="AE27" s="7" t="s">
        <v>967</v>
      </c>
      <c r="AF27" s="4">
        <v>172097</v>
      </c>
      <c r="AG27" s="212">
        <v>2015</v>
      </c>
      <c r="AH27" s="210">
        <v>-343.82261718496619</v>
      </c>
      <c r="AI27" s="210">
        <v>1.9555053030046559</v>
      </c>
      <c r="AJ27" s="13"/>
      <c r="AK27" s="13"/>
      <c r="AL27" s="211">
        <v>0.66135696983182035</v>
      </c>
      <c r="AM27" s="211">
        <v>1.9555053030046558E-3</v>
      </c>
      <c r="AN27" s="13"/>
      <c r="AO27" s="13"/>
      <c r="AP27" s="13"/>
      <c r="AQ27" s="13"/>
      <c r="AR27" s="13"/>
      <c r="AS27" s="13"/>
      <c r="AT27" s="13"/>
      <c r="AU27" s="13"/>
      <c r="AV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</row>
    <row r="28" spans="1:76">
      <c r="A28" s="19" t="s">
        <v>909</v>
      </c>
      <c r="B28" s="9" t="s">
        <v>919</v>
      </c>
      <c r="C28" s="11" t="s">
        <v>952</v>
      </c>
      <c r="D28" s="11" t="s">
        <v>1191</v>
      </c>
      <c r="E28" s="11" t="s">
        <v>1257</v>
      </c>
      <c r="F28" s="11" t="s">
        <v>1191</v>
      </c>
      <c r="G28" s="10" t="s">
        <v>1266</v>
      </c>
      <c r="H28" s="10" t="s">
        <v>800</v>
      </c>
      <c r="I28" s="224" t="s">
        <v>805</v>
      </c>
      <c r="J28" s="10" t="s">
        <v>1265</v>
      </c>
      <c r="K28" s="224" t="s">
        <v>300</v>
      </c>
      <c r="L28" s="224">
        <v>0</v>
      </c>
      <c r="M28" s="10">
        <v>1</v>
      </c>
      <c r="N28" s="225" t="s">
        <v>258</v>
      </c>
      <c r="O28" s="218"/>
      <c r="P28" s="218"/>
      <c r="Q28" s="218" t="s">
        <v>1232</v>
      </c>
      <c r="R28" s="13"/>
      <c r="S28" s="127"/>
      <c r="T28" s="127"/>
      <c r="U28" s="127"/>
      <c r="V28" s="13"/>
      <c r="W28" s="13"/>
      <c r="X28" s="13"/>
      <c r="Y28" s="13"/>
      <c r="Z28" s="13"/>
      <c r="AA28" s="13"/>
      <c r="AB28" s="13"/>
      <c r="AC28" s="13"/>
      <c r="AD28" s="227">
        <v>-27.52</v>
      </c>
      <c r="AE28" s="7" t="s">
        <v>967</v>
      </c>
      <c r="AF28" s="4">
        <v>172098</v>
      </c>
      <c r="AG28" s="212">
        <v>2015</v>
      </c>
      <c r="AH28" s="210">
        <v>-318.14811313072477</v>
      </c>
      <c r="AI28" s="210">
        <v>2.0168486031852115</v>
      </c>
      <c r="AJ28" s="13"/>
      <c r="AK28" s="13"/>
      <c r="AL28" s="211">
        <v>0.68723413757326668</v>
      </c>
      <c r="AM28" s="211">
        <v>2.0168486031852118E-3</v>
      </c>
      <c r="AN28" s="13"/>
      <c r="AO28" s="13"/>
      <c r="AP28" s="13"/>
      <c r="AQ28" s="13"/>
      <c r="AR28" s="13"/>
      <c r="AS28" s="13"/>
      <c r="AT28" s="13"/>
      <c r="AU28" s="13"/>
      <c r="AV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</row>
    <row r="29" spans="1:76">
      <c r="A29" s="19" t="s">
        <v>909</v>
      </c>
      <c r="B29" s="9" t="s">
        <v>919</v>
      </c>
      <c r="C29" s="11" t="s">
        <v>952</v>
      </c>
      <c r="D29" s="11" t="s">
        <v>1196</v>
      </c>
      <c r="E29" s="11" t="s">
        <v>1258</v>
      </c>
      <c r="F29" s="11" t="s">
        <v>1196</v>
      </c>
      <c r="G29" s="10" t="s">
        <v>1266</v>
      </c>
      <c r="H29" s="10" t="s">
        <v>800</v>
      </c>
      <c r="I29" s="224" t="s">
        <v>805</v>
      </c>
      <c r="J29" s="10" t="s">
        <v>1265</v>
      </c>
      <c r="K29" s="224" t="s">
        <v>300</v>
      </c>
      <c r="L29" s="224">
        <v>0</v>
      </c>
      <c r="M29" s="10">
        <v>1</v>
      </c>
      <c r="N29" s="225" t="s">
        <v>258</v>
      </c>
      <c r="O29" s="218"/>
      <c r="P29" s="218"/>
      <c r="Q29" s="218" t="s">
        <v>1232</v>
      </c>
      <c r="R29" s="13"/>
      <c r="S29" s="127"/>
      <c r="T29" s="127"/>
      <c r="U29" s="127"/>
      <c r="V29" s="13"/>
      <c r="W29" s="13"/>
      <c r="X29" s="13"/>
      <c r="Y29" s="13"/>
      <c r="Z29" s="13"/>
      <c r="AA29" s="13"/>
      <c r="AB29" s="13"/>
      <c r="AC29" s="13"/>
      <c r="AD29" s="221"/>
      <c r="AE29" s="7" t="s">
        <v>967</v>
      </c>
      <c r="AF29" s="4">
        <v>172099</v>
      </c>
      <c r="AG29" s="212">
        <v>2015</v>
      </c>
      <c r="AH29" s="210">
        <v>-487.58879188993842</v>
      </c>
      <c r="AI29" s="210">
        <v>3.4884135406210759</v>
      </c>
      <c r="AJ29" s="13"/>
      <c r="AK29" s="13"/>
      <c r="AL29" s="211">
        <v>0.51645596568673491</v>
      </c>
      <c r="AM29" s="211">
        <v>3.4884135406210758E-3</v>
      </c>
      <c r="AN29" s="13"/>
      <c r="AO29" s="13"/>
      <c r="AP29" s="13"/>
      <c r="AQ29" s="13"/>
      <c r="AR29" s="13"/>
      <c r="AS29" s="13"/>
      <c r="AT29" s="13"/>
      <c r="AU29" s="13"/>
      <c r="AV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</row>
    <row r="30" spans="1:76">
      <c r="A30" s="19" t="s">
        <v>909</v>
      </c>
      <c r="B30" s="9" t="s">
        <v>919</v>
      </c>
      <c r="C30" s="11" t="s">
        <v>954</v>
      </c>
      <c r="D30" s="11" t="s">
        <v>1219</v>
      </c>
      <c r="E30" s="11" t="s">
        <v>1259</v>
      </c>
      <c r="F30" s="11" t="s">
        <v>1219</v>
      </c>
      <c r="G30" s="10" t="s">
        <v>1266</v>
      </c>
      <c r="H30" s="10" t="s">
        <v>800</v>
      </c>
      <c r="I30" s="224" t="s">
        <v>805</v>
      </c>
      <c r="J30" s="10" t="s">
        <v>1265</v>
      </c>
      <c r="K30" s="224" t="s">
        <v>300</v>
      </c>
      <c r="L30" s="224">
        <v>0</v>
      </c>
      <c r="M30" s="10">
        <v>1</v>
      </c>
      <c r="N30" s="225" t="s">
        <v>258</v>
      </c>
      <c r="O30" s="218"/>
      <c r="P30" s="218"/>
      <c r="Q30" s="218" t="s">
        <v>1232</v>
      </c>
      <c r="R30" s="13"/>
      <c r="S30" s="127"/>
      <c r="T30" s="127"/>
      <c r="U30" s="127"/>
      <c r="V30" s="13"/>
      <c r="W30" s="13"/>
      <c r="X30" s="13"/>
      <c r="Y30" s="13"/>
      <c r="Z30" s="13"/>
      <c r="AA30" s="13"/>
      <c r="AB30" s="13"/>
      <c r="AC30" s="13"/>
      <c r="AD30" s="227">
        <v>-27.08</v>
      </c>
      <c r="AE30" s="7" t="s">
        <v>967</v>
      </c>
      <c r="AF30" s="4">
        <v>172101</v>
      </c>
      <c r="AG30" s="212">
        <v>2015</v>
      </c>
      <c r="AH30" s="210">
        <v>170.70109863964512</v>
      </c>
      <c r="AI30" s="210">
        <v>4.3598169058810079</v>
      </c>
      <c r="AJ30" s="13"/>
      <c r="AK30" s="13"/>
      <c r="AL30" s="211">
        <v>1.1799421184764427</v>
      </c>
      <c r="AM30" s="211">
        <v>4.3598169058810081E-3</v>
      </c>
      <c r="AN30" s="13"/>
      <c r="AO30" s="13"/>
      <c r="AP30" s="13"/>
      <c r="AQ30" s="13"/>
      <c r="AR30" s="13"/>
      <c r="AS30" s="13"/>
      <c r="AT30" s="13"/>
      <c r="AU30" s="13"/>
      <c r="AV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</row>
    <row r="31" spans="1:76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6"/>
      <c r="O31" s="13"/>
      <c r="P31" s="13"/>
      <c r="Q31" s="13"/>
      <c r="R31" s="13"/>
      <c r="S31" s="127"/>
      <c r="T31" s="127"/>
      <c r="U31" s="127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</row>
    <row r="32" spans="1:76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6"/>
      <c r="O32" s="13"/>
      <c r="P32" s="13"/>
      <c r="Q32" s="13"/>
      <c r="R32" s="13"/>
      <c r="S32" s="127"/>
      <c r="T32" s="127"/>
      <c r="U32" s="127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</row>
    <row r="33" spans="1:76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6"/>
      <c r="O33" s="13"/>
      <c r="P33" s="13"/>
      <c r="Q33" s="13"/>
      <c r="R33" s="13"/>
      <c r="S33" s="127"/>
      <c r="T33" s="127"/>
      <c r="U33" s="127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</row>
    <row r="34" spans="1:76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6"/>
      <c r="O34" s="13"/>
      <c r="P34" s="13"/>
      <c r="Q34" s="13"/>
      <c r="R34" s="13"/>
      <c r="S34" s="127"/>
      <c r="T34" s="127"/>
      <c r="U34" s="127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</row>
    <row r="35" spans="1:76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6"/>
      <c r="O35" s="13"/>
      <c r="P35" s="13"/>
      <c r="Q35" s="13"/>
      <c r="R35" s="13"/>
      <c r="S35" s="127"/>
      <c r="T35" s="127"/>
      <c r="U35" s="127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</row>
    <row r="36" spans="1:76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6"/>
      <c r="O36" s="13"/>
      <c r="P36" s="13"/>
      <c r="Q36" s="13"/>
      <c r="R36" s="13"/>
      <c r="S36" s="127"/>
      <c r="T36" s="127"/>
      <c r="U36" s="127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</row>
    <row r="37" spans="1:76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"/>
      <c r="O37" s="13"/>
      <c r="P37" s="13"/>
      <c r="Q37" s="13"/>
      <c r="R37" s="13"/>
      <c r="S37" s="127"/>
      <c r="T37" s="127"/>
      <c r="U37" s="127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</row>
    <row r="38" spans="1:76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6"/>
      <c r="O38" s="13"/>
      <c r="P38" s="13"/>
      <c r="Q38" s="13"/>
      <c r="R38" s="13"/>
      <c r="S38" s="127"/>
      <c r="T38" s="127"/>
      <c r="U38" s="127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</row>
    <row r="39" spans="1:76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6"/>
      <c r="O39" s="13"/>
      <c r="P39" s="13"/>
      <c r="Q39" s="13"/>
      <c r="R39" s="13"/>
      <c r="S39" s="127"/>
      <c r="T39" s="127"/>
      <c r="U39" s="127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</row>
    <row r="40" spans="1:76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6"/>
      <c r="O40" s="13"/>
      <c r="P40" s="13"/>
      <c r="Q40" s="13"/>
      <c r="R40" s="13"/>
      <c r="S40" s="127"/>
      <c r="T40" s="127"/>
      <c r="U40" s="127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</row>
    <row r="41" spans="1:76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6"/>
      <c r="O41" s="13"/>
      <c r="P41" s="13"/>
      <c r="Q41" s="13"/>
      <c r="R41" s="13"/>
      <c r="S41" s="127"/>
      <c r="T41" s="127"/>
      <c r="U41" s="127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</row>
    <row r="42" spans="1:76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6"/>
      <c r="O42" s="13"/>
      <c r="P42" s="13"/>
      <c r="Q42" s="13"/>
      <c r="R42" s="13"/>
      <c r="S42" s="127"/>
      <c r="T42" s="127"/>
      <c r="U42" s="127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6"/>
      <c r="O43" s="13"/>
      <c r="P43" s="13"/>
      <c r="Q43" s="13"/>
      <c r="R43" s="13"/>
      <c r="S43" s="127"/>
      <c r="T43" s="127"/>
      <c r="U43" s="127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</row>
    <row r="44" spans="1:76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6"/>
      <c r="O44" s="13"/>
      <c r="P44" s="13"/>
      <c r="Q44" s="13"/>
      <c r="R44" s="13"/>
      <c r="S44" s="127"/>
      <c r="T44" s="127"/>
      <c r="U44" s="127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</row>
    <row r="45" spans="1:76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6"/>
      <c r="O45" s="13"/>
      <c r="P45" s="13"/>
      <c r="Q45" s="13"/>
      <c r="R45" s="13"/>
      <c r="S45" s="127"/>
      <c r="T45" s="127"/>
      <c r="U45" s="127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</row>
    <row r="46" spans="1:76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6"/>
      <c r="O46" s="13"/>
      <c r="P46" s="13"/>
      <c r="Q46" s="13"/>
      <c r="R46" s="13"/>
      <c r="S46" s="127"/>
      <c r="T46" s="127"/>
      <c r="U46" s="127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</row>
    <row r="47" spans="1:76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6"/>
      <c r="O47" s="13"/>
      <c r="P47" s="13"/>
      <c r="Q47" s="13"/>
      <c r="R47" s="13"/>
      <c r="S47" s="127"/>
      <c r="T47" s="127"/>
      <c r="U47" s="127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</row>
    <row r="48" spans="1:76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6"/>
      <c r="O48" s="13"/>
      <c r="P48" s="13"/>
      <c r="Q48" s="13"/>
      <c r="R48" s="13"/>
      <c r="S48" s="127"/>
      <c r="T48" s="127"/>
      <c r="U48" s="127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</row>
    <row r="49" spans="1:76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6"/>
      <c r="O49" s="13"/>
      <c r="P49" s="13"/>
      <c r="Q49" s="13"/>
      <c r="R49" s="13"/>
      <c r="S49" s="127"/>
      <c r="T49" s="127"/>
      <c r="U49" s="127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0" spans="1:76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6"/>
      <c r="O50" s="13"/>
      <c r="P50" s="13"/>
      <c r="Q50" s="13"/>
      <c r="R50" s="13"/>
      <c r="S50" s="127"/>
      <c r="T50" s="127"/>
      <c r="U50" s="127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</row>
    <row r="51" spans="1:76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6"/>
      <c r="O51" s="13"/>
      <c r="P51" s="13"/>
      <c r="Q51" s="13"/>
      <c r="R51" s="13"/>
      <c r="S51" s="127"/>
      <c r="T51" s="127"/>
      <c r="U51" s="127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</row>
    <row r="52" spans="1:76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6"/>
      <c r="O52" s="13"/>
      <c r="P52" s="13"/>
      <c r="Q52" s="13"/>
      <c r="R52" s="13"/>
      <c r="S52" s="127"/>
      <c r="T52" s="127"/>
      <c r="U52" s="127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</row>
    <row r="53" spans="1:76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6"/>
      <c r="O53" s="13"/>
      <c r="P53" s="13"/>
      <c r="Q53" s="13"/>
      <c r="R53" s="13"/>
      <c r="S53" s="127"/>
      <c r="T53" s="127"/>
      <c r="U53" s="127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</row>
    <row r="54" spans="1:76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6"/>
      <c r="O54" s="13"/>
      <c r="P54" s="13"/>
      <c r="Q54" s="13"/>
      <c r="R54" s="13"/>
      <c r="S54" s="127"/>
      <c r="T54" s="127"/>
      <c r="U54" s="127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</row>
    <row r="55" spans="1:76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6"/>
      <c r="O55" s="13"/>
      <c r="P55" s="13"/>
      <c r="Q55" s="13"/>
      <c r="R55" s="13"/>
      <c r="S55" s="127"/>
      <c r="T55" s="127"/>
      <c r="U55" s="127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</row>
    <row r="56" spans="1:76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6"/>
      <c r="O56" s="13"/>
      <c r="P56" s="13"/>
      <c r="Q56" s="13"/>
      <c r="R56" s="13"/>
      <c r="S56" s="127"/>
      <c r="T56" s="127"/>
      <c r="U56" s="127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</row>
    <row r="57" spans="1:76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6"/>
      <c r="O57" s="13"/>
      <c r="P57" s="13"/>
      <c r="Q57" s="13"/>
      <c r="R57" s="13"/>
      <c r="S57" s="127"/>
      <c r="T57" s="127"/>
      <c r="U57" s="127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</row>
    <row r="58" spans="1:76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6"/>
      <c r="O58" s="13"/>
      <c r="P58" s="13"/>
      <c r="Q58" s="13"/>
      <c r="R58" s="13"/>
      <c r="S58" s="127"/>
      <c r="T58" s="127"/>
      <c r="U58" s="127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</row>
    <row r="59" spans="1:76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6"/>
      <c r="O59" s="13"/>
      <c r="P59" s="13"/>
      <c r="Q59" s="13"/>
      <c r="R59" s="13"/>
      <c r="S59" s="127"/>
      <c r="T59" s="127"/>
      <c r="U59" s="127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</row>
    <row r="60" spans="1:76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6"/>
      <c r="O60" s="13"/>
      <c r="P60" s="13"/>
      <c r="Q60" s="13"/>
      <c r="R60" s="13"/>
      <c r="S60" s="127"/>
      <c r="T60" s="127"/>
      <c r="U60" s="127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</row>
    <row r="61" spans="1:76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6"/>
      <c r="O61" s="13"/>
      <c r="P61" s="13"/>
      <c r="Q61" s="13"/>
      <c r="R61" s="13"/>
      <c r="S61" s="127"/>
      <c r="T61" s="127"/>
      <c r="U61" s="127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</row>
    <row r="62" spans="1:76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6"/>
      <c r="O62" s="13"/>
      <c r="P62" s="13"/>
      <c r="Q62" s="13"/>
      <c r="R62" s="13"/>
      <c r="S62" s="127"/>
      <c r="T62" s="127"/>
      <c r="U62" s="127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</row>
    <row r="63" spans="1:76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6"/>
      <c r="O63" s="13"/>
      <c r="P63" s="13"/>
      <c r="Q63" s="13"/>
      <c r="R63" s="13"/>
      <c r="S63" s="127"/>
      <c r="T63" s="127"/>
      <c r="U63" s="127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</row>
    <row r="64" spans="1:76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6"/>
      <c r="O64" s="13"/>
      <c r="P64" s="13"/>
      <c r="Q64" s="13"/>
      <c r="R64" s="13"/>
      <c r="S64" s="127"/>
      <c r="T64" s="127"/>
      <c r="U64" s="127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</row>
    <row r="65" spans="1:76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6"/>
      <c r="O65" s="13"/>
      <c r="P65" s="13"/>
      <c r="Q65" s="13"/>
      <c r="R65" s="13"/>
      <c r="S65" s="127"/>
      <c r="T65" s="127"/>
      <c r="U65" s="127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</row>
    <row r="66" spans="1:76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6"/>
      <c r="O66" s="13"/>
      <c r="P66" s="13"/>
      <c r="Q66" s="13"/>
      <c r="R66" s="13"/>
      <c r="S66" s="127"/>
      <c r="T66" s="127"/>
      <c r="U66" s="127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</row>
    <row r="67" spans="1:76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6"/>
      <c r="O67" s="13"/>
      <c r="P67" s="13"/>
      <c r="Q67" s="13"/>
      <c r="R67" s="13"/>
      <c r="S67" s="127"/>
      <c r="T67" s="127"/>
      <c r="U67" s="127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</row>
    <row r="68" spans="1:76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6"/>
      <c r="O68" s="13"/>
      <c r="P68" s="13"/>
      <c r="Q68" s="13"/>
      <c r="R68" s="13"/>
      <c r="S68" s="127"/>
      <c r="T68" s="127"/>
      <c r="U68" s="127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</row>
    <row r="69" spans="1:76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6"/>
      <c r="O69" s="13"/>
      <c r="P69" s="13"/>
      <c r="Q69" s="13"/>
      <c r="R69" s="13"/>
      <c r="S69" s="127"/>
      <c r="T69" s="127"/>
      <c r="U69" s="127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</row>
    <row r="70" spans="1:76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6"/>
      <c r="O70" s="13"/>
      <c r="P70" s="13"/>
      <c r="Q70" s="13"/>
      <c r="R70" s="13"/>
      <c r="S70" s="127"/>
      <c r="T70" s="127"/>
      <c r="U70" s="127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</row>
    <row r="71" spans="1:76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6"/>
      <c r="O71" s="13"/>
      <c r="P71" s="13"/>
      <c r="Q71" s="13"/>
      <c r="R71" s="13"/>
      <c r="S71" s="127"/>
      <c r="T71" s="127"/>
      <c r="U71" s="127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</row>
    <row r="72" spans="1:76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6"/>
      <c r="O72" s="13"/>
      <c r="P72" s="13"/>
      <c r="Q72" s="13"/>
      <c r="R72" s="13"/>
      <c r="S72" s="127"/>
      <c r="T72" s="127"/>
      <c r="U72" s="127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6"/>
      <c r="O73" s="13"/>
      <c r="P73" s="13"/>
      <c r="Q73" s="13"/>
      <c r="R73" s="13"/>
      <c r="S73" s="127"/>
      <c r="T73" s="127"/>
      <c r="U73" s="127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6"/>
      <c r="O74" s="13"/>
      <c r="P74" s="13"/>
      <c r="Q74" s="13"/>
      <c r="R74" s="13"/>
      <c r="S74" s="127"/>
      <c r="T74" s="127"/>
      <c r="U74" s="127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6"/>
      <c r="O75" s="13"/>
      <c r="P75" s="13"/>
      <c r="Q75" s="13"/>
      <c r="R75" s="13"/>
      <c r="S75" s="127"/>
      <c r="T75" s="127"/>
      <c r="U75" s="127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6"/>
      <c r="O76" s="13"/>
      <c r="P76" s="13"/>
      <c r="Q76" s="13"/>
      <c r="R76" s="13"/>
      <c r="S76" s="127"/>
      <c r="T76" s="127"/>
      <c r="U76" s="127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6"/>
      <c r="O77" s="13"/>
      <c r="P77" s="13"/>
      <c r="Q77" s="13"/>
      <c r="R77" s="13"/>
      <c r="S77" s="127"/>
      <c r="T77" s="127"/>
      <c r="U77" s="127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6"/>
      <c r="O78" s="13"/>
      <c r="P78" s="13"/>
      <c r="Q78" s="13"/>
      <c r="R78" s="13"/>
      <c r="S78" s="127"/>
      <c r="T78" s="127"/>
      <c r="U78" s="127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6"/>
      <c r="O79" s="13"/>
      <c r="P79" s="13"/>
      <c r="Q79" s="13"/>
      <c r="R79" s="13"/>
      <c r="S79" s="127"/>
      <c r="T79" s="127"/>
      <c r="U79" s="127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6"/>
      <c r="O80" s="13"/>
      <c r="P80" s="13"/>
      <c r="Q80" s="13"/>
      <c r="R80" s="13"/>
      <c r="S80" s="127"/>
      <c r="T80" s="127"/>
      <c r="U80" s="127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6"/>
      <c r="O81" s="13"/>
      <c r="P81" s="13"/>
      <c r="Q81" s="13"/>
      <c r="R81" s="13"/>
      <c r="S81" s="127"/>
      <c r="T81" s="127"/>
      <c r="U81" s="127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6"/>
      <c r="O82" s="13"/>
      <c r="P82" s="13"/>
      <c r="Q82" s="13"/>
      <c r="R82" s="13"/>
      <c r="S82" s="127"/>
      <c r="T82" s="127"/>
      <c r="U82" s="127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6"/>
      <c r="O83" s="13"/>
      <c r="P83" s="13"/>
      <c r="Q83" s="13"/>
      <c r="R83" s="13"/>
      <c r="S83" s="127"/>
      <c r="T83" s="127"/>
      <c r="U83" s="127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6"/>
      <c r="O84" s="13"/>
      <c r="P84" s="13"/>
      <c r="Q84" s="13"/>
      <c r="R84" s="13"/>
      <c r="S84" s="127"/>
      <c r="T84" s="127"/>
      <c r="U84" s="127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6"/>
      <c r="O85" s="13"/>
      <c r="P85" s="13"/>
      <c r="Q85" s="13"/>
      <c r="R85" s="13"/>
      <c r="S85" s="127"/>
      <c r="T85" s="127"/>
      <c r="U85" s="127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6"/>
      <c r="O86" s="13"/>
      <c r="P86" s="13"/>
      <c r="Q86" s="13"/>
      <c r="R86" s="13"/>
      <c r="S86" s="127"/>
      <c r="T86" s="127"/>
      <c r="U86" s="127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6"/>
      <c r="O87" s="13"/>
      <c r="P87" s="13"/>
      <c r="Q87" s="13"/>
      <c r="R87" s="13"/>
      <c r="S87" s="127"/>
      <c r="T87" s="127"/>
      <c r="U87" s="127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6"/>
      <c r="O88" s="13"/>
      <c r="P88" s="13"/>
      <c r="Q88" s="13"/>
      <c r="R88" s="13"/>
      <c r="S88" s="127"/>
      <c r="T88" s="127"/>
      <c r="U88" s="127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6"/>
      <c r="O89" s="13"/>
      <c r="P89" s="13"/>
      <c r="Q89" s="13"/>
      <c r="R89" s="13"/>
      <c r="S89" s="127"/>
      <c r="T89" s="127"/>
      <c r="U89" s="127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6"/>
      <c r="O90" s="13"/>
      <c r="P90" s="13"/>
      <c r="Q90" s="13"/>
      <c r="R90" s="13"/>
      <c r="S90" s="127"/>
      <c r="T90" s="127"/>
      <c r="U90" s="127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6"/>
      <c r="O91" s="13"/>
      <c r="P91" s="13"/>
      <c r="Q91" s="13"/>
      <c r="R91" s="13"/>
      <c r="S91" s="127"/>
      <c r="T91" s="127"/>
      <c r="U91" s="127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6"/>
      <c r="O92" s="13"/>
      <c r="P92" s="13"/>
      <c r="Q92" s="13"/>
      <c r="R92" s="13"/>
      <c r="S92" s="127"/>
      <c r="T92" s="127"/>
      <c r="U92" s="127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6"/>
      <c r="O93" s="13"/>
      <c r="P93" s="13"/>
      <c r="Q93" s="13"/>
      <c r="R93" s="13"/>
      <c r="S93" s="127"/>
      <c r="T93" s="127"/>
      <c r="U93" s="127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6"/>
      <c r="O94" s="13"/>
      <c r="P94" s="13"/>
      <c r="Q94" s="13"/>
      <c r="R94" s="13"/>
      <c r="S94" s="127"/>
      <c r="T94" s="127"/>
      <c r="U94" s="127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6"/>
      <c r="O95" s="13"/>
      <c r="P95" s="13"/>
      <c r="Q95" s="13"/>
      <c r="R95" s="13"/>
      <c r="S95" s="127"/>
      <c r="T95" s="127"/>
      <c r="U95" s="127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6"/>
      <c r="O96" s="13"/>
      <c r="P96" s="13"/>
      <c r="Q96" s="13"/>
      <c r="R96" s="13"/>
      <c r="S96" s="127"/>
      <c r="T96" s="127"/>
      <c r="U96" s="127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6"/>
      <c r="O97" s="13"/>
      <c r="P97" s="13"/>
      <c r="Q97" s="13"/>
      <c r="R97" s="13"/>
      <c r="S97" s="127"/>
      <c r="T97" s="127"/>
      <c r="U97" s="127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6"/>
      <c r="O98" s="13"/>
      <c r="P98" s="13"/>
      <c r="Q98" s="13"/>
      <c r="R98" s="13"/>
      <c r="S98" s="127"/>
      <c r="T98" s="127"/>
      <c r="U98" s="127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6"/>
      <c r="O99" s="13"/>
      <c r="P99" s="13"/>
      <c r="Q99" s="13"/>
      <c r="R99" s="13"/>
      <c r="S99" s="127"/>
      <c r="T99" s="127"/>
      <c r="U99" s="127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6"/>
      <c r="O100" s="13"/>
      <c r="P100" s="13"/>
      <c r="Q100" s="13"/>
      <c r="R100" s="13"/>
      <c r="S100" s="127"/>
      <c r="T100" s="127"/>
      <c r="U100" s="127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6"/>
      <c r="O101" s="13"/>
      <c r="P101" s="13"/>
      <c r="Q101" s="13"/>
      <c r="R101" s="13"/>
      <c r="S101" s="127"/>
      <c r="T101" s="127"/>
      <c r="U101" s="127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6"/>
      <c r="O102" s="13"/>
      <c r="P102" s="13"/>
      <c r="Q102" s="13"/>
      <c r="R102" s="13"/>
      <c r="S102" s="127"/>
      <c r="T102" s="127"/>
      <c r="U102" s="127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6"/>
      <c r="O103" s="13"/>
      <c r="P103" s="13"/>
      <c r="Q103" s="13"/>
      <c r="R103" s="13"/>
      <c r="S103" s="127"/>
      <c r="T103" s="127"/>
      <c r="U103" s="127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6"/>
      <c r="O104" s="13"/>
      <c r="P104" s="13"/>
      <c r="Q104" s="13"/>
      <c r="R104" s="13"/>
      <c r="S104" s="127"/>
      <c r="T104" s="127"/>
      <c r="U104" s="127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6"/>
      <c r="O105" s="13"/>
      <c r="P105" s="13"/>
      <c r="Q105" s="13"/>
      <c r="R105" s="13"/>
      <c r="S105" s="127"/>
      <c r="T105" s="127"/>
      <c r="U105" s="127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6"/>
      <c r="O106" s="13"/>
      <c r="P106" s="13"/>
      <c r="Q106" s="13"/>
      <c r="R106" s="13"/>
      <c r="S106" s="127"/>
      <c r="T106" s="127"/>
      <c r="U106" s="127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6"/>
      <c r="O107" s="13"/>
      <c r="P107" s="13"/>
      <c r="Q107" s="13"/>
      <c r="R107" s="13"/>
      <c r="S107" s="127"/>
      <c r="T107" s="127"/>
      <c r="U107" s="127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6"/>
      <c r="O108" s="13"/>
      <c r="P108" s="13"/>
      <c r="Q108" s="13"/>
      <c r="R108" s="13"/>
      <c r="S108" s="127"/>
      <c r="T108" s="127"/>
      <c r="U108" s="127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6"/>
      <c r="O109" s="13"/>
      <c r="P109" s="13"/>
      <c r="Q109" s="13"/>
      <c r="R109" s="13"/>
      <c r="S109" s="127"/>
      <c r="T109" s="127"/>
      <c r="U109" s="127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6"/>
      <c r="O110" s="13"/>
      <c r="P110" s="13"/>
      <c r="Q110" s="13"/>
      <c r="R110" s="13"/>
      <c r="S110" s="127"/>
      <c r="T110" s="127"/>
      <c r="U110" s="127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6"/>
      <c r="O111" s="13"/>
      <c r="P111" s="13"/>
      <c r="Q111" s="13"/>
      <c r="R111" s="13"/>
      <c r="S111" s="127"/>
      <c r="T111" s="127"/>
      <c r="U111" s="127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6"/>
      <c r="O112" s="13"/>
      <c r="P112" s="13"/>
      <c r="Q112" s="13"/>
      <c r="R112" s="13"/>
      <c r="S112" s="127"/>
      <c r="T112" s="127"/>
      <c r="U112" s="127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6"/>
      <c r="O113" s="13"/>
      <c r="P113" s="13"/>
      <c r="Q113" s="13"/>
      <c r="R113" s="13"/>
      <c r="S113" s="127"/>
      <c r="T113" s="127"/>
      <c r="U113" s="127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6"/>
      <c r="O114" s="13"/>
      <c r="P114" s="13"/>
      <c r="Q114" s="13"/>
      <c r="R114" s="13"/>
      <c r="S114" s="127"/>
      <c r="T114" s="127"/>
      <c r="U114" s="127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6"/>
      <c r="O115" s="13"/>
      <c r="P115" s="13"/>
      <c r="Q115" s="13"/>
      <c r="R115" s="13"/>
      <c r="S115" s="127"/>
      <c r="T115" s="127"/>
      <c r="U115" s="127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6"/>
      <c r="O116" s="13"/>
      <c r="P116" s="13"/>
      <c r="Q116" s="13"/>
      <c r="R116" s="13"/>
      <c r="S116" s="127"/>
      <c r="T116" s="127"/>
      <c r="U116" s="127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6"/>
      <c r="O117" s="13"/>
      <c r="P117" s="13"/>
      <c r="Q117" s="13"/>
      <c r="R117" s="13"/>
      <c r="S117" s="127"/>
      <c r="T117" s="127"/>
      <c r="U117" s="127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6"/>
      <c r="O118" s="13"/>
      <c r="P118" s="13"/>
      <c r="Q118" s="13"/>
      <c r="R118" s="13"/>
      <c r="S118" s="127"/>
      <c r="T118" s="127"/>
      <c r="U118" s="127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6"/>
      <c r="O119" s="13"/>
      <c r="P119" s="13"/>
      <c r="Q119" s="13"/>
      <c r="R119" s="13"/>
      <c r="S119" s="127"/>
      <c r="T119" s="127"/>
      <c r="U119" s="127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6"/>
      <c r="O120" s="13"/>
      <c r="P120" s="13"/>
      <c r="Q120" s="13"/>
      <c r="R120" s="13"/>
      <c r="S120" s="127"/>
      <c r="T120" s="127"/>
      <c r="U120" s="127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6"/>
      <c r="O121" s="13"/>
      <c r="P121" s="13"/>
      <c r="Q121" s="13"/>
      <c r="R121" s="13"/>
      <c r="S121" s="127"/>
      <c r="T121" s="127"/>
      <c r="U121" s="127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6"/>
      <c r="O122" s="13"/>
      <c r="P122" s="13"/>
      <c r="Q122" s="13"/>
      <c r="R122" s="13"/>
      <c r="S122" s="127"/>
      <c r="T122" s="127"/>
      <c r="U122" s="127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6"/>
      <c r="O123" s="13"/>
      <c r="P123" s="13"/>
      <c r="Q123" s="13"/>
      <c r="R123" s="13"/>
      <c r="S123" s="127"/>
      <c r="T123" s="127"/>
      <c r="U123" s="127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6"/>
      <c r="O124" s="13"/>
      <c r="P124" s="13"/>
      <c r="Q124" s="13"/>
      <c r="R124" s="13"/>
      <c r="S124" s="127"/>
      <c r="T124" s="127"/>
      <c r="U124" s="127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6"/>
      <c r="O125" s="13"/>
      <c r="P125" s="13"/>
      <c r="Q125" s="13"/>
      <c r="R125" s="13"/>
      <c r="S125" s="127"/>
      <c r="T125" s="127"/>
      <c r="U125" s="127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6"/>
      <c r="O126" s="13"/>
      <c r="P126" s="13"/>
      <c r="Q126" s="13"/>
      <c r="R126" s="13"/>
      <c r="S126" s="127"/>
      <c r="T126" s="127"/>
      <c r="U126" s="127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6"/>
      <c r="O127" s="13"/>
      <c r="P127" s="13"/>
      <c r="Q127" s="13"/>
      <c r="R127" s="13"/>
      <c r="S127" s="127"/>
      <c r="T127" s="127"/>
      <c r="U127" s="127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6"/>
      <c r="O128" s="13"/>
      <c r="P128" s="13"/>
      <c r="Q128" s="13"/>
      <c r="R128" s="13"/>
      <c r="S128" s="127"/>
      <c r="T128" s="127"/>
      <c r="U128" s="127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6"/>
      <c r="O129" s="13"/>
      <c r="P129" s="13"/>
      <c r="Q129" s="13"/>
      <c r="R129" s="13"/>
      <c r="S129" s="127"/>
      <c r="T129" s="127"/>
      <c r="U129" s="127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6"/>
      <c r="O130" s="13"/>
      <c r="P130" s="13"/>
      <c r="Q130" s="13"/>
      <c r="R130" s="13"/>
      <c r="S130" s="127"/>
      <c r="T130" s="127"/>
      <c r="U130" s="127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6"/>
      <c r="O131" s="13"/>
      <c r="P131" s="13"/>
      <c r="Q131" s="13"/>
      <c r="R131" s="13"/>
      <c r="S131" s="127"/>
      <c r="T131" s="127"/>
      <c r="U131" s="127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6"/>
      <c r="O132" s="13"/>
      <c r="P132" s="13"/>
      <c r="Q132" s="13"/>
      <c r="R132" s="13"/>
      <c r="S132" s="127"/>
      <c r="T132" s="127"/>
      <c r="U132" s="127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6"/>
      <c r="O133" s="13"/>
      <c r="P133" s="13"/>
      <c r="Q133" s="13"/>
      <c r="R133" s="13"/>
      <c r="S133" s="127"/>
      <c r="T133" s="127"/>
      <c r="U133" s="127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6"/>
      <c r="O134" s="13"/>
      <c r="P134" s="13"/>
      <c r="Q134" s="13"/>
      <c r="R134" s="13"/>
      <c r="S134" s="127"/>
      <c r="T134" s="127"/>
      <c r="U134" s="127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6"/>
      <c r="O135" s="13"/>
      <c r="P135" s="13"/>
      <c r="Q135" s="13"/>
      <c r="R135" s="13"/>
      <c r="S135" s="127"/>
      <c r="T135" s="127"/>
      <c r="U135" s="127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6"/>
      <c r="O136" s="13"/>
      <c r="P136" s="13"/>
      <c r="Q136" s="13"/>
      <c r="R136" s="13"/>
      <c r="S136" s="127"/>
      <c r="T136" s="127"/>
      <c r="U136" s="127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6"/>
      <c r="O137" s="13"/>
      <c r="P137" s="13"/>
      <c r="Q137" s="13"/>
      <c r="R137" s="13"/>
      <c r="S137" s="127"/>
      <c r="T137" s="127"/>
      <c r="U137" s="127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6"/>
      <c r="O138" s="13"/>
      <c r="P138" s="13"/>
      <c r="Q138" s="13"/>
      <c r="R138" s="13"/>
      <c r="S138" s="127"/>
      <c r="T138" s="127"/>
      <c r="U138" s="127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6"/>
      <c r="O139" s="13"/>
      <c r="P139" s="13"/>
      <c r="Q139" s="13"/>
      <c r="R139" s="13"/>
      <c r="S139" s="127"/>
      <c r="T139" s="127"/>
      <c r="U139" s="127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6"/>
      <c r="O140" s="13"/>
      <c r="P140" s="13"/>
      <c r="Q140" s="13"/>
      <c r="R140" s="13"/>
      <c r="S140" s="127"/>
      <c r="T140" s="127"/>
      <c r="U140" s="127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6"/>
      <c r="O141" s="13"/>
      <c r="P141" s="13"/>
      <c r="Q141" s="13"/>
      <c r="R141" s="13"/>
      <c r="S141" s="127"/>
      <c r="T141" s="127"/>
      <c r="U141" s="127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6"/>
      <c r="O142" s="13"/>
      <c r="P142" s="13"/>
      <c r="Q142" s="13"/>
      <c r="R142" s="13"/>
      <c r="S142" s="127"/>
      <c r="T142" s="127"/>
      <c r="U142" s="127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6"/>
      <c r="O143" s="13"/>
      <c r="P143" s="13"/>
      <c r="Q143" s="13"/>
      <c r="R143" s="13"/>
      <c r="S143" s="127"/>
      <c r="T143" s="127"/>
      <c r="U143" s="127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6"/>
      <c r="O144" s="13"/>
      <c r="P144" s="13"/>
      <c r="Q144" s="13"/>
      <c r="R144" s="13"/>
      <c r="S144" s="127"/>
      <c r="T144" s="127"/>
      <c r="U144" s="127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6"/>
      <c r="O145" s="13"/>
      <c r="P145" s="13"/>
      <c r="Q145" s="13"/>
      <c r="R145" s="13"/>
      <c r="S145" s="127"/>
      <c r="T145" s="127"/>
      <c r="U145" s="127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6"/>
      <c r="O146" s="13"/>
      <c r="P146" s="13"/>
      <c r="Q146" s="13"/>
      <c r="R146" s="13"/>
      <c r="S146" s="127"/>
      <c r="T146" s="127"/>
      <c r="U146" s="127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6"/>
      <c r="O147" s="13"/>
      <c r="P147" s="13"/>
      <c r="Q147" s="13"/>
      <c r="R147" s="13"/>
      <c r="S147" s="127"/>
      <c r="T147" s="127"/>
      <c r="U147" s="127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6"/>
      <c r="O148" s="13"/>
      <c r="P148" s="13"/>
      <c r="Q148" s="13"/>
      <c r="R148" s="13"/>
      <c r="S148" s="127"/>
      <c r="T148" s="127"/>
      <c r="U148" s="127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6"/>
      <c r="O149" s="13"/>
      <c r="P149" s="13"/>
      <c r="Q149" s="13"/>
      <c r="R149" s="13"/>
      <c r="S149" s="127"/>
      <c r="T149" s="127"/>
      <c r="U149" s="127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6"/>
      <c r="O150" s="13"/>
      <c r="P150" s="13"/>
      <c r="Q150" s="13"/>
      <c r="R150" s="13"/>
      <c r="S150" s="127"/>
      <c r="T150" s="127"/>
      <c r="U150" s="127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6"/>
      <c r="O151" s="13"/>
      <c r="P151" s="13"/>
      <c r="Q151" s="13"/>
      <c r="R151" s="13"/>
      <c r="S151" s="127"/>
      <c r="T151" s="127"/>
      <c r="U151" s="127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6"/>
      <c r="O152" s="13"/>
      <c r="P152" s="13"/>
      <c r="Q152" s="13"/>
      <c r="R152" s="13"/>
      <c r="S152" s="127"/>
      <c r="T152" s="127"/>
      <c r="U152" s="127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6"/>
      <c r="O153" s="13"/>
      <c r="P153" s="13"/>
      <c r="Q153" s="13"/>
      <c r="R153" s="13"/>
      <c r="S153" s="127"/>
      <c r="T153" s="127"/>
      <c r="U153" s="127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6"/>
      <c r="O154" s="13"/>
      <c r="P154" s="13"/>
      <c r="Q154" s="13"/>
      <c r="R154" s="13"/>
      <c r="S154" s="127"/>
      <c r="T154" s="127"/>
      <c r="U154" s="127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6"/>
      <c r="O155" s="13"/>
      <c r="P155" s="13"/>
      <c r="Q155" s="13"/>
      <c r="R155" s="13"/>
      <c r="S155" s="127"/>
      <c r="T155" s="127"/>
      <c r="U155" s="127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6"/>
      <c r="O156" s="13"/>
      <c r="P156" s="13"/>
      <c r="Q156" s="13"/>
      <c r="R156" s="13"/>
      <c r="S156" s="127"/>
      <c r="T156" s="127"/>
      <c r="U156" s="127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6"/>
      <c r="O157" s="13"/>
      <c r="P157" s="13"/>
      <c r="Q157" s="13"/>
      <c r="R157" s="13"/>
      <c r="S157" s="127"/>
      <c r="T157" s="127"/>
      <c r="U157" s="127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6"/>
      <c r="O158" s="13"/>
      <c r="P158" s="13"/>
      <c r="Q158" s="13"/>
      <c r="R158" s="13"/>
      <c r="S158" s="127"/>
      <c r="T158" s="127"/>
      <c r="U158" s="127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6"/>
      <c r="O159" s="13"/>
      <c r="P159" s="13"/>
      <c r="Q159" s="13"/>
      <c r="R159" s="13"/>
      <c r="S159" s="127"/>
      <c r="T159" s="127"/>
      <c r="U159" s="127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6"/>
      <c r="O160" s="13"/>
      <c r="P160" s="13"/>
      <c r="Q160" s="13"/>
      <c r="R160" s="13"/>
      <c r="S160" s="127"/>
      <c r="T160" s="127"/>
      <c r="U160" s="127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6"/>
      <c r="O161" s="13"/>
      <c r="P161" s="13"/>
      <c r="Q161" s="13"/>
      <c r="R161" s="13"/>
      <c r="S161" s="127"/>
      <c r="T161" s="127"/>
      <c r="U161" s="127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6"/>
      <c r="O162" s="13"/>
      <c r="P162" s="13"/>
      <c r="Q162" s="13"/>
      <c r="R162" s="13"/>
      <c r="S162" s="127"/>
      <c r="T162" s="127"/>
      <c r="U162" s="127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6"/>
      <c r="O163" s="13"/>
      <c r="P163" s="13"/>
      <c r="Q163" s="13"/>
      <c r="R163" s="13"/>
      <c r="S163" s="127"/>
      <c r="T163" s="127"/>
      <c r="U163" s="127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6"/>
      <c r="O164" s="13"/>
      <c r="P164" s="13"/>
      <c r="Q164" s="13"/>
      <c r="R164" s="13"/>
      <c r="S164" s="127"/>
      <c r="T164" s="127"/>
      <c r="U164" s="127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6"/>
      <c r="O165" s="13"/>
      <c r="P165" s="13"/>
      <c r="Q165" s="13"/>
      <c r="R165" s="13"/>
      <c r="S165" s="127"/>
      <c r="T165" s="127"/>
      <c r="U165" s="127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6"/>
      <c r="O166" s="13"/>
      <c r="P166" s="13"/>
      <c r="Q166" s="13"/>
      <c r="R166" s="13"/>
      <c r="S166" s="127"/>
      <c r="T166" s="127"/>
      <c r="U166" s="127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6"/>
      <c r="O167" s="13"/>
      <c r="P167" s="13"/>
      <c r="Q167" s="13"/>
      <c r="R167" s="13"/>
      <c r="S167" s="127"/>
      <c r="T167" s="127"/>
      <c r="U167" s="127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6"/>
      <c r="O168" s="13"/>
      <c r="P168" s="13"/>
      <c r="Q168" s="13"/>
      <c r="R168" s="13"/>
      <c r="S168" s="127"/>
      <c r="T168" s="127"/>
      <c r="U168" s="127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6"/>
      <c r="O169" s="13"/>
      <c r="P169" s="13"/>
      <c r="Q169" s="13"/>
      <c r="R169" s="13"/>
      <c r="S169" s="127"/>
      <c r="T169" s="127"/>
      <c r="U169" s="127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6"/>
      <c r="O170" s="13"/>
      <c r="P170" s="13"/>
      <c r="Q170" s="13"/>
      <c r="R170" s="13"/>
      <c r="S170" s="127"/>
      <c r="T170" s="127"/>
      <c r="U170" s="127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6"/>
      <c r="O171" s="13"/>
      <c r="P171" s="13"/>
      <c r="Q171" s="13"/>
      <c r="R171" s="13"/>
      <c r="S171" s="127"/>
      <c r="T171" s="127"/>
      <c r="U171" s="127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6"/>
      <c r="O172" s="13"/>
      <c r="P172" s="13"/>
      <c r="Q172" s="13"/>
      <c r="R172" s="13"/>
      <c r="S172" s="127"/>
      <c r="T172" s="127"/>
      <c r="U172" s="127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6"/>
      <c r="O173" s="13"/>
      <c r="P173" s="13"/>
      <c r="Q173" s="13"/>
      <c r="R173" s="13"/>
      <c r="S173" s="127"/>
      <c r="T173" s="127"/>
      <c r="U173" s="127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6"/>
      <c r="O174" s="13"/>
      <c r="P174" s="13"/>
      <c r="Q174" s="13"/>
      <c r="R174" s="13"/>
      <c r="S174" s="127"/>
      <c r="T174" s="127"/>
      <c r="U174" s="127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6"/>
      <c r="O175" s="13"/>
      <c r="P175" s="13"/>
      <c r="Q175" s="13"/>
      <c r="R175" s="13"/>
      <c r="S175" s="127"/>
      <c r="T175" s="127"/>
      <c r="U175" s="127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6"/>
      <c r="O176" s="13"/>
      <c r="P176" s="13"/>
      <c r="Q176" s="13"/>
      <c r="R176" s="13"/>
      <c r="S176" s="127"/>
      <c r="T176" s="127"/>
      <c r="U176" s="127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6"/>
      <c r="O177" s="13"/>
      <c r="P177" s="13"/>
      <c r="Q177" s="13"/>
      <c r="R177" s="13"/>
      <c r="S177" s="127"/>
      <c r="T177" s="127"/>
      <c r="U177" s="127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6"/>
      <c r="O178" s="13"/>
      <c r="P178" s="13"/>
      <c r="Q178" s="13"/>
      <c r="R178" s="13"/>
      <c r="S178" s="127"/>
      <c r="T178" s="127"/>
      <c r="U178" s="127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6"/>
      <c r="O179" s="13"/>
      <c r="P179" s="13"/>
      <c r="Q179" s="13"/>
      <c r="R179" s="13"/>
      <c r="S179" s="127"/>
      <c r="T179" s="127"/>
      <c r="U179" s="127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6"/>
      <c r="O180" s="13"/>
      <c r="P180" s="13"/>
      <c r="Q180" s="13"/>
      <c r="R180" s="13"/>
      <c r="S180" s="127"/>
      <c r="T180" s="127"/>
      <c r="U180" s="127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6"/>
      <c r="O181" s="13"/>
      <c r="P181" s="13"/>
      <c r="Q181" s="13"/>
      <c r="R181" s="13"/>
      <c r="S181" s="127"/>
      <c r="T181" s="127"/>
      <c r="U181" s="127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6"/>
      <c r="O182" s="13"/>
      <c r="P182" s="13"/>
      <c r="Q182" s="13"/>
      <c r="R182" s="13"/>
      <c r="S182" s="127"/>
      <c r="T182" s="127"/>
      <c r="U182" s="127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6"/>
      <c r="O183" s="13"/>
      <c r="P183" s="13"/>
      <c r="Q183" s="13"/>
      <c r="R183" s="13"/>
      <c r="S183" s="127"/>
      <c r="T183" s="127"/>
      <c r="U183" s="127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6"/>
      <c r="O184" s="13"/>
      <c r="P184" s="13"/>
      <c r="Q184" s="13"/>
      <c r="R184" s="13"/>
      <c r="S184" s="127"/>
      <c r="T184" s="127"/>
      <c r="U184" s="127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6"/>
      <c r="O185" s="13"/>
      <c r="P185" s="13"/>
      <c r="Q185" s="13"/>
      <c r="R185" s="13"/>
      <c r="S185" s="127"/>
      <c r="T185" s="127"/>
      <c r="U185" s="127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6"/>
      <c r="O186" s="13"/>
      <c r="P186" s="13"/>
      <c r="Q186" s="13"/>
      <c r="R186" s="13"/>
      <c r="S186" s="127"/>
      <c r="T186" s="127"/>
      <c r="U186" s="127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6"/>
      <c r="O187" s="13"/>
      <c r="P187" s="13"/>
      <c r="Q187" s="13"/>
      <c r="R187" s="13"/>
      <c r="S187" s="127"/>
      <c r="T187" s="127"/>
      <c r="U187" s="127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6"/>
      <c r="O188" s="13"/>
      <c r="P188" s="13"/>
      <c r="Q188" s="13"/>
      <c r="R188" s="13"/>
      <c r="S188" s="127"/>
      <c r="T188" s="127"/>
      <c r="U188" s="127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6"/>
      <c r="O189" s="13"/>
      <c r="P189" s="13"/>
      <c r="Q189" s="13"/>
      <c r="R189" s="13"/>
      <c r="S189" s="127"/>
      <c r="T189" s="127"/>
      <c r="U189" s="127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6"/>
      <c r="O190" s="13"/>
      <c r="P190" s="13"/>
      <c r="Q190" s="13"/>
      <c r="R190" s="13"/>
      <c r="S190" s="127"/>
      <c r="T190" s="127"/>
      <c r="U190" s="127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6"/>
      <c r="O191" s="13"/>
      <c r="P191" s="13"/>
      <c r="Q191" s="13"/>
      <c r="R191" s="13"/>
      <c r="S191" s="127"/>
      <c r="T191" s="127"/>
      <c r="U191" s="127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6"/>
      <c r="O192" s="13"/>
      <c r="P192" s="13"/>
      <c r="Q192" s="13"/>
      <c r="R192" s="13"/>
      <c r="S192" s="127"/>
      <c r="T192" s="127"/>
      <c r="U192" s="127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6"/>
      <c r="O193" s="13"/>
      <c r="P193" s="13"/>
      <c r="Q193" s="13"/>
      <c r="R193" s="13"/>
      <c r="S193" s="127"/>
      <c r="T193" s="127"/>
      <c r="U193" s="127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6"/>
      <c r="O194" s="13"/>
      <c r="P194" s="13"/>
      <c r="Q194" s="13"/>
      <c r="R194" s="13"/>
      <c r="S194" s="127"/>
      <c r="T194" s="127"/>
      <c r="U194" s="127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6"/>
      <c r="O195" s="13"/>
      <c r="P195" s="13"/>
      <c r="Q195" s="13"/>
      <c r="R195" s="13"/>
      <c r="S195" s="127"/>
      <c r="T195" s="127"/>
      <c r="U195" s="127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6"/>
      <c r="O196" s="13"/>
      <c r="P196" s="13"/>
      <c r="Q196" s="13"/>
      <c r="R196" s="13"/>
      <c r="S196" s="127"/>
      <c r="T196" s="127"/>
      <c r="U196" s="127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6"/>
      <c r="O197" s="13"/>
      <c r="P197" s="13"/>
      <c r="Q197" s="13"/>
      <c r="R197" s="13"/>
      <c r="S197" s="127"/>
      <c r="T197" s="127"/>
      <c r="U197" s="127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6"/>
      <c r="O198" s="13"/>
      <c r="P198" s="13"/>
      <c r="Q198" s="13"/>
      <c r="R198" s="13"/>
      <c r="S198" s="127"/>
      <c r="T198" s="127"/>
      <c r="U198" s="127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6"/>
      <c r="O199" s="13"/>
      <c r="P199" s="13"/>
      <c r="Q199" s="13"/>
      <c r="R199" s="13"/>
      <c r="S199" s="127"/>
      <c r="T199" s="127"/>
      <c r="U199" s="127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6"/>
      <c r="O200" s="13"/>
      <c r="P200" s="13"/>
      <c r="Q200" s="13"/>
      <c r="R200" s="13"/>
      <c r="S200" s="127"/>
      <c r="T200" s="127"/>
      <c r="U200" s="127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6"/>
      <c r="O201" s="13"/>
      <c r="P201" s="13"/>
      <c r="Q201" s="13"/>
      <c r="R201" s="13"/>
      <c r="S201" s="127"/>
      <c r="T201" s="127"/>
      <c r="U201" s="127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6"/>
      <c r="O202" s="13"/>
      <c r="P202" s="13"/>
      <c r="Q202" s="13"/>
      <c r="R202" s="13"/>
      <c r="S202" s="127"/>
      <c r="T202" s="127"/>
      <c r="U202" s="127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6"/>
      <c r="O203" s="13"/>
      <c r="P203" s="13"/>
      <c r="Q203" s="13"/>
      <c r="R203" s="13"/>
      <c r="S203" s="127"/>
      <c r="T203" s="127"/>
      <c r="U203" s="127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6"/>
      <c r="O204" s="13"/>
      <c r="P204" s="13"/>
      <c r="Q204" s="13"/>
      <c r="R204" s="13"/>
      <c r="S204" s="127"/>
      <c r="T204" s="127"/>
      <c r="U204" s="127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6"/>
      <c r="O205" s="13"/>
      <c r="P205" s="13"/>
      <c r="Q205" s="13"/>
      <c r="R205" s="13"/>
      <c r="S205" s="127"/>
      <c r="T205" s="127"/>
      <c r="U205" s="127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6"/>
      <c r="O206" s="13"/>
      <c r="P206" s="13"/>
      <c r="Q206" s="13"/>
      <c r="R206" s="13"/>
      <c r="S206" s="127"/>
      <c r="T206" s="127"/>
      <c r="U206" s="127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6"/>
      <c r="O207" s="13"/>
      <c r="P207" s="13"/>
      <c r="Q207" s="13"/>
      <c r="R207" s="13"/>
      <c r="S207" s="127"/>
      <c r="T207" s="127"/>
      <c r="U207" s="127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6"/>
      <c r="O208" s="13"/>
      <c r="P208" s="13"/>
      <c r="Q208" s="13"/>
      <c r="R208" s="13"/>
      <c r="S208" s="127"/>
      <c r="T208" s="127"/>
      <c r="U208" s="127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6"/>
      <c r="O209" s="13"/>
      <c r="P209" s="13"/>
      <c r="Q209" s="13"/>
      <c r="R209" s="13"/>
      <c r="S209" s="127"/>
      <c r="T209" s="127"/>
      <c r="U209" s="127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6"/>
      <c r="O210" s="13"/>
      <c r="P210" s="13"/>
      <c r="Q210" s="13"/>
      <c r="R210" s="13"/>
      <c r="S210" s="127"/>
      <c r="T210" s="127"/>
      <c r="U210" s="127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6"/>
      <c r="O211" s="13"/>
      <c r="P211" s="13"/>
      <c r="Q211" s="13"/>
      <c r="R211" s="13"/>
      <c r="S211" s="127"/>
      <c r="T211" s="127"/>
      <c r="U211" s="127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6"/>
      <c r="O212" s="13"/>
      <c r="P212" s="13"/>
      <c r="Q212" s="13"/>
      <c r="R212" s="13"/>
      <c r="S212" s="127"/>
      <c r="T212" s="127"/>
      <c r="U212" s="127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6"/>
      <c r="O213" s="13"/>
      <c r="P213" s="13"/>
      <c r="Q213" s="13"/>
      <c r="R213" s="13"/>
      <c r="S213" s="127"/>
      <c r="T213" s="127"/>
      <c r="U213" s="127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6"/>
      <c r="O214" s="13"/>
      <c r="P214" s="13"/>
      <c r="Q214" s="13"/>
      <c r="R214" s="13"/>
      <c r="S214" s="127"/>
      <c r="T214" s="127"/>
      <c r="U214" s="127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6"/>
      <c r="O215" s="13"/>
      <c r="P215" s="13"/>
      <c r="Q215" s="13"/>
      <c r="R215" s="13"/>
      <c r="S215" s="127"/>
      <c r="T215" s="127"/>
      <c r="U215" s="127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6"/>
      <c r="O216" s="13"/>
      <c r="P216" s="13"/>
      <c r="Q216" s="13"/>
      <c r="R216" s="13"/>
      <c r="S216" s="127"/>
      <c r="T216" s="127"/>
      <c r="U216" s="127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6"/>
      <c r="O217" s="13"/>
      <c r="P217" s="13"/>
      <c r="Q217" s="13"/>
      <c r="R217" s="13"/>
      <c r="S217" s="127"/>
      <c r="T217" s="127"/>
      <c r="U217" s="127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6"/>
      <c r="O218" s="13"/>
      <c r="P218" s="13"/>
      <c r="Q218" s="13"/>
      <c r="R218" s="13"/>
      <c r="S218" s="127"/>
      <c r="T218" s="127"/>
      <c r="U218" s="127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6"/>
      <c r="O219" s="13"/>
      <c r="P219" s="13"/>
      <c r="Q219" s="13"/>
      <c r="R219" s="13"/>
      <c r="S219" s="127"/>
      <c r="T219" s="127"/>
      <c r="U219" s="127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6"/>
      <c r="O220" s="13"/>
      <c r="P220" s="13"/>
      <c r="Q220" s="13"/>
      <c r="R220" s="13"/>
      <c r="S220" s="127"/>
      <c r="T220" s="127"/>
      <c r="U220" s="127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6"/>
      <c r="O221" s="13"/>
      <c r="P221" s="13"/>
      <c r="Q221" s="13"/>
      <c r="R221" s="13"/>
      <c r="S221" s="127"/>
      <c r="T221" s="127"/>
      <c r="U221" s="127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6"/>
      <c r="O222" s="13"/>
      <c r="P222" s="13"/>
      <c r="Q222" s="13"/>
      <c r="R222" s="13"/>
      <c r="S222" s="127"/>
      <c r="T222" s="127"/>
      <c r="U222" s="127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6"/>
      <c r="O223" s="13"/>
      <c r="P223" s="13"/>
      <c r="Q223" s="13"/>
      <c r="R223" s="13"/>
      <c r="S223" s="127"/>
      <c r="T223" s="127"/>
      <c r="U223" s="127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6"/>
      <c r="O224" s="13"/>
      <c r="P224" s="13"/>
      <c r="Q224" s="13"/>
      <c r="R224" s="13"/>
      <c r="S224" s="127"/>
      <c r="T224" s="127"/>
      <c r="U224" s="127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6"/>
      <c r="O225" s="13"/>
      <c r="P225" s="13"/>
      <c r="Q225" s="13"/>
      <c r="R225" s="13"/>
      <c r="S225" s="127"/>
      <c r="T225" s="127"/>
      <c r="U225" s="127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6"/>
      <c r="O226" s="13"/>
      <c r="P226" s="13"/>
      <c r="Q226" s="13"/>
      <c r="R226" s="13"/>
      <c r="S226" s="127"/>
      <c r="T226" s="127"/>
      <c r="U226" s="127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6"/>
      <c r="O227" s="13"/>
      <c r="P227" s="13"/>
      <c r="Q227" s="13"/>
      <c r="R227" s="13"/>
      <c r="S227" s="127"/>
      <c r="T227" s="127"/>
      <c r="U227" s="127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6"/>
      <c r="O228" s="13"/>
      <c r="P228" s="13"/>
      <c r="Q228" s="13"/>
      <c r="R228" s="13"/>
      <c r="S228" s="127"/>
      <c r="T228" s="127"/>
      <c r="U228" s="127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6"/>
      <c r="O229" s="13"/>
      <c r="P229" s="13"/>
      <c r="Q229" s="13"/>
      <c r="R229" s="13"/>
      <c r="S229" s="127"/>
      <c r="T229" s="127"/>
      <c r="U229" s="127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6"/>
      <c r="O230" s="13"/>
      <c r="P230" s="13"/>
      <c r="Q230" s="13"/>
      <c r="R230" s="13"/>
      <c r="S230" s="127"/>
      <c r="T230" s="127"/>
      <c r="U230" s="127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6"/>
      <c r="O231" s="13"/>
      <c r="P231" s="13"/>
      <c r="Q231" s="13"/>
      <c r="R231" s="13"/>
      <c r="S231" s="127"/>
      <c r="T231" s="127"/>
      <c r="U231" s="127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6"/>
      <c r="O232" s="13"/>
      <c r="P232" s="13"/>
      <c r="Q232" s="13"/>
      <c r="R232" s="13"/>
      <c r="S232" s="127"/>
      <c r="T232" s="127"/>
      <c r="U232" s="127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6"/>
      <c r="O233" s="13"/>
      <c r="P233" s="13"/>
      <c r="Q233" s="13"/>
      <c r="R233" s="13"/>
      <c r="S233" s="127"/>
      <c r="T233" s="127"/>
      <c r="U233" s="127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6"/>
      <c r="O234" s="13"/>
      <c r="P234" s="13"/>
      <c r="Q234" s="13"/>
      <c r="R234" s="13"/>
      <c r="S234" s="127"/>
      <c r="T234" s="127"/>
      <c r="U234" s="127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6"/>
      <c r="O235" s="13"/>
      <c r="P235" s="13"/>
      <c r="Q235" s="13"/>
      <c r="R235" s="13"/>
      <c r="S235" s="127"/>
      <c r="T235" s="127"/>
      <c r="U235" s="127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6"/>
      <c r="O236" s="13"/>
      <c r="P236" s="13"/>
      <c r="Q236" s="13"/>
      <c r="R236" s="13"/>
      <c r="S236" s="127"/>
      <c r="T236" s="127"/>
      <c r="U236" s="127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6"/>
      <c r="O237" s="13"/>
      <c r="P237" s="13"/>
      <c r="Q237" s="13"/>
      <c r="R237" s="13"/>
      <c r="S237" s="127"/>
      <c r="T237" s="127"/>
      <c r="U237" s="127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  <c r="O238" s="13"/>
      <c r="P238" s="13"/>
      <c r="Q238" s="13"/>
      <c r="R238" s="13"/>
      <c r="S238" s="127"/>
      <c r="T238" s="127"/>
      <c r="U238" s="127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  <c r="O239" s="13"/>
      <c r="P239" s="13"/>
      <c r="Q239" s="13"/>
      <c r="R239" s="13"/>
      <c r="S239" s="127"/>
      <c r="T239" s="127"/>
      <c r="U239" s="127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  <c r="O240" s="13"/>
      <c r="P240" s="13"/>
      <c r="Q240" s="13"/>
      <c r="R240" s="13"/>
      <c r="S240" s="127"/>
      <c r="T240" s="127"/>
      <c r="U240" s="127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  <c r="O241" s="13"/>
      <c r="P241" s="13"/>
      <c r="Q241" s="13"/>
      <c r="R241" s="13"/>
      <c r="S241" s="127"/>
      <c r="T241" s="127"/>
      <c r="U241" s="127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  <c r="O242" s="13"/>
      <c r="P242" s="13"/>
      <c r="Q242" s="13"/>
      <c r="R242" s="13"/>
      <c r="S242" s="127"/>
      <c r="T242" s="127"/>
      <c r="U242" s="127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6"/>
      <c r="O243" s="13"/>
      <c r="P243" s="13"/>
      <c r="Q243" s="13"/>
      <c r="R243" s="13"/>
      <c r="S243" s="127"/>
      <c r="T243" s="127"/>
      <c r="U243" s="127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6"/>
      <c r="O244" s="13"/>
      <c r="P244" s="13"/>
      <c r="Q244" s="13"/>
      <c r="R244" s="13"/>
      <c r="S244" s="127"/>
      <c r="T244" s="127"/>
      <c r="U244" s="127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6"/>
      <c r="O245" s="13"/>
      <c r="P245" s="13"/>
      <c r="Q245" s="13"/>
      <c r="R245" s="13"/>
      <c r="S245" s="127"/>
      <c r="T245" s="127"/>
      <c r="U245" s="127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6"/>
      <c r="O246" s="13"/>
      <c r="P246" s="13"/>
      <c r="Q246" s="13"/>
      <c r="R246" s="13"/>
      <c r="S246" s="127"/>
      <c r="T246" s="127"/>
      <c r="U246" s="127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6"/>
      <c r="O247" s="13"/>
      <c r="P247" s="13"/>
      <c r="Q247" s="13"/>
      <c r="R247" s="13"/>
      <c r="S247" s="127"/>
      <c r="T247" s="127"/>
      <c r="U247" s="127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6"/>
      <c r="O248" s="13"/>
      <c r="P248" s="13"/>
      <c r="Q248" s="13"/>
      <c r="R248" s="13"/>
      <c r="S248" s="127"/>
      <c r="T248" s="127"/>
      <c r="U248" s="127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6"/>
      <c r="O249" s="13"/>
      <c r="P249" s="13"/>
      <c r="Q249" s="13"/>
      <c r="R249" s="13"/>
      <c r="S249" s="127"/>
      <c r="T249" s="127"/>
      <c r="U249" s="127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6"/>
      <c r="O250" s="13"/>
      <c r="P250" s="13"/>
      <c r="Q250" s="13"/>
      <c r="R250" s="13"/>
      <c r="S250" s="127"/>
      <c r="T250" s="127"/>
      <c r="U250" s="127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6"/>
      <c r="O251" s="13"/>
      <c r="P251" s="13"/>
      <c r="Q251" s="13"/>
      <c r="R251" s="13"/>
      <c r="S251" s="127"/>
      <c r="T251" s="127"/>
      <c r="U251" s="127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6"/>
      <c r="O252" s="13"/>
      <c r="P252" s="13"/>
      <c r="Q252" s="13"/>
      <c r="R252" s="13"/>
      <c r="S252" s="127"/>
      <c r="T252" s="127"/>
      <c r="U252" s="127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6"/>
      <c r="O253" s="13"/>
      <c r="P253" s="13"/>
      <c r="Q253" s="13"/>
      <c r="R253" s="13"/>
      <c r="S253" s="127"/>
      <c r="T253" s="127"/>
      <c r="U253" s="127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6"/>
      <c r="O254" s="13"/>
      <c r="P254" s="13"/>
      <c r="Q254" s="13"/>
      <c r="R254" s="13"/>
      <c r="S254" s="127"/>
      <c r="T254" s="127"/>
      <c r="U254" s="127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6"/>
      <c r="O255" s="13"/>
      <c r="P255" s="13"/>
      <c r="Q255" s="13"/>
      <c r="R255" s="13"/>
      <c r="S255" s="127"/>
      <c r="T255" s="127"/>
      <c r="U255" s="127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6"/>
      <c r="O256" s="13"/>
      <c r="P256" s="13"/>
      <c r="Q256" s="13"/>
      <c r="R256" s="13"/>
      <c r="S256" s="127"/>
      <c r="T256" s="127"/>
      <c r="U256" s="127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6"/>
      <c r="O257" s="13"/>
      <c r="P257" s="13"/>
      <c r="Q257" s="13"/>
      <c r="R257" s="13"/>
      <c r="S257" s="127"/>
      <c r="T257" s="127"/>
      <c r="U257" s="127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6"/>
      <c r="O258" s="13"/>
      <c r="P258" s="13"/>
      <c r="Q258" s="13"/>
      <c r="R258" s="13"/>
      <c r="S258" s="127"/>
      <c r="T258" s="127"/>
      <c r="U258" s="127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6"/>
      <c r="O259" s="13"/>
      <c r="P259" s="13"/>
      <c r="Q259" s="13"/>
      <c r="R259" s="13"/>
      <c r="S259" s="127"/>
      <c r="T259" s="127"/>
      <c r="U259" s="127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6"/>
      <c r="O260" s="13"/>
      <c r="P260" s="13"/>
      <c r="Q260" s="13"/>
      <c r="R260" s="13"/>
      <c r="S260" s="127"/>
      <c r="T260" s="127"/>
      <c r="U260" s="127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6"/>
      <c r="O261" s="13"/>
      <c r="P261" s="13"/>
      <c r="Q261" s="13"/>
      <c r="R261" s="13"/>
      <c r="S261" s="127"/>
      <c r="T261" s="127"/>
      <c r="U261" s="127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6"/>
      <c r="O262" s="13"/>
      <c r="P262" s="13"/>
      <c r="Q262" s="13"/>
      <c r="R262" s="13"/>
      <c r="S262" s="127"/>
      <c r="T262" s="127"/>
      <c r="U262" s="127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6"/>
      <c r="O263" s="13"/>
      <c r="P263" s="13"/>
      <c r="Q263" s="13"/>
      <c r="R263" s="13"/>
      <c r="S263" s="127"/>
      <c r="T263" s="127"/>
      <c r="U263" s="127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6"/>
      <c r="O264" s="13"/>
      <c r="P264" s="13"/>
      <c r="Q264" s="13"/>
      <c r="R264" s="13"/>
      <c r="S264" s="127"/>
      <c r="T264" s="127"/>
      <c r="U264" s="127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6"/>
      <c r="O265" s="13"/>
      <c r="P265" s="13"/>
      <c r="Q265" s="13"/>
      <c r="R265" s="13"/>
      <c r="S265" s="127"/>
      <c r="T265" s="127"/>
      <c r="U265" s="127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6"/>
      <c r="O266" s="13"/>
      <c r="P266" s="13"/>
      <c r="Q266" s="13"/>
      <c r="R266" s="13"/>
      <c r="S266" s="127"/>
      <c r="T266" s="127"/>
      <c r="U266" s="127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6"/>
      <c r="O267" s="13"/>
      <c r="P267" s="13"/>
      <c r="Q267" s="13"/>
      <c r="R267" s="13"/>
      <c r="S267" s="127"/>
      <c r="T267" s="127"/>
      <c r="U267" s="127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6"/>
      <c r="O268" s="13"/>
      <c r="P268" s="13"/>
      <c r="Q268" s="13"/>
      <c r="R268" s="13"/>
      <c r="S268" s="127"/>
      <c r="T268" s="127"/>
      <c r="U268" s="127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6"/>
      <c r="O269" s="13"/>
      <c r="P269" s="13"/>
      <c r="Q269" s="13"/>
      <c r="R269" s="13"/>
      <c r="S269" s="127"/>
      <c r="T269" s="127"/>
      <c r="U269" s="127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6"/>
      <c r="O270" s="13"/>
      <c r="P270" s="13"/>
      <c r="Q270" s="13"/>
      <c r="R270" s="13"/>
      <c r="S270" s="127"/>
      <c r="T270" s="127"/>
      <c r="U270" s="127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6"/>
      <c r="O271" s="13"/>
      <c r="P271" s="13"/>
      <c r="Q271" s="13"/>
      <c r="R271" s="13"/>
      <c r="S271" s="127"/>
      <c r="T271" s="127"/>
      <c r="U271" s="127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3"/>
      <c r="P272" s="13"/>
      <c r="Q272" s="13"/>
      <c r="R272" s="13"/>
      <c r="S272" s="127"/>
      <c r="T272" s="127"/>
      <c r="U272" s="127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3"/>
      <c r="P273" s="13"/>
      <c r="Q273" s="13"/>
      <c r="R273" s="13"/>
      <c r="S273" s="127"/>
      <c r="T273" s="127"/>
      <c r="U273" s="127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3"/>
      <c r="P274" s="13"/>
      <c r="Q274" s="13"/>
      <c r="R274" s="13"/>
      <c r="S274" s="127"/>
      <c r="T274" s="127"/>
      <c r="U274" s="127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3"/>
      <c r="P275" s="13"/>
      <c r="Q275" s="13"/>
      <c r="R275" s="13"/>
      <c r="S275" s="127"/>
      <c r="T275" s="127"/>
      <c r="U275" s="127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3"/>
      <c r="P276" s="13"/>
      <c r="Q276" s="13"/>
      <c r="R276" s="13"/>
      <c r="S276" s="127"/>
      <c r="T276" s="127"/>
      <c r="U276" s="127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3"/>
      <c r="P277" s="13"/>
      <c r="Q277" s="13"/>
      <c r="R277" s="13"/>
      <c r="S277" s="127"/>
      <c r="T277" s="127"/>
      <c r="U277" s="127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3"/>
      <c r="P278" s="13"/>
      <c r="Q278" s="13"/>
      <c r="R278" s="13"/>
      <c r="S278" s="127"/>
      <c r="T278" s="127"/>
      <c r="U278" s="127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3"/>
      <c r="P279" s="13"/>
      <c r="Q279" s="13"/>
      <c r="R279" s="13"/>
      <c r="S279" s="127"/>
      <c r="T279" s="127"/>
      <c r="U279" s="127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3"/>
      <c r="P280" s="13"/>
      <c r="Q280" s="13"/>
      <c r="R280" s="13"/>
      <c r="S280" s="127"/>
      <c r="T280" s="127"/>
      <c r="U280" s="127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3"/>
      <c r="P281" s="13"/>
      <c r="Q281" s="13"/>
      <c r="R281" s="13"/>
      <c r="S281" s="127"/>
      <c r="T281" s="127"/>
      <c r="U281" s="127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3"/>
      <c r="P282" s="13"/>
      <c r="Q282" s="13"/>
      <c r="R282" s="13"/>
      <c r="S282" s="127"/>
      <c r="T282" s="127"/>
      <c r="U282" s="127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3"/>
      <c r="P283" s="13"/>
      <c r="Q283" s="13"/>
      <c r="R283" s="13"/>
      <c r="S283" s="127"/>
      <c r="T283" s="127"/>
      <c r="U283" s="127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3"/>
      <c r="P284" s="13"/>
      <c r="Q284" s="13"/>
      <c r="R284" s="13"/>
      <c r="S284" s="127"/>
      <c r="T284" s="127"/>
      <c r="U284" s="127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3"/>
      <c r="P285" s="13"/>
      <c r="Q285" s="13"/>
      <c r="R285" s="13"/>
      <c r="S285" s="127"/>
      <c r="T285" s="127"/>
      <c r="U285" s="127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3"/>
      <c r="P286" s="13"/>
      <c r="Q286" s="13"/>
      <c r="R286" s="13"/>
      <c r="S286" s="127"/>
      <c r="T286" s="127"/>
      <c r="U286" s="127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3"/>
      <c r="P287" s="13"/>
      <c r="Q287" s="13"/>
      <c r="R287" s="13"/>
      <c r="S287" s="127"/>
      <c r="T287" s="127"/>
      <c r="U287" s="127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3"/>
      <c r="P288" s="13"/>
      <c r="Q288" s="13"/>
      <c r="R288" s="13"/>
      <c r="S288" s="127"/>
      <c r="T288" s="127"/>
      <c r="U288" s="127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3"/>
      <c r="P289" s="13"/>
      <c r="Q289" s="13"/>
      <c r="R289" s="13"/>
      <c r="S289" s="127"/>
      <c r="T289" s="127"/>
      <c r="U289" s="127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3"/>
      <c r="P290" s="13"/>
      <c r="Q290" s="13"/>
      <c r="R290" s="13"/>
      <c r="S290" s="127"/>
      <c r="T290" s="127"/>
      <c r="U290" s="127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3"/>
      <c r="P291" s="13"/>
      <c r="Q291" s="13"/>
      <c r="R291" s="13"/>
      <c r="S291" s="127"/>
      <c r="T291" s="127"/>
      <c r="U291" s="127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3"/>
      <c r="P292" s="13"/>
      <c r="Q292" s="13"/>
      <c r="R292" s="13"/>
      <c r="S292" s="127"/>
      <c r="T292" s="127"/>
      <c r="U292" s="127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3"/>
      <c r="P293" s="13"/>
      <c r="Q293" s="13"/>
      <c r="R293" s="13"/>
      <c r="S293" s="127"/>
      <c r="T293" s="127"/>
      <c r="U293" s="127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3"/>
      <c r="P294" s="13"/>
      <c r="Q294" s="13"/>
      <c r="R294" s="13"/>
      <c r="S294" s="127"/>
      <c r="T294" s="127"/>
      <c r="U294" s="127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3"/>
      <c r="P295" s="13"/>
      <c r="Q295" s="13"/>
      <c r="R295" s="13"/>
      <c r="S295" s="127"/>
      <c r="T295" s="127"/>
      <c r="U295" s="127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3"/>
      <c r="P296" s="13"/>
      <c r="Q296" s="13"/>
      <c r="R296" s="13"/>
      <c r="S296" s="127"/>
      <c r="T296" s="127"/>
      <c r="U296" s="127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3"/>
      <c r="P297" s="13"/>
      <c r="Q297" s="13"/>
      <c r="R297" s="13"/>
      <c r="S297" s="127"/>
      <c r="T297" s="127"/>
      <c r="U297" s="127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3"/>
      <c r="P298" s="13"/>
      <c r="Q298" s="13"/>
      <c r="R298" s="13"/>
      <c r="S298" s="127"/>
      <c r="T298" s="127"/>
      <c r="U298" s="127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3"/>
      <c r="P299" s="13"/>
      <c r="Q299" s="13"/>
      <c r="R299" s="13"/>
      <c r="S299" s="127"/>
      <c r="T299" s="127"/>
      <c r="U299" s="127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3"/>
      <c r="P300" s="13"/>
      <c r="Q300" s="13"/>
      <c r="R300" s="13"/>
      <c r="S300" s="127"/>
      <c r="T300" s="127"/>
      <c r="U300" s="127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3"/>
      <c r="P301" s="13"/>
      <c r="Q301" s="13"/>
      <c r="R301" s="13"/>
      <c r="S301" s="127"/>
      <c r="T301" s="127"/>
      <c r="U301" s="127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3"/>
      <c r="P302" s="13"/>
      <c r="Q302" s="13"/>
      <c r="R302" s="13"/>
      <c r="S302" s="127"/>
      <c r="T302" s="127"/>
      <c r="U302" s="127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3"/>
      <c r="P303" s="13"/>
      <c r="Q303" s="13"/>
      <c r="R303" s="13"/>
      <c r="S303" s="127"/>
      <c r="T303" s="127"/>
      <c r="U303" s="127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3"/>
      <c r="P304" s="13"/>
      <c r="Q304" s="13"/>
      <c r="R304" s="13"/>
      <c r="S304" s="127"/>
      <c r="T304" s="127"/>
      <c r="U304" s="127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3"/>
      <c r="P305" s="13"/>
      <c r="Q305" s="13"/>
      <c r="R305" s="13"/>
      <c r="S305" s="127"/>
      <c r="T305" s="127"/>
      <c r="U305" s="127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3"/>
      <c r="P306" s="13"/>
      <c r="Q306" s="13"/>
      <c r="R306" s="13"/>
      <c r="S306" s="127"/>
      <c r="T306" s="127"/>
      <c r="U306" s="127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3"/>
      <c r="P307" s="13"/>
      <c r="Q307" s="13"/>
      <c r="R307" s="13"/>
      <c r="S307" s="127"/>
      <c r="T307" s="127"/>
      <c r="U307" s="127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3"/>
      <c r="P308" s="13"/>
      <c r="Q308" s="13"/>
      <c r="R308" s="13"/>
      <c r="S308" s="127"/>
      <c r="T308" s="127"/>
      <c r="U308" s="127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3"/>
      <c r="P309" s="13"/>
      <c r="Q309" s="13"/>
      <c r="R309" s="13"/>
      <c r="S309" s="127"/>
      <c r="T309" s="127"/>
      <c r="U309" s="127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3"/>
      <c r="P310" s="13"/>
      <c r="Q310" s="13"/>
      <c r="R310" s="13"/>
      <c r="S310" s="127"/>
      <c r="T310" s="127"/>
      <c r="U310" s="127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3"/>
      <c r="P311" s="13"/>
      <c r="Q311" s="13"/>
      <c r="R311" s="13"/>
      <c r="S311" s="127"/>
      <c r="T311" s="127"/>
      <c r="U311" s="127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3"/>
      <c r="P312" s="13"/>
      <c r="Q312" s="13"/>
      <c r="R312" s="13"/>
      <c r="S312" s="127"/>
      <c r="T312" s="127"/>
      <c r="U312" s="127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3"/>
      <c r="P313" s="13"/>
      <c r="Q313" s="13"/>
      <c r="R313" s="13"/>
      <c r="S313" s="127"/>
      <c r="T313" s="127"/>
      <c r="U313" s="127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3"/>
      <c r="P314" s="13"/>
      <c r="Q314" s="13"/>
      <c r="R314" s="13"/>
      <c r="S314" s="127"/>
      <c r="T314" s="127"/>
      <c r="U314" s="127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3"/>
      <c r="P315" s="13"/>
      <c r="Q315" s="13"/>
      <c r="R315" s="13"/>
      <c r="S315" s="127"/>
      <c r="T315" s="127"/>
      <c r="U315" s="127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3"/>
      <c r="P316" s="13"/>
      <c r="Q316" s="13"/>
      <c r="R316" s="13"/>
      <c r="S316" s="127"/>
      <c r="T316" s="127"/>
      <c r="U316" s="127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3"/>
      <c r="P317" s="13"/>
      <c r="Q317" s="13"/>
      <c r="R317" s="13"/>
      <c r="S317" s="127"/>
      <c r="T317" s="127"/>
      <c r="U317" s="127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3"/>
      <c r="P318" s="13"/>
      <c r="Q318" s="13"/>
      <c r="R318" s="13"/>
      <c r="S318" s="127"/>
      <c r="T318" s="127"/>
      <c r="U318" s="127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3"/>
      <c r="P319" s="13"/>
      <c r="Q319" s="13"/>
      <c r="R319" s="13"/>
      <c r="S319" s="127"/>
      <c r="T319" s="127"/>
      <c r="U319" s="127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3"/>
      <c r="P320" s="13"/>
      <c r="Q320" s="13"/>
      <c r="R320" s="13"/>
      <c r="S320" s="127"/>
      <c r="T320" s="127"/>
      <c r="U320" s="127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3"/>
      <c r="P321" s="13"/>
      <c r="Q321" s="13"/>
      <c r="R321" s="13"/>
      <c r="S321" s="127"/>
      <c r="T321" s="127"/>
      <c r="U321" s="127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3"/>
      <c r="P322" s="13"/>
      <c r="Q322" s="13"/>
      <c r="R322" s="13"/>
      <c r="S322" s="127"/>
      <c r="T322" s="127"/>
      <c r="U322" s="127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3"/>
      <c r="P323" s="13"/>
      <c r="Q323" s="13"/>
      <c r="R323" s="13"/>
      <c r="S323" s="127"/>
      <c r="T323" s="127"/>
      <c r="U323" s="127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3"/>
      <c r="P324" s="13"/>
      <c r="Q324" s="13"/>
      <c r="R324" s="13"/>
      <c r="S324" s="127"/>
      <c r="T324" s="127"/>
      <c r="U324" s="127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3"/>
      <c r="P325" s="13"/>
      <c r="Q325" s="13"/>
      <c r="R325" s="13"/>
      <c r="S325" s="127"/>
      <c r="T325" s="127"/>
      <c r="U325" s="127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3"/>
      <c r="P326" s="13"/>
      <c r="Q326" s="13"/>
      <c r="R326" s="13"/>
      <c r="S326" s="127"/>
      <c r="T326" s="127"/>
      <c r="U326" s="127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3"/>
      <c r="P327" s="13"/>
      <c r="Q327" s="13"/>
      <c r="R327" s="13"/>
      <c r="S327" s="127"/>
      <c r="T327" s="127"/>
      <c r="U327" s="127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3"/>
      <c r="P328" s="13"/>
      <c r="Q328" s="13"/>
      <c r="R328" s="13"/>
      <c r="S328" s="127"/>
      <c r="T328" s="127"/>
      <c r="U328" s="127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3"/>
      <c r="P329" s="13"/>
      <c r="Q329" s="13"/>
      <c r="R329" s="13"/>
      <c r="S329" s="127"/>
      <c r="T329" s="127"/>
      <c r="U329" s="127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3"/>
      <c r="P330" s="13"/>
      <c r="Q330" s="13"/>
      <c r="R330" s="13"/>
      <c r="S330" s="127"/>
      <c r="T330" s="127"/>
      <c r="U330" s="127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3"/>
      <c r="P331" s="13"/>
      <c r="Q331" s="13"/>
      <c r="R331" s="13"/>
      <c r="S331" s="127"/>
      <c r="T331" s="127"/>
      <c r="U331" s="127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3"/>
      <c r="P332" s="13"/>
      <c r="Q332" s="13"/>
      <c r="R332" s="13"/>
      <c r="S332" s="127"/>
      <c r="T332" s="127"/>
      <c r="U332" s="127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3"/>
      <c r="P333" s="13"/>
      <c r="Q333" s="13"/>
      <c r="R333" s="13"/>
      <c r="S333" s="127"/>
      <c r="T333" s="127"/>
      <c r="U333" s="127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3"/>
      <c r="P334" s="13"/>
      <c r="Q334" s="13"/>
      <c r="R334" s="13"/>
      <c r="S334" s="127"/>
      <c r="T334" s="127"/>
      <c r="U334" s="127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3"/>
      <c r="P335" s="13"/>
      <c r="Q335" s="13"/>
      <c r="R335" s="13"/>
      <c r="S335" s="127"/>
      <c r="T335" s="127"/>
      <c r="U335" s="127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3"/>
      <c r="P336" s="13"/>
      <c r="Q336" s="13"/>
      <c r="R336" s="13"/>
      <c r="S336" s="127"/>
      <c r="T336" s="127"/>
      <c r="U336" s="127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3"/>
      <c r="P337" s="13"/>
      <c r="Q337" s="13"/>
      <c r="R337" s="13"/>
      <c r="S337" s="127"/>
      <c r="T337" s="127"/>
      <c r="U337" s="127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3"/>
      <c r="P338" s="13"/>
      <c r="Q338" s="13"/>
      <c r="R338" s="13"/>
      <c r="S338" s="127"/>
      <c r="T338" s="127"/>
      <c r="U338" s="127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3"/>
      <c r="P339" s="13"/>
      <c r="Q339" s="13"/>
      <c r="R339" s="13"/>
      <c r="S339" s="127"/>
      <c r="T339" s="127"/>
      <c r="U339" s="127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3"/>
      <c r="P340" s="13"/>
      <c r="Q340" s="13"/>
      <c r="R340" s="13"/>
      <c r="S340" s="127"/>
      <c r="T340" s="127"/>
      <c r="U340" s="127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3"/>
      <c r="P341" s="13"/>
      <c r="Q341" s="13"/>
      <c r="R341" s="13"/>
      <c r="S341" s="127"/>
      <c r="T341" s="127"/>
      <c r="U341" s="127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3"/>
      <c r="P342" s="13"/>
      <c r="Q342" s="13"/>
      <c r="R342" s="13"/>
      <c r="S342" s="127"/>
      <c r="T342" s="127"/>
      <c r="U342" s="127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3"/>
      <c r="P343" s="13"/>
      <c r="Q343" s="13"/>
      <c r="R343" s="13"/>
      <c r="S343" s="127"/>
      <c r="T343" s="127"/>
      <c r="U343" s="127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3"/>
      <c r="P344" s="13"/>
      <c r="Q344" s="13"/>
      <c r="R344" s="13"/>
      <c r="S344" s="127"/>
      <c r="T344" s="127"/>
      <c r="U344" s="127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3"/>
      <c r="P345" s="13"/>
      <c r="Q345" s="13"/>
      <c r="R345" s="13"/>
      <c r="S345" s="127"/>
      <c r="T345" s="127"/>
      <c r="U345" s="127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3"/>
      <c r="P346" s="13"/>
      <c r="Q346" s="13"/>
      <c r="R346" s="13"/>
      <c r="S346" s="127"/>
      <c r="T346" s="127"/>
      <c r="U346" s="127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3"/>
      <c r="P347" s="13"/>
      <c r="Q347" s="13"/>
      <c r="R347" s="13"/>
      <c r="S347" s="127"/>
      <c r="T347" s="127"/>
      <c r="U347" s="127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3"/>
      <c r="P348" s="13"/>
      <c r="Q348" s="13"/>
      <c r="R348" s="13"/>
      <c r="S348" s="127"/>
      <c r="T348" s="127"/>
      <c r="U348" s="127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3"/>
      <c r="P349" s="13"/>
      <c r="Q349" s="13"/>
      <c r="R349" s="13"/>
      <c r="S349" s="127"/>
      <c r="T349" s="127"/>
      <c r="U349" s="127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3"/>
      <c r="P350" s="13"/>
      <c r="Q350" s="13"/>
      <c r="R350" s="13"/>
      <c r="S350" s="127"/>
      <c r="T350" s="127"/>
      <c r="U350" s="127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3"/>
      <c r="P351" s="13"/>
      <c r="Q351" s="13"/>
      <c r="R351" s="13"/>
      <c r="S351" s="127"/>
      <c r="T351" s="127"/>
      <c r="U351" s="127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3"/>
      <c r="P352" s="13"/>
      <c r="Q352" s="13"/>
      <c r="R352" s="13"/>
      <c r="S352" s="127"/>
      <c r="T352" s="127"/>
      <c r="U352" s="127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3"/>
      <c r="P353" s="13"/>
      <c r="Q353" s="13"/>
      <c r="R353" s="13"/>
      <c r="S353" s="127"/>
      <c r="T353" s="127"/>
      <c r="U353" s="127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3"/>
      <c r="P354" s="13"/>
      <c r="Q354" s="13"/>
      <c r="R354" s="13"/>
      <c r="S354" s="127"/>
      <c r="T354" s="127"/>
      <c r="U354" s="127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3"/>
      <c r="P355" s="13"/>
      <c r="Q355" s="13"/>
      <c r="R355" s="13"/>
      <c r="S355" s="127"/>
      <c r="T355" s="127"/>
      <c r="U355" s="127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3"/>
      <c r="P356" s="13"/>
      <c r="Q356" s="13"/>
      <c r="R356" s="13"/>
      <c r="S356" s="127"/>
      <c r="T356" s="127"/>
      <c r="U356" s="127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3"/>
      <c r="P357" s="13"/>
      <c r="Q357" s="13"/>
      <c r="R357" s="13"/>
      <c r="S357" s="127"/>
      <c r="T357" s="127"/>
      <c r="U357" s="127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3"/>
      <c r="P358" s="13"/>
      <c r="Q358" s="13"/>
      <c r="R358" s="13"/>
      <c r="S358" s="127"/>
      <c r="T358" s="127"/>
      <c r="U358" s="127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3"/>
      <c r="P359" s="13"/>
      <c r="Q359" s="13"/>
      <c r="R359" s="13"/>
      <c r="S359" s="127"/>
      <c r="T359" s="127"/>
      <c r="U359" s="127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3"/>
      <c r="P360" s="13"/>
      <c r="Q360" s="13"/>
      <c r="R360" s="13"/>
      <c r="S360" s="127"/>
      <c r="T360" s="127"/>
      <c r="U360" s="127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3"/>
      <c r="P361" s="13"/>
      <c r="Q361" s="13"/>
      <c r="R361" s="13"/>
      <c r="S361" s="127"/>
      <c r="T361" s="127"/>
      <c r="U361" s="127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3"/>
      <c r="P362" s="13"/>
      <c r="Q362" s="13"/>
      <c r="R362" s="13"/>
      <c r="S362" s="127"/>
      <c r="T362" s="127"/>
      <c r="U362" s="127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3"/>
      <c r="P363" s="13"/>
      <c r="Q363" s="13"/>
      <c r="R363" s="13"/>
      <c r="S363" s="127"/>
      <c r="T363" s="127"/>
      <c r="U363" s="127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3"/>
      <c r="P364" s="13"/>
      <c r="Q364" s="13"/>
      <c r="R364" s="13"/>
      <c r="S364" s="127"/>
      <c r="T364" s="127"/>
      <c r="U364" s="127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3"/>
      <c r="P365" s="13"/>
      <c r="Q365" s="13"/>
      <c r="R365" s="13"/>
      <c r="S365" s="127"/>
      <c r="T365" s="127"/>
      <c r="U365" s="127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3"/>
      <c r="P366" s="13"/>
      <c r="Q366" s="13"/>
      <c r="R366" s="13"/>
      <c r="S366" s="127"/>
      <c r="T366" s="127"/>
      <c r="U366" s="127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3"/>
      <c r="P367" s="13"/>
      <c r="Q367" s="13"/>
      <c r="R367" s="13"/>
      <c r="S367" s="127"/>
      <c r="T367" s="127"/>
      <c r="U367" s="127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3"/>
      <c r="P368" s="13"/>
      <c r="Q368" s="13"/>
      <c r="R368" s="13"/>
      <c r="S368" s="127"/>
      <c r="T368" s="127"/>
      <c r="U368" s="127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3"/>
      <c r="P369" s="13"/>
      <c r="Q369" s="13"/>
      <c r="R369" s="13"/>
      <c r="S369" s="127"/>
      <c r="T369" s="127"/>
      <c r="U369" s="127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3"/>
      <c r="P370" s="13"/>
      <c r="Q370" s="13"/>
      <c r="R370" s="13"/>
      <c r="S370" s="127"/>
      <c r="T370" s="127"/>
      <c r="U370" s="127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3"/>
      <c r="P371" s="13"/>
      <c r="Q371" s="13"/>
      <c r="R371" s="13"/>
      <c r="S371" s="127"/>
      <c r="T371" s="127"/>
      <c r="U371" s="127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3"/>
      <c r="P372" s="13"/>
      <c r="Q372" s="13"/>
      <c r="R372" s="13"/>
      <c r="S372" s="127"/>
      <c r="T372" s="127"/>
      <c r="U372" s="127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3"/>
      <c r="P373" s="13"/>
      <c r="Q373" s="13"/>
      <c r="R373" s="13"/>
      <c r="S373" s="127"/>
      <c r="T373" s="127"/>
      <c r="U373" s="127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3"/>
      <c r="P374" s="13"/>
      <c r="Q374" s="13"/>
      <c r="R374" s="13"/>
      <c r="S374" s="127"/>
      <c r="T374" s="127"/>
      <c r="U374" s="127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3"/>
      <c r="P375" s="13"/>
      <c r="Q375" s="13"/>
      <c r="R375" s="13"/>
      <c r="S375" s="127"/>
      <c r="T375" s="127"/>
      <c r="U375" s="127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3"/>
      <c r="P376" s="13"/>
      <c r="Q376" s="13"/>
      <c r="R376" s="13"/>
      <c r="S376" s="127"/>
      <c r="T376" s="127"/>
      <c r="U376" s="127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3"/>
      <c r="P377" s="13"/>
      <c r="Q377" s="13"/>
      <c r="R377" s="13"/>
      <c r="S377" s="127"/>
      <c r="T377" s="127"/>
      <c r="U377" s="127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3"/>
      <c r="P378" s="13"/>
      <c r="Q378" s="13"/>
      <c r="R378" s="13"/>
      <c r="S378" s="127"/>
      <c r="T378" s="127"/>
      <c r="U378" s="127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3"/>
      <c r="P379" s="13"/>
      <c r="Q379" s="13"/>
      <c r="R379" s="13"/>
      <c r="S379" s="127"/>
      <c r="T379" s="127"/>
      <c r="U379" s="127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3"/>
      <c r="P380" s="13"/>
      <c r="Q380" s="13"/>
      <c r="R380" s="13"/>
      <c r="S380" s="127"/>
      <c r="T380" s="127"/>
      <c r="U380" s="127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3"/>
      <c r="P381" s="13"/>
      <c r="Q381" s="13"/>
      <c r="R381" s="13"/>
      <c r="S381" s="127"/>
      <c r="T381" s="127"/>
      <c r="U381" s="127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3"/>
      <c r="P382" s="13"/>
      <c r="Q382" s="13"/>
      <c r="R382" s="13"/>
      <c r="S382" s="127"/>
      <c r="T382" s="127"/>
      <c r="U382" s="127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3"/>
      <c r="P383" s="13"/>
      <c r="Q383" s="13"/>
      <c r="R383" s="13"/>
      <c r="S383" s="127"/>
      <c r="T383" s="127"/>
      <c r="U383" s="127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3"/>
      <c r="P384" s="13"/>
      <c r="Q384" s="13"/>
      <c r="R384" s="13"/>
      <c r="S384" s="127"/>
      <c r="T384" s="127"/>
      <c r="U384" s="127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3"/>
      <c r="P385" s="13"/>
      <c r="Q385" s="13"/>
      <c r="R385" s="13"/>
      <c r="S385" s="127"/>
      <c r="T385" s="127"/>
      <c r="U385" s="127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3"/>
      <c r="P386" s="13"/>
      <c r="Q386" s="13"/>
      <c r="R386" s="13"/>
      <c r="S386" s="127"/>
      <c r="T386" s="127"/>
      <c r="U386" s="127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3"/>
      <c r="P387" s="13"/>
      <c r="Q387" s="13"/>
      <c r="R387" s="13"/>
      <c r="S387" s="127"/>
      <c r="T387" s="127"/>
      <c r="U387" s="127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3"/>
      <c r="P388" s="13"/>
      <c r="Q388" s="13"/>
      <c r="R388" s="13"/>
      <c r="S388" s="127"/>
      <c r="T388" s="127"/>
      <c r="U388" s="127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3"/>
      <c r="P389" s="13"/>
      <c r="Q389" s="13"/>
      <c r="R389" s="13"/>
      <c r="S389" s="127"/>
      <c r="T389" s="127"/>
      <c r="U389" s="127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3"/>
      <c r="P390" s="13"/>
      <c r="Q390" s="13"/>
      <c r="R390" s="13"/>
      <c r="S390" s="127"/>
      <c r="T390" s="127"/>
      <c r="U390" s="127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3"/>
      <c r="P391" s="13"/>
      <c r="Q391" s="13"/>
      <c r="R391" s="13"/>
      <c r="S391" s="127"/>
      <c r="T391" s="127"/>
      <c r="U391" s="127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3"/>
      <c r="P392" s="13"/>
      <c r="Q392" s="13"/>
      <c r="R392" s="13"/>
      <c r="S392" s="127"/>
      <c r="T392" s="127"/>
      <c r="U392" s="127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3"/>
      <c r="P393" s="13"/>
      <c r="Q393" s="13"/>
      <c r="R393" s="13"/>
      <c r="S393" s="127"/>
      <c r="T393" s="127"/>
      <c r="U393" s="127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3"/>
      <c r="P394" s="13"/>
      <c r="Q394" s="13"/>
      <c r="R394" s="13"/>
      <c r="S394" s="127"/>
      <c r="T394" s="127"/>
      <c r="U394" s="127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3"/>
      <c r="P395" s="13"/>
      <c r="Q395" s="13"/>
      <c r="R395" s="13"/>
      <c r="S395" s="127"/>
      <c r="T395" s="127"/>
      <c r="U395" s="127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3"/>
      <c r="P396" s="13"/>
      <c r="Q396" s="13"/>
      <c r="R396" s="13"/>
      <c r="S396" s="127"/>
      <c r="T396" s="127"/>
      <c r="U396" s="127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3"/>
      <c r="P397" s="13"/>
      <c r="Q397" s="13"/>
      <c r="R397" s="13"/>
      <c r="S397" s="127"/>
      <c r="T397" s="127"/>
      <c r="U397" s="127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3"/>
      <c r="P398" s="13"/>
      <c r="Q398" s="13"/>
      <c r="R398" s="13"/>
      <c r="S398" s="127"/>
      <c r="T398" s="127"/>
      <c r="U398" s="127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3"/>
      <c r="P399" s="13"/>
      <c r="Q399" s="13"/>
      <c r="R399" s="13"/>
      <c r="S399" s="127"/>
      <c r="T399" s="127"/>
      <c r="U399" s="127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3"/>
      <c r="P400" s="13"/>
      <c r="Q400" s="13"/>
      <c r="R400" s="13"/>
      <c r="S400" s="127"/>
      <c r="T400" s="127"/>
      <c r="U400" s="127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3"/>
      <c r="P401" s="13"/>
      <c r="Q401" s="13"/>
      <c r="R401" s="13"/>
      <c r="S401" s="127"/>
      <c r="T401" s="127"/>
      <c r="U401" s="127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3"/>
      <c r="P402" s="13"/>
      <c r="Q402" s="13"/>
      <c r="R402" s="13"/>
      <c r="S402" s="127"/>
      <c r="T402" s="127"/>
      <c r="U402" s="127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3"/>
      <c r="P403" s="13"/>
      <c r="Q403" s="13"/>
      <c r="R403" s="13"/>
      <c r="S403" s="127"/>
      <c r="T403" s="127"/>
      <c r="U403" s="127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3"/>
      <c r="P404" s="13"/>
      <c r="Q404" s="13"/>
      <c r="R404" s="13"/>
      <c r="S404" s="127"/>
      <c r="T404" s="127"/>
      <c r="U404" s="127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3"/>
      <c r="P405" s="13"/>
      <c r="Q405" s="13"/>
      <c r="R405" s="13"/>
      <c r="S405" s="127"/>
      <c r="T405" s="127"/>
      <c r="U405" s="127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3"/>
      <c r="P406" s="13"/>
      <c r="Q406" s="13"/>
      <c r="R406" s="13"/>
      <c r="S406" s="127"/>
      <c r="T406" s="127"/>
      <c r="U406" s="127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3"/>
      <c r="P407" s="13"/>
      <c r="Q407" s="13"/>
      <c r="R407" s="13"/>
      <c r="S407" s="127"/>
      <c r="T407" s="127"/>
      <c r="U407" s="127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3"/>
      <c r="P408" s="13"/>
      <c r="Q408" s="13"/>
      <c r="R408" s="13"/>
      <c r="S408" s="127"/>
      <c r="T408" s="127"/>
      <c r="U408" s="127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3"/>
      <c r="P409" s="13"/>
      <c r="Q409" s="13"/>
      <c r="R409" s="13"/>
      <c r="S409" s="127"/>
      <c r="T409" s="127"/>
      <c r="U409" s="127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3"/>
      <c r="P410" s="13"/>
      <c r="Q410" s="13"/>
      <c r="R410" s="13"/>
      <c r="S410" s="127"/>
      <c r="T410" s="127"/>
      <c r="U410" s="127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3"/>
      <c r="P411" s="13"/>
      <c r="Q411" s="13"/>
      <c r="R411" s="13"/>
      <c r="S411" s="127"/>
      <c r="T411" s="127"/>
      <c r="U411" s="127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3"/>
      <c r="P412" s="13"/>
      <c r="Q412" s="13"/>
      <c r="R412" s="13"/>
      <c r="S412" s="127"/>
      <c r="T412" s="127"/>
      <c r="U412" s="127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3"/>
      <c r="P413" s="13"/>
      <c r="Q413" s="13"/>
      <c r="R413" s="13"/>
      <c r="S413" s="127"/>
      <c r="T413" s="127"/>
      <c r="U413" s="127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3"/>
      <c r="P414" s="13"/>
      <c r="Q414" s="13"/>
      <c r="R414" s="13"/>
      <c r="S414" s="127"/>
      <c r="T414" s="127"/>
      <c r="U414" s="127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3"/>
      <c r="P415" s="13"/>
      <c r="Q415" s="13"/>
      <c r="R415" s="13"/>
      <c r="S415" s="127"/>
      <c r="T415" s="127"/>
      <c r="U415" s="127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3"/>
      <c r="P416" s="13"/>
      <c r="Q416" s="13"/>
      <c r="R416" s="13"/>
      <c r="S416" s="127"/>
      <c r="T416" s="127"/>
      <c r="U416" s="127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3"/>
      <c r="P417" s="13"/>
      <c r="Q417" s="13"/>
      <c r="R417" s="13"/>
      <c r="S417" s="127"/>
      <c r="T417" s="127"/>
      <c r="U417" s="127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3"/>
      <c r="P418" s="13"/>
      <c r="Q418" s="13"/>
      <c r="R418" s="13"/>
      <c r="S418" s="127"/>
      <c r="T418" s="127"/>
      <c r="U418" s="127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3"/>
      <c r="P419" s="13"/>
      <c r="Q419" s="13"/>
      <c r="R419" s="13"/>
      <c r="S419" s="127"/>
      <c r="T419" s="127"/>
      <c r="U419" s="127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3"/>
      <c r="P420" s="13"/>
      <c r="Q420" s="13"/>
      <c r="R420" s="13"/>
      <c r="S420" s="127"/>
      <c r="T420" s="127"/>
      <c r="U420" s="127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3"/>
      <c r="P421" s="13"/>
      <c r="Q421" s="13"/>
      <c r="R421" s="13"/>
      <c r="S421" s="127"/>
      <c r="T421" s="127"/>
      <c r="U421" s="127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3"/>
      <c r="P422" s="13"/>
      <c r="Q422" s="13"/>
      <c r="R422" s="13"/>
      <c r="S422" s="127"/>
      <c r="T422" s="127"/>
      <c r="U422" s="127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3"/>
      <c r="P423" s="13"/>
      <c r="Q423" s="13"/>
      <c r="R423" s="13"/>
      <c r="S423" s="127"/>
      <c r="T423" s="127"/>
      <c r="U423" s="127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3"/>
      <c r="P424" s="13"/>
      <c r="Q424" s="13"/>
      <c r="R424" s="13"/>
      <c r="S424" s="127"/>
      <c r="T424" s="127"/>
      <c r="U424" s="127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3"/>
      <c r="P425" s="13"/>
      <c r="Q425" s="13"/>
      <c r="R425" s="13"/>
      <c r="S425" s="127"/>
      <c r="T425" s="127"/>
      <c r="U425" s="127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3"/>
      <c r="P426" s="13"/>
      <c r="Q426" s="13"/>
      <c r="R426" s="13"/>
      <c r="S426" s="127"/>
      <c r="T426" s="127"/>
      <c r="U426" s="127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3"/>
      <c r="P427" s="13"/>
      <c r="Q427" s="13"/>
      <c r="R427" s="13"/>
      <c r="S427" s="127"/>
      <c r="T427" s="127"/>
      <c r="U427" s="127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3"/>
      <c r="P428" s="13"/>
      <c r="Q428" s="13"/>
      <c r="R428" s="13"/>
      <c r="S428" s="127"/>
      <c r="T428" s="127"/>
      <c r="U428" s="127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3"/>
      <c r="P429" s="13"/>
      <c r="Q429" s="13"/>
      <c r="R429" s="13"/>
      <c r="S429" s="127"/>
      <c r="T429" s="127"/>
      <c r="U429" s="127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3"/>
      <c r="P430" s="13"/>
      <c r="Q430" s="13"/>
      <c r="R430" s="13"/>
      <c r="S430" s="127"/>
      <c r="T430" s="127"/>
      <c r="U430" s="127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3"/>
      <c r="P431" s="13"/>
      <c r="Q431" s="13"/>
      <c r="R431" s="13"/>
      <c r="S431" s="127"/>
      <c r="T431" s="127"/>
      <c r="U431" s="127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3"/>
      <c r="P432" s="13"/>
      <c r="Q432" s="13"/>
      <c r="R432" s="13"/>
      <c r="S432" s="127"/>
      <c r="T432" s="127"/>
      <c r="U432" s="127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3"/>
      <c r="P433" s="13"/>
      <c r="Q433" s="13"/>
      <c r="R433" s="13"/>
      <c r="S433" s="127"/>
      <c r="T433" s="127"/>
      <c r="U433" s="127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3"/>
      <c r="P434" s="13"/>
      <c r="Q434" s="13"/>
      <c r="R434" s="13"/>
      <c r="S434" s="127"/>
      <c r="T434" s="127"/>
      <c r="U434" s="127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3"/>
      <c r="P435" s="13"/>
      <c r="Q435" s="13"/>
      <c r="R435" s="13"/>
      <c r="S435" s="127"/>
      <c r="T435" s="127"/>
      <c r="U435" s="127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3"/>
      <c r="P436" s="13"/>
      <c r="Q436" s="13"/>
      <c r="R436" s="13"/>
      <c r="S436" s="127"/>
      <c r="T436" s="127"/>
      <c r="U436" s="127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3"/>
      <c r="P437" s="13"/>
      <c r="Q437" s="13"/>
      <c r="R437" s="13"/>
      <c r="S437" s="127"/>
      <c r="T437" s="127"/>
      <c r="U437" s="127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3"/>
      <c r="P438" s="13"/>
      <c r="Q438" s="13"/>
      <c r="R438" s="13"/>
      <c r="S438" s="127"/>
      <c r="T438" s="127"/>
      <c r="U438" s="127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3"/>
      <c r="P439" s="13"/>
      <c r="Q439" s="13"/>
      <c r="R439" s="13"/>
      <c r="S439" s="127"/>
      <c r="T439" s="127"/>
      <c r="U439" s="127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3"/>
      <c r="P440" s="13"/>
      <c r="Q440" s="13"/>
      <c r="R440" s="13"/>
      <c r="S440" s="127"/>
      <c r="T440" s="127"/>
      <c r="U440" s="127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3"/>
      <c r="P441" s="13"/>
      <c r="Q441" s="13"/>
      <c r="R441" s="13"/>
      <c r="S441" s="127"/>
      <c r="T441" s="127"/>
      <c r="U441" s="127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3"/>
      <c r="P442" s="13"/>
      <c r="Q442" s="13"/>
      <c r="R442" s="13"/>
      <c r="S442" s="127"/>
      <c r="T442" s="127"/>
      <c r="U442" s="127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3"/>
      <c r="P443" s="13"/>
      <c r="Q443" s="13"/>
      <c r="R443" s="13"/>
      <c r="S443" s="127"/>
      <c r="T443" s="127"/>
      <c r="U443" s="127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3"/>
      <c r="P444" s="13"/>
      <c r="Q444" s="13"/>
      <c r="R444" s="13"/>
      <c r="S444" s="127"/>
      <c r="T444" s="127"/>
      <c r="U444" s="127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3"/>
      <c r="P445" s="13"/>
      <c r="Q445" s="13"/>
      <c r="R445" s="13"/>
      <c r="S445" s="127"/>
      <c r="T445" s="127"/>
      <c r="U445" s="127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3"/>
      <c r="P446" s="13"/>
      <c r="Q446" s="13"/>
      <c r="R446" s="13"/>
      <c r="S446" s="127"/>
      <c r="T446" s="127"/>
      <c r="U446" s="127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3"/>
      <c r="P447" s="13"/>
      <c r="Q447" s="13"/>
      <c r="R447" s="13"/>
      <c r="S447" s="127"/>
      <c r="T447" s="127"/>
      <c r="U447" s="127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3"/>
      <c r="P448" s="13"/>
      <c r="Q448" s="13"/>
      <c r="R448" s="13"/>
      <c r="S448" s="127"/>
      <c r="T448" s="127"/>
      <c r="U448" s="127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3"/>
      <c r="P449" s="13"/>
      <c r="Q449" s="13"/>
      <c r="R449" s="13"/>
      <c r="S449" s="127"/>
      <c r="T449" s="127"/>
      <c r="U449" s="127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3"/>
      <c r="P450" s="13"/>
      <c r="Q450" s="13"/>
      <c r="R450" s="13"/>
      <c r="S450" s="127"/>
      <c r="T450" s="127"/>
      <c r="U450" s="127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3"/>
      <c r="P451" s="13"/>
      <c r="Q451" s="13"/>
      <c r="R451" s="13"/>
      <c r="S451" s="127"/>
      <c r="T451" s="127"/>
      <c r="U451" s="127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3"/>
      <c r="P452" s="13"/>
      <c r="Q452" s="13"/>
      <c r="R452" s="13"/>
      <c r="S452" s="127"/>
      <c r="T452" s="127"/>
      <c r="U452" s="127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3"/>
      <c r="P453" s="13"/>
      <c r="Q453" s="13"/>
      <c r="R453" s="13"/>
      <c r="S453" s="127"/>
      <c r="T453" s="127"/>
      <c r="U453" s="127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3"/>
      <c r="P454" s="13"/>
      <c r="Q454" s="13"/>
      <c r="R454" s="13"/>
      <c r="S454" s="127"/>
      <c r="T454" s="127"/>
      <c r="U454" s="127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3"/>
      <c r="P455" s="13"/>
      <c r="Q455" s="13"/>
      <c r="R455" s="13"/>
      <c r="S455" s="127"/>
      <c r="T455" s="127"/>
      <c r="U455" s="127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3"/>
      <c r="P456" s="13"/>
      <c r="Q456" s="13"/>
      <c r="R456" s="13"/>
      <c r="S456" s="127"/>
      <c r="T456" s="127"/>
      <c r="U456" s="127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3"/>
      <c r="P457" s="13"/>
      <c r="Q457" s="13"/>
      <c r="R457" s="13"/>
      <c r="S457" s="127"/>
      <c r="T457" s="127"/>
      <c r="U457" s="127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3"/>
      <c r="P458" s="13"/>
      <c r="Q458" s="13"/>
      <c r="R458" s="13"/>
      <c r="S458" s="127"/>
      <c r="T458" s="127"/>
      <c r="U458" s="127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3"/>
      <c r="P459" s="13"/>
      <c r="Q459" s="13"/>
      <c r="R459" s="13"/>
      <c r="S459" s="127"/>
      <c r="T459" s="127"/>
      <c r="U459" s="127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3"/>
      <c r="P460" s="13"/>
      <c r="Q460" s="13"/>
      <c r="R460" s="13"/>
      <c r="S460" s="127"/>
      <c r="T460" s="127"/>
      <c r="U460" s="127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3"/>
      <c r="P461" s="13"/>
      <c r="Q461" s="13"/>
      <c r="R461" s="13"/>
      <c r="S461" s="127"/>
      <c r="T461" s="127"/>
      <c r="U461" s="127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3"/>
      <c r="P462" s="13"/>
      <c r="Q462" s="13"/>
      <c r="R462" s="13"/>
      <c r="S462" s="127"/>
      <c r="T462" s="127"/>
      <c r="U462" s="127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3"/>
      <c r="P463" s="13"/>
      <c r="Q463" s="13"/>
      <c r="R463" s="13"/>
      <c r="S463" s="127"/>
      <c r="T463" s="127"/>
      <c r="U463" s="127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3"/>
      <c r="P464" s="13"/>
      <c r="Q464" s="13"/>
      <c r="R464" s="13"/>
      <c r="S464" s="127"/>
      <c r="T464" s="127"/>
      <c r="U464" s="127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3"/>
      <c r="P465" s="13"/>
      <c r="Q465" s="13"/>
      <c r="R465" s="13"/>
      <c r="S465" s="127"/>
      <c r="T465" s="127"/>
      <c r="U465" s="127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3"/>
      <c r="P466" s="13"/>
      <c r="Q466" s="13"/>
      <c r="R466" s="13"/>
      <c r="S466" s="127"/>
      <c r="T466" s="127"/>
      <c r="U466" s="127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3"/>
      <c r="P467" s="13"/>
      <c r="Q467" s="13"/>
      <c r="R467" s="13"/>
      <c r="S467" s="127"/>
      <c r="T467" s="127"/>
      <c r="U467" s="127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3"/>
      <c r="P468" s="13"/>
      <c r="Q468" s="13"/>
      <c r="R468" s="13"/>
      <c r="S468" s="127"/>
      <c r="T468" s="127"/>
      <c r="U468" s="127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3"/>
      <c r="P469" s="13"/>
      <c r="Q469" s="13"/>
      <c r="R469" s="13"/>
      <c r="S469" s="127"/>
      <c r="T469" s="127"/>
      <c r="U469" s="127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3"/>
      <c r="P470" s="13"/>
      <c r="Q470" s="13"/>
      <c r="R470" s="13"/>
      <c r="S470" s="127"/>
      <c r="T470" s="127"/>
      <c r="U470" s="127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3"/>
      <c r="P471" s="13"/>
      <c r="Q471" s="13"/>
      <c r="R471" s="13"/>
      <c r="S471" s="127"/>
      <c r="T471" s="127"/>
      <c r="U471" s="127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3"/>
      <c r="P472" s="13"/>
      <c r="Q472" s="13"/>
      <c r="R472" s="13"/>
      <c r="S472" s="127"/>
      <c r="T472" s="127"/>
      <c r="U472" s="127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3"/>
      <c r="P473" s="13"/>
      <c r="Q473" s="13"/>
      <c r="R473" s="13"/>
      <c r="S473" s="127"/>
      <c r="T473" s="127"/>
      <c r="U473" s="127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3"/>
      <c r="P474" s="13"/>
      <c r="Q474" s="13"/>
      <c r="R474" s="13"/>
      <c r="S474" s="127"/>
      <c r="T474" s="127"/>
      <c r="U474" s="127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3"/>
      <c r="P475" s="13"/>
      <c r="Q475" s="13"/>
      <c r="R475" s="13"/>
      <c r="S475" s="127"/>
      <c r="T475" s="127"/>
      <c r="U475" s="127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3"/>
      <c r="P476" s="13"/>
      <c r="Q476" s="13"/>
      <c r="R476" s="13"/>
      <c r="S476" s="127"/>
      <c r="T476" s="127"/>
      <c r="U476" s="127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3"/>
      <c r="P477" s="13"/>
      <c r="Q477" s="13"/>
      <c r="R477" s="13"/>
      <c r="S477" s="127"/>
      <c r="T477" s="127"/>
      <c r="U477" s="127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3"/>
      <c r="P478" s="13"/>
      <c r="Q478" s="13"/>
      <c r="R478" s="13"/>
      <c r="S478" s="127"/>
      <c r="T478" s="127"/>
      <c r="U478" s="127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3"/>
      <c r="P479" s="13"/>
      <c r="Q479" s="13"/>
      <c r="R479" s="13"/>
      <c r="S479" s="127"/>
      <c r="T479" s="127"/>
      <c r="U479" s="127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3"/>
      <c r="P480" s="13"/>
      <c r="Q480" s="13"/>
      <c r="R480" s="13"/>
      <c r="S480" s="127"/>
      <c r="T480" s="127"/>
      <c r="U480" s="127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3"/>
      <c r="P481" s="13"/>
      <c r="Q481" s="13"/>
      <c r="R481" s="13"/>
      <c r="S481" s="127"/>
      <c r="T481" s="127"/>
      <c r="U481" s="127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3"/>
      <c r="P482" s="13"/>
      <c r="Q482" s="13"/>
      <c r="R482" s="13"/>
      <c r="S482" s="127"/>
      <c r="T482" s="127"/>
      <c r="U482" s="127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3"/>
      <c r="P483" s="13"/>
      <c r="Q483" s="13"/>
      <c r="R483" s="13"/>
      <c r="S483" s="127"/>
      <c r="T483" s="127"/>
      <c r="U483" s="127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3"/>
      <c r="P484" s="13"/>
      <c r="Q484" s="13"/>
      <c r="R484" s="13"/>
      <c r="S484" s="127"/>
      <c r="T484" s="127"/>
      <c r="U484" s="127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3"/>
      <c r="P485" s="13"/>
      <c r="Q485" s="13"/>
      <c r="R485" s="13"/>
      <c r="S485" s="127"/>
      <c r="T485" s="127"/>
      <c r="U485" s="127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3"/>
      <c r="P486" s="13"/>
      <c r="Q486" s="13"/>
      <c r="R486" s="13"/>
      <c r="S486" s="127"/>
      <c r="T486" s="127"/>
      <c r="U486" s="127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3"/>
      <c r="P487" s="13"/>
      <c r="Q487" s="13"/>
      <c r="R487" s="13"/>
      <c r="S487" s="127"/>
      <c r="T487" s="127"/>
      <c r="U487" s="127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3"/>
      <c r="P488" s="13"/>
      <c r="Q488" s="13"/>
      <c r="R488" s="13"/>
      <c r="S488" s="127"/>
      <c r="T488" s="127"/>
      <c r="U488" s="127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3"/>
      <c r="P489" s="13"/>
      <c r="Q489" s="13"/>
      <c r="R489" s="13"/>
      <c r="S489" s="127"/>
      <c r="T489" s="127"/>
      <c r="U489" s="127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3"/>
      <c r="P490" s="13"/>
      <c r="Q490" s="13"/>
      <c r="R490" s="13"/>
      <c r="S490" s="127"/>
      <c r="T490" s="127"/>
      <c r="U490" s="127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3"/>
      <c r="P491" s="13"/>
      <c r="Q491" s="13"/>
      <c r="R491" s="13"/>
      <c r="S491" s="127"/>
      <c r="T491" s="127"/>
      <c r="U491" s="127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3"/>
      <c r="P492" s="13"/>
      <c r="Q492" s="13"/>
      <c r="R492" s="13"/>
      <c r="S492" s="127"/>
      <c r="T492" s="127"/>
      <c r="U492" s="127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3"/>
      <c r="P493" s="13"/>
      <c r="Q493" s="13"/>
      <c r="R493" s="13"/>
      <c r="S493" s="127"/>
      <c r="T493" s="127"/>
      <c r="U493" s="127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3"/>
      <c r="P494" s="13"/>
      <c r="Q494" s="13"/>
      <c r="R494" s="13"/>
      <c r="S494" s="127"/>
      <c r="T494" s="127"/>
      <c r="U494" s="127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3"/>
      <c r="P495" s="13"/>
      <c r="Q495" s="13"/>
      <c r="R495" s="13"/>
      <c r="S495" s="127"/>
      <c r="T495" s="127"/>
      <c r="U495" s="127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3"/>
      <c r="P496" s="13"/>
      <c r="Q496" s="13"/>
      <c r="R496" s="13"/>
      <c r="S496" s="127"/>
      <c r="T496" s="127"/>
      <c r="U496" s="127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3"/>
      <c r="P497" s="13"/>
      <c r="Q497" s="13"/>
      <c r="R497" s="13"/>
      <c r="S497" s="127"/>
      <c r="T497" s="127"/>
      <c r="U497" s="127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3"/>
      <c r="P498" s="13"/>
      <c r="Q498" s="13"/>
      <c r="R498" s="13"/>
      <c r="S498" s="127"/>
      <c r="T498" s="127"/>
      <c r="U498" s="127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3"/>
      <c r="P499" s="13"/>
      <c r="Q499" s="13"/>
      <c r="R499" s="13"/>
      <c r="S499" s="127"/>
      <c r="T499" s="127"/>
      <c r="U499" s="127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3"/>
      <c r="P500" s="13"/>
      <c r="Q500" s="13"/>
      <c r="R500" s="13"/>
      <c r="S500" s="127"/>
      <c r="T500" s="127"/>
      <c r="U500" s="127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3"/>
      <c r="P501" s="13"/>
      <c r="Q501" s="13"/>
      <c r="R501" s="13"/>
      <c r="S501" s="127"/>
      <c r="T501" s="127"/>
      <c r="U501" s="127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3"/>
      <c r="P502" s="13"/>
      <c r="Q502" s="13"/>
      <c r="R502" s="13"/>
      <c r="S502" s="127"/>
      <c r="T502" s="127"/>
      <c r="U502" s="127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3"/>
      <c r="P503" s="13"/>
      <c r="Q503" s="13"/>
      <c r="R503" s="13"/>
      <c r="S503" s="127"/>
      <c r="T503" s="127"/>
      <c r="U503" s="127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3"/>
      <c r="P504" s="13"/>
      <c r="Q504" s="13"/>
      <c r="R504" s="13"/>
      <c r="S504" s="127"/>
      <c r="T504" s="127"/>
      <c r="U504" s="127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3"/>
      <c r="P505" s="13"/>
      <c r="Q505" s="13"/>
      <c r="R505" s="13"/>
      <c r="S505" s="127"/>
      <c r="T505" s="127"/>
      <c r="U505" s="127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3"/>
      <c r="P506" s="13"/>
      <c r="Q506" s="13"/>
      <c r="R506" s="13"/>
      <c r="S506" s="127"/>
      <c r="T506" s="127"/>
      <c r="U506" s="127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3"/>
      <c r="P507" s="13"/>
      <c r="Q507" s="13"/>
      <c r="R507" s="13"/>
      <c r="S507" s="127"/>
      <c r="T507" s="127"/>
      <c r="U507" s="127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3"/>
      <c r="P508" s="13"/>
      <c r="Q508" s="13"/>
      <c r="R508" s="13"/>
      <c r="S508" s="127"/>
      <c r="T508" s="127"/>
      <c r="U508" s="127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3"/>
      <c r="P509" s="13"/>
      <c r="Q509" s="13"/>
      <c r="R509" s="13"/>
      <c r="S509" s="127"/>
      <c r="T509" s="127"/>
      <c r="U509" s="127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3"/>
      <c r="P510" s="13"/>
      <c r="Q510" s="13"/>
      <c r="R510" s="13"/>
      <c r="S510" s="127"/>
      <c r="T510" s="127"/>
      <c r="U510" s="127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3"/>
      <c r="P511" s="13"/>
      <c r="Q511" s="13"/>
      <c r="R511" s="13"/>
      <c r="S511" s="127"/>
      <c r="T511" s="127"/>
      <c r="U511" s="127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3"/>
      <c r="P512" s="13"/>
      <c r="Q512" s="13"/>
      <c r="R512" s="13"/>
      <c r="S512" s="127"/>
      <c r="T512" s="127"/>
      <c r="U512" s="127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3"/>
      <c r="P513" s="13"/>
      <c r="Q513" s="13"/>
      <c r="R513" s="13"/>
      <c r="S513" s="127"/>
      <c r="T513" s="127"/>
      <c r="U513" s="127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3"/>
      <c r="P514" s="13"/>
      <c r="Q514" s="13"/>
      <c r="R514" s="13"/>
      <c r="S514" s="127"/>
      <c r="T514" s="127"/>
      <c r="U514" s="127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3"/>
      <c r="P515" s="13"/>
      <c r="Q515" s="13"/>
      <c r="R515" s="13"/>
      <c r="S515" s="127"/>
      <c r="T515" s="127"/>
      <c r="U515" s="127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3"/>
      <c r="P516" s="13"/>
      <c r="Q516" s="13"/>
      <c r="R516" s="13"/>
      <c r="S516" s="127"/>
      <c r="T516" s="127"/>
      <c r="U516" s="127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3"/>
      <c r="P517" s="13"/>
      <c r="Q517" s="13"/>
      <c r="R517" s="13"/>
      <c r="S517" s="127"/>
      <c r="T517" s="127"/>
      <c r="U517" s="127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3"/>
      <c r="P518" s="13"/>
      <c r="Q518" s="13"/>
      <c r="R518" s="13"/>
      <c r="S518" s="127"/>
      <c r="T518" s="127"/>
      <c r="U518" s="127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3"/>
      <c r="P519" s="13"/>
      <c r="Q519" s="13"/>
      <c r="R519" s="13"/>
      <c r="S519" s="127"/>
      <c r="T519" s="127"/>
      <c r="U519" s="127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3"/>
      <c r="P520" s="13"/>
      <c r="Q520" s="13"/>
      <c r="R520" s="13"/>
      <c r="S520" s="127"/>
      <c r="T520" s="127"/>
      <c r="U520" s="127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3"/>
      <c r="P521" s="13"/>
      <c r="Q521" s="13"/>
      <c r="R521" s="13"/>
      <c r="S521" s="127"/>
      <c r="T521" s="127"/>
      <c r="U521" s="127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3"/>
      <c r="P522" s="13"/>
      <c r="Q522" s="13"/>
      <c r="R522" s="13"/>
      <c r="S522" s="127"/>
      <c r="T522" s="127"/>
      <c r="U522" s="127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3"/>
      <c r="P523" s="13"/>
      <c r="Q523" s="13"/>
      <c r="R523" s="13"/>
      <c r="S523" s="127"/>
      <c r="T523" s="127"/>
      <c r="U523" s="127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3"/>
      <c r="P524" s="13"/>
      <c r="Q524" s="13"/>
      <c r="R524" s="13"/>
      <c r="S524" s="127"/>
      <c r="T524" s="127"/>
      <c r="U524" s="127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3"/>
      <c r="P525" s="13"/>
      <c r="Q525" s="13"/>
      <c r="R525" s="13"/>
      <c r="S525" s="127"/>
      <c r="T525" s="127"/>
      <c r="U525" s="127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3"/>
      <c r="P526" s="13"/>
      <c r="Q526" s="13"/>
      <c r="R526" s="13"/>
      <c r="S526" s="127"/>
      <c r="T526" s="127"/>
      <c r="U526" s="127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3"/>
      <c r="P527" s="13"/>
      <c r="Q527" s="13"/>
      <c r="R527" s="13"/>
      <c r="S527" s="127"/>
      <c r="T527" s="127"/>
      <c r="U527" s="127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3"/>
      <c r="P528" s="13"/>
      <c r="Q528" s="13"/>
      <c r="R528" s="13"/>
      <c r="S528" s="127"/>
      <c r="T528" s="127"/>
      <c r="U528" s="127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3"/>
      <c r="P529" s="13"/>
      <c r="Q529" s="13"/>
      <c r="R529" s="13"/>
      <c r="S529" s="127"/>
      <c r="T529" s="127"/>
      <c r="U529" s="127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3"/>
      <c r="P530" s="13"/>
      <c r="Q530" s="13"/>
      <c r="R530" s="13"/>
      <c r="S530" s="127"/>
      <c r="T530" s="127"/>
      <c r="U530" s="127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3"/>
      <c r="P531" s="13"/>
      <c r="Q531" s="13"/>
      <c r="R531" s="13"/>
      <c r="S531" s="127"/>
      <c r="T531" s="127"/>
      <c r="U531" s="127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3"/>
      <c r="P532" s="13"/>
      <c r="Q532" s="13"/>
      <c r="R532" s="13"/>
      <c r="S532" s="127"/>
      <c r="T532" s="127"/>
      <c r="U532" s="127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3"/>
      <c r="P533" s="13"/>
      <c r="Q533" s="13"/>
      <c r="R533" s="13"/>
      <c r="S533" s="127"/>
      <c r="T533" s="127"/>
      <c r="U533" s="127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3"/>
      <c r="P534" s="13"/>
      <c r="Q534" s="13"/>
      <c r="R534" s="13"/>
      <c r="S534" s="127"/>
      <c r="T534" s="127"/>
      <c r="U534" s="127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3"/>
      <c r="P535" s="13"/>
      <c r="Q535" s="13"/>
      <c r="R535" s="13"/>
      <c r="S535" s="127"/>
      <c r="T535" s="127"/>
      <c r="U535" s="127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3"/>
      <c r="P536" s="13"/>
      <c r="Q536" s="13"/>
      <c r="R536" s="13"/>
      <c r="S536" s="127"/>
      <c r="T536" s="127"/>
      <c r="U536" s="127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3"/>
      <c r="P537" s="13"/>
      <c r="Q537" s="13"/>
      <c r="R537" s="13"/>
      <c r="S537" s="127"/>
      <c r="T537" s="127"/>
      <c r="U537" s="127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3"/>
      <c r="P538" s="13"/>
      <c r="Q538" s="13"/>
      <c r="R538" s="13"/>
      <c r="S538" s="127"/>
      <c r="T538" s="127"/>
      <c r="U538" s="127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3"/>
      <c r="P539" s="13"/>
      <c r="Q539" s="13"/>
      <c r="R539" s="13"/>
      <c r="S539" s="127"/>
      <c r="T539" s="127"/>
      <c r="U539" s="127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3"/>
      <c r="P540" s="13"/>
      <c r="Q540" s="13"/>
      <c r="R540" s="13"/>
      <c r="S540" s="127"/>
      <c r="T540" s="127"/>
      <c r="U540" s="127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3"/>
      <c r="P541" s="13"/>
      <c r="Q541" s="13"/>
      <c r="R541" s="13"/>
      <c r="S541" s="127"/>
      <c r="T541" s="127"/>
      <c r="U541" s="127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3"/>
      <c r="P542" s="13"/>
      <c r="Q542" s="13"/>
      <c r="R542" s="13"/>
      <c r="S542" s="127"/>
      <c r="T542" s="127"/>
      <c r="U542" s="127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3"/>
      <c r="P543" s="13"/>
      <c r="Q543" s="13"/>
      <c r="R543" s="13"/>
      <c r="S543" s="127"/>
      <c r="T543" s="127"/>
      <c r="U543" s="127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3"/>
      <c r="P544" s="13"/>
      <c r="Q544" s="13"/>
      <c r="R544" s="13"/>
      <c r="S544" s="127"/>
      <c r="T544" s="127"/>
      <c r="U544" s="127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3"/>
      <c r="P545" s="13"/>
      <c r="Q545" s="13"/>
      <c r="R545" s="13"/>
      <c r="S545" s="127"/>
      <c r="T545" s="127"/>
      <c r="U545" s="127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3"/>
      <c r="P546" s="13"/>
      <c r="Q546" s="13"/>
      <c r="R546" s="13"/>
      <c r="S546" s="127"/>
      <c r="T546" s="127"/>
      <c r="U546" s="127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3"/>
      <c r="P547" s="13"/>
      <c r="Q547" s="13"/>
      <c r="R547" s="13"/>
      <c r="S547" s="127"/>
      <c r="T547" s="127"/>
      <c r="U547" s="127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3"/>
      <c r="P548" s="13"/>
      <c r="Q548" s="13"/>
      <c r="R548" s="13"/>
      <c r="S548" s="127"/>
      <c r="T548" s="127"/>
      <c r="U548" s="127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3"/>
      <c r="P549" s="13"/>
      <c r="Q549" s="13"/>
      <c r="R549" s="13"/>
      <c r="S549" s="127"/>
      <c r="T549" s="127"/>
      <c r="U549" s="127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3"/>
      <c r="P550" s="13"/>
      <c r="Q550" s="13"/>
      <c r="R550" s="13"/>
      <c r="S550" s="127"/>
      <c r="T550" s="127"/>
      <c r="U550" s="127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3"/>
      <c r="P551" s="13"/>
      <c r="Q551" s="13"/>
      <c r="R551" s="13"/>
      <c r="S551" s="127"/>
      <c r="T551" s="127"/>
      <c r="U551" s="127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3"/>
      <c r="P552" s="13"/>
      <c r="Q552" s="13"/>
      <c r="R552" s="13"/>
      <c r="S552" s="127"/>
      <c r="T552" s="127"/>
      <c r="U552" s="127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3"/>
      <c r="P553" s="13"/>
      <c r="Q553" s="13"/>
      <c r="R553" s="13"/>
      <c r="S553" s="127"/>
      <c r="T553" s="127"/>
      <c r="U553" s="127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3"/>
      <c r="P554" s="13"/>
      <c r="Q554" s="13"/>
      <c r="R554" s="13"/>
      <c r="S554" s="127"/>
      <c r="T554" s="127"/>
      <c r="U554" s="127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3"/>
      <c r="P555" s="13"/>
      <c r="Q555" s="13"/>
      <c r="R555" s="13"/>
      <c r="S555" s="127"/>
      <c r="T555" s="127"/>
      <c r="U555" s="127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3"/>
      <c r="P556" s="13"/>
      <c r="Q556" s="13"/>
      <c r="R556" s="13"/>
      <c r="S556" s="127"/>
      <c r="T556" s="127"/>
      <c r="U556" s="127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3"/>
      <c r="P557" s="13"/>
      <c r="Q557" s="13"/>
      <c r="R557" s="13"/>
      <c r="S557" s="127"/>
      <c r="T557" s="127"/>
      <c r="U557" s="127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3"/>
      <c r="P558" s="13"/>
      <c r="Q558" s="13"/>
      <c r="R558" s="13"/>
      <c r="S558" s="127"/>
      <c r="T558" s="127"/>
      <c r="U558" s="127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3"/>
      <c r="P559" s="13"/>
      <c r="Q559" s="13"/>
      <c r="R559" s="13"/>
      <c r="S559" s="127"/>
      <c r="T559" s="127"/>
      <c r="U559" s="127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3"/>
      <c r="P560" s="13"/>
      <c r="Q560" s="13"/>
      <c r="R560" s="13"/>
      <c r="S560" s="127"/>
      <c r="T560" s="127"/>
      <c r="U560" s="127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3"/>
      <c r="P561" s="13"/>
      <c r="Q561" s="13"/>
      <c r="R561" s="13"/>
      <c r="S561" s="127"/>
      <c r="T561" s="127"/>
      <c r="U561" s="127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3"/>
      <c r="P562" s="13"/>
      <c r="Q562" s="13"/>
      <c r="R562" s="13"/>
      <c r="S562" s="127"/>
      <c r="T562" s="127"/>
      <c r="U562" s="127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3"/>
      <c r="P563" s="13"/>
      <c r="Q563" s="13"/>
      <c r="R563" s="13"/>
      <c r="S563" s="127"/>
      <c r="T563" s="127"/>
      <c r="U563" s="127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3"/>
      <c r="P564" s="13"/>
      <c r="Q564" s="13"/>
      <c r="R564" s="13"/>
      <c r="S564" s="127"/>
      <c r="T564" s="127"/>
      <c r="U564" s="127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3"/>
      <c r="P565" s="13"/>
      <c r="Q565" s="13"/>
      <c r="R565" s="13"/>
      <c r="S565" s="127"/>
      <c r="T565" s="127"/>
      <c r="U565" s="127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3"/>
      <c r="P566" s="13"/>
      <c r="Q566" s="13"/>
      <c r="R566" s="13"/>
      <c r="S566" s="127"/>
      <c r="T566" s="127"/>
      <c r="U566" s="127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3"/>
      <c r="P567" s="13"/>
      <c r="Q567" s="13"/>
      <c r="R567" s="13"/>
      <c r="S567" s="127"/>
      <c r="T567" s="127"/>
      <c r="U567" s="127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3"/>
      <c r="P568" s="13"/>
      <c r="Q568" s="13"/>
      <c r="R568" s="13"/>
      <c r="S568" s="127"/>
      <c r="T568" s="127"/>
      <c r="U568" s="127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3"/>
      <c r="P569" s="13"/>
      <c r="Q569" s="13"/>
      <c r="R569" s="13"/>
      <c r="S569" s="127"/>
      <c r="T569" s="127"/>
      <c r="U569" s="127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3"/>
      <c r="P570" s="13"/>
      <c r="Q570" s="13"/>
      <c r="R570" s="13"/>
      <c r="S570" s="127"/>
      <c r="T570" s="127"/>
      <c r="U570" s="127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3"/>
      <c r="P571" s="13"/>
      <c r="Q571" s="13"/>
      <c r="R571" s="13"/>
      <c r="S571" s="127"/>
      <c r="T571" s="127"/>
      <c r="U571" s="127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3"/>
      <c r="P572" s="13"/>
      <c r="Q572" s="13"/>
      <c r="R572" s="13"/>
      <c r="S572" s="127"/>
      <c r="T572" s="127"/>
      <c r="U572" s="127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3"/>
      <c r="P573" s="13"/>
      <c r="Q573" s="13"/>
      <c r="R573" s="13"/>
      <c r="S573" s="127"/>
      <c r="T573" s="127"/>
      <c r="U573" s="127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3"/>
      <c r="P574" s="13"/>
      <c r="Q574" s="13"/>
      <c r="R574" s="13"/>
      <c r="S574" s="127"/>
      <c r="T574" s="127"/>
      <c r="U574" s="127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3"/>
      <c r="P575" s="13"/>
      <c r="Q575" s="13"/>
      <c r="R575" s="13"/>
      <c r="S575" s="127"/>
      <c r="T575" s="127"/>
      <c r="U575" s="127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3"/>
      <c r="P576" s="13"/>
      <c r="Q576" s="13"/>
      <c r="R576" s="13"/>
      <c r="S576" s="127"/>
      <c r="T576" s="127"/>
      <c r="U576" s="127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3"/>
      <c r="P577" s="13"/>
      <c r="Q577" s="13"/>
      <c r="R577" s="13"/>
      <c r="S577" s="127"/>
      <c r="T577" s="127"/>
      <c r="U577" s="127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3"/>
      <c r="P578" s="13"/>
      <c r="Q578" s="13"/>
      <c r="R578" s="13"/>
      <c r="S578" s="127"/>
      <c r="T578" s="127"/>
      <c r="U578" s="127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3"/>
      <c r="P579" s="13"/>
      <c r="Q579" s="13"/>
      <c r="R579" s="13"/>
      <c r="S579" s="127"/>
      <c r="T579" s="127"/>
      <c r="U579" s="127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3"/>
      <c r="P580" s="13"/>
      <c r="Q580" s="13"/>
      <c r="R580" s="13"/>
      <c r="S580" s="127"/>
      <c r="T580" s="127"/>
      <c r="U580" s="127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3"/>
      <c r="P581" s="13"/>
      <c r="Q581" s="13"/>
      <c r="R581" s="13"/>
      <c r="S581" s="127"/>
      <c r="T581" s="127"/>
      <c r="U581" s="127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3"/>
      <c r="P582" s="13"/>
      <c r="Q582" s="13"/>
      <c r="R582" s="13"/>
      <c r="S582" s="127"/>
      <c r="T582" s="127"/>
      <c r="U582" s="127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3"/>
      <c r="P583" s="13"/>
      <c r="Q583" s="13"/>
      <c r="R583" s="13"/>
      <c r="S583" s="127"/>
      <c r="T583" s="127"/>
      <c r="U583" s="127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3"/>
      <c r="P584" s="13"/>
      <c r="Q584" s="13"/>
      <c r="R584" s="13"/>
      <c r="S584" s="127"/>
      <c r="T584" s="127"/>
      <c r="U584" s="127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3"/>
      <c r="P585" s="13"/>
      <c r="Q585" s="13"/>
      <c r="R585" s="13"/>
      <c r="S585" s="127"/>
      <c r="T585" s="127"/>
      <c r="U585" s="127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3"/>
      <c r="P586" s="13"/>
      <c r="Q586" s="13"/>
      <c r="R586" s="13"/>
      <c r="S586" s="127"/>
      <c r="T586" s="127"/>
      <c r="U586" s="127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3"/>
      <c r="P587" s="13"/>
      <c r="Q587" s="13"/>
      <c r="R587" s="13"/>
      <c r="S587" s="127"/>
      <c r="T587" s="127"/>
      <c r="U587" s="127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3"/>
      <c r="P588" s="13"/>
      <c r="Q588" s="13"/>
      <c r="R588" s="13"/>
      <c r="S588" s="127"/>
      <c r="T588" s="127"/>
      <c r="U588" s="127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3"/>
      <c r="P589" s="13"/>
      <c r="Q589" s="13"/>
      <c r="R589" s="13"/>
      <c r="S589" s="127"/>
      <c r="T589" s="127"/>
      <c r="U589" s="127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3"/>
      <c r="P590" s="13"/>
      <c r="Q590" s="13"/>
      <c r="R590" s="13"/>
      <c r="S590" s="127"/>
      <c r="T590" s="127"/>
      <c r="U590" s="127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3"/>
      <c r="P591" s="13"/>
      <c r="Q591" s="13"/>
      <c r="R591" s="13"/>
      <c r="S591" s="127"/>
      <c r="T591" s="127"/>
      <c r="U591" s="127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3"/>
      <c r="P592" s="13"/>
      <c r="Q592" s="13"/>
      <c r="R592" s="13"/>
      <c r="S592" s="127"/>
      <c r="T592" s="127"/>
      <c r="U592" s="127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3"/>
      <c r="P593" s="13"/>
      <c r="Q593" s="13"/>
      <c r="R593" s="13"/>
      <c r="S593" s="127"/>
      <c r="T593" s="127"/>
      <c r="U593" s="127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3"/>
      <c r="P594" s="13"/>
      <c r="Q594" s="13"/>
      <c r="R594" s="13"/>
      <c r="S594" s="127"/>
      <c r="T594" s="127"/>
      <c r="U594" s="127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3"/>
      <c r="P595" s="13"/>
      <c r="Q595" s="13"/>
      <c r="R595" s="13"/>
      <c r="S595" s="127"/>
      <c r="T595" s="127"/>
      <c r="U595" s="127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3"/>
      <c r="P596" s="13"/>
      <c r="Q596" s="13"/>
      <c r="R596" s="13"/>
      <c r="S596" s="127"/>
      <c r="T596" s="127"/>
      <c r="U596" s="127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3"/>
      <c r="P597" s="13"/>
      <c r="Q597" s="13"/>
      <c r="R597" s="13"/>
      <c r="S597" s="127"/>
      <c r="T597" s="127"/>
      <c r="U597" s="127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3"/>
      <c r="P598" s="13"/>
      <c r="Q598" s="13"/>
      <c r="R598" s="13"/>
      <c r="S598" s="127"/>
      <c r="T598" s="127"/>
      <c r="U598" s="127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3"/>
      <c r="P599" s="13"/>
      <c r="Q599" s="13"/>
      <c r="R599" s="13"/>
      <c r="S599" s="127"/>
      <c r="T599" s="127"/>
      <c r="U599" s="127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3"/>
      <c r="P600" s="13"/>
      <c r="Q600" s="13"/>
      <c r="R600" s="13"/>
      <c r="S600" s="127"/>
      <c r="T600" s="127"/>
      <c r="U600" s="127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3"/>
      <c r="P601" s="13"/>
      <c r="Q601" s="13"/>
      <c r="R601" s="13"/>
      <c r="S601" s="127"/>
      <c r="T601" s="127"/>
      <c r="U601" s="127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3"/>
      <c r="P602" s="13"/>
      <c r="Q602" s="13"/>
      <c r="R602" s="13"/>
      <c r="S602" s="127"/>
      <c r="T602" s="127"/>
      <c r="U602" s="127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3"/>
      <c r="P603" s="13"/>
      <c r="Q603" s="13"/>
      <c r="R603" s="13"/>
      <c r="S603" s="127"/>
      <c r="T603" s="127"/>
      <c r="U603" s="127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3"/>
      <c r="P604" s="13"/>
      <c r="Q604" s="13"/>
      <c r="R604" s="13"/>
      <c r="S604" s="127"/>
      <c r="T604" s="127"/>
      <c r="U604" s="127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3"/>
      <c r="P605" s="13"/>
      <c r="Q605" s="13"/>
      <c r="R605" s="13"/>
      <c r="S605" s="127"/>
      <c r="T605" s="127"/>
      <c r="U605" s="127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3"/>
      <c r="P606" s="13"/>
      <c r="Q606" s="13"/>
      <c r="R606" s="13"/>
      <c r="S606" s="127"/>
      <c r="T606" s="127"/>
      <c r="U606" s="127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3"/>
      <c r="P607" s="13"/>
      <c r="Q607" s="13"/>
      <c r="R607" s="13"/>
      <c r="S607" s="127"/>
      <c r="T607" s="127"/>
      <c r="U607" s="127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3"/>
      <c r="P608" s="13"/>
      <c r="Q608" s="13"/>
      <c r="R608" s="13"/>
      <c r="S608" s="127"/>
      <c r="T608" s="127"/>
      <c r="U608" s="127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3"/>
      <c r="P609" s="13"/>
      <c r="Q609" s="13"/>
      <c r="R609" s="13"/>
      <c r="S609" s="127"/>
      <c r="T609" s="127"/>
      <c r="U609" s="127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3"/>
      <c r="P610" s="13"/>
      <c r="Q610" s="13"/>
      <c r="R610" s="13"/>
      <c r="S610" s="127"/>
      <c r="T610" s="127"/>
      <c r="U610" s="127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3"/>
      <c r="P611" s="13"/>
      <c r="Q611" s="13"/>
      <c r="R611" s="13"/>
      <c r="S611" s="127"/>
      <c r="T611" s="127"/>
      <c r="U611" s="127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3"/>
      <c r="P612" s="13"/>
      <c r="Q612" s="13"/>
      <c r="R612" s="13"/>
      <c r="S612" s="127"/>
      <c r="T612" s="127"/>
      <c r="U612" s="127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3"/>
      <c r="P613" s="13"/>
      <c r="Q613" s="13"/>
      <c r="R613" s="13"/>
      <c r="S613" s="127"/>
      <c r="T613" s="127"/>
      <c r="U613" s="127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3"/>
      <c r="P614" s="13"/>
      <c r="Q614" s="13"/>
      <c r="R614" s="13"/>
      <c r="S614" s="127"/>
      <c r="T614" s="127"/>
      <c r="U614" s="127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3"/>
      <c r="P615" s="13"/>
      <c r="Q615" s="13"/>
      <c r="R615" s="13"/>
      <c r="S615" s="127"/>
      <c r="T615" s="127"/>
      <c r="U615" s="127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3"/>
      <c r="P616" s="13"/>
      <c r="Q616" s="13"/>
      <c r="R616" s="13"/>
      <c r="S616" s="127"/>
      <c r="T616" s="127"/>
      <c r="U616" s="127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3"/>
      <c r="P617" s="13"/>
      <c r="Q617" s="13"/>
      <c r="R617" s="13"/>
      <c r="S617" s="127"/>
      <c r="T617" s="127"/>
      <c r="U617" s="127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3"/>
      <c r="P618" s="13"/>
      <c r="Q618" s="13"/>
      <c r="R618" s="13"/>
      <c r="S618" s="127"/>
      <c r="T618" s="127"/>
      <c r="U618" s="127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3"/>
      <c r="P619" s="13"/>
      <c r="Q619" s="13"/>
      <c r="R619" s="13"/>
      <c r="S619" s="127"/>
      <c r="T619" s="127"/>
      <c r="U619" s="127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3"/>
      <c r="P620" s="13"/>
      <c r="Q620" s="13"/>
      <c r="R620" s="13"/>
      <c r="S620" s="127"/>
      <c r="T620" s="127"/>
      <c r="U620" s="127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3"/>
      <c r="P621" s="13"/>
      <c r="Q621" s="13"/>
      <c r="R621" s="13"/>
      <c r="S621" s="127"/>
      <c r="T621" s="127"/>
      <c r="U621" s="127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3"/>
      <c r="P622" s="13"/>
      <c r="Q622" s="13"/>
      <c r="R622" s="13"/>
      <c r="S622" s="127"/>
      <c r="T622" s="127"/>
      <c r="U622" s="127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3"/>
      <c r="P623" s="13"/>
      <c r="Q623" s="13"/>
      <c r="R623" s="13"/>
      <c r="S623" s="127"/>
      <c r="T623" s="127"/>
      <c r="U623" s="127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3"/>
      <c r="P624" s="13"/>
      <c r="Q624" s="13"/>
      <c r="R624" s="13"/>
      <c r="S624" s="127"/>
      <c r="T624" s="127"/>
      <c r="U624" s="127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3"/>
      <c r="P625" s="13"/>
      <c r="Q625" s="13"/>
      <c r="R625" s="13"/>
      <c r="S625" s="127"/>
      <c r="T625" s="127"/>
      <c r="U625" s="127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3"/>
      <c r="P626" s="13"/>
      <c r="Q626" s="13"/>
      <c r="R626" s="13"/>
      <c r="S626" s="127"/>
      <c r="T626" s="127"/>
      <c r="U626" s="127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3"/>
      <c r="P627" s="13"/>
      <c r="Q627" s="13"/>
      <c r="R627" s="13"/>
      <c r="S627" s="127"/>
      <c r="T627" s="127"/>
      <c r="U627" s="127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3"/>
      <c r="P628" s="13"/>
      <c r="Q628" s="13"/>
      <c r="R628" s="13"/>
      <c r="S628" s="127"/>
      <c r="T628" s="127"/>
      <c r="U628" s="127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3"/>
      <c r="P629" s="13"/>
      <c r="Q629" s="13"/>
      <c r="R629" s="13"/>
      <c r="S629" s="127"/>
      <c r="T629" s="127"/>
      <c r="U629" s="127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3"/>
      <c r="P630" s="13"/>
      <c r="Q630" s="13"/>
      <c r="R630" s="13"/>
      <c r="S630" s="127"/>
      <c r="T630" s="127"/>
      <c r="U630" s="127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3"/>
      <c r="P631" s="13"/>
      <c r="Q631" s="13"/>
      <c r="R631" s="13"/>
      <c r="S631" s="127"/>
      <c r="T631" s="127"/>
      <c r="U631" s="127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3"/>
      <c r="P632" s="13"/>
      <c r="Q632" s="13"/>
      <c r="R632" s="13"/>
      <c r="S632" s="127"/>
      <c r="T632" s="127"/>
      <c r="U632" s="127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3"/>
      <c r="P633" s="13"/>
      <c r="Q633" s="13"/>
      <c r="R633" s="13"/>
      <c r="S633" s="127"/>
      <c r="T633" s="127"/>
      <c r="U633" s="127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3"/>
      <c r="P634" s="13"/>
      <c r="Q634" s="13"/>
      <c r="R634" s="13"/>
      <c r="S634" s="127"/>
      <c r="T634" s="127"/>
      <c r="U634" s="127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3"/>
      <c r="P635" s="13"/>
      <c r="Q635" s="13"/>
      <c r="R635" s="13"/>
      <c r="S635" s="127"/>
      <c r="T635" s="127"/>
      <c r="U635" s="127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3"/>
      <c r="P636" s="13"/>
      <c r="Q636" s="13"/>
      <c r="R636" s="13"/>
      <c r="S636" s="127"/>
      <c r="T636" s="127"/>
      <c r="U636" s="127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3"/>
      <c r="P637" s="13"/>
      <c r="Q637" s="13"/>
      <c r="R637" s="13"/>
      <c r="S637" s="127"/>
      <c r="T637" s="127"/>
      <c r="U637" s="127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3"/>
      <c r="P638" s="13"/>
      <c r="Q638" s="13"/>
      <c r="R638" s="13"/>
      <c r="S638" s="127"/>
      <c r="T638" s="127"/>
      <c r="U638" s="127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3"/>
      <c r="P639" s="13"/>
      <c r="Q639" s="13"/>
      <c r="R639" s="13"/>
      <c r="S639" s="127"/>
      <c r="T639" s="127"/>
      <c r="U639" s="127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3"/>
      <c r="P640" s="13"/>
      <c r="Q640" s="13"/>
      <c r="R640" s="13"/>
      <c r="S640" s="127"/>
      <c r="T640" s="127"/>
      <c r="U640" s="127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3"/>
      <c r="P641" s="13"/>
      <c r="Q641" s="13"/>
      <c r="R641" s="13"/>
      <c r="S641" s="127"/>
      <c r="T641" s="127"/>
      <c r="U641" s="127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3"/>
      <c r="P642" s="13"/>
      <c r="Q642" s="13"/>
      <c r="R642" s="13"/>
      <c r="S642" s="127"/>
      <c r="T642" s="127"/>
      <c r="U642" s="127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3"/>
      <c r="P643" s="13"/>
      <c r="Q643" s="13"/>
      <c r="R643" s="13"/>
      <c r="S643" s="127"/>
      <c r="T643" s="127"/>
      <c r="U643" s="127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3"/>
      <c r="P644" s="13"/>
      <c r="Q644" s="13"/>
      <c r="R644" s="13"/>
      <c r="S644" s="127"/>
      <c r="T644" s="127"/>
      <c r="U644" s="127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3"/>
      <c r="P645" s="13"/>
      <c r="Q645" s="13"/>
      <c r="R645" s="13"/>
      <c r="S645" s="127"/>
      <c r="T645" s="127"/>
      <c r="U645" s="127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3"/>
      <c r="P646" s="13"/>
      <c r="Q646" s="13"/>
      <c r="R646" s="13"/>
      <c r="S646" s="127"/>
      <c r="T646" s="127"/>
      <c r="U646" s="127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3"/>
      <c r="P647" s="13"/>
      <c r="Q647" s="13"/>
      <c r="R647" s="13"/>
      <c r="S647" s="127"/>
      <c r="T647" s="127"/>
      <c r="U647" s="127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3"/>
      <c r="P648" s="13"/>
      <c r="Q648" s="13"/>
      <c r="R648" s="13"/>
      <c r="S648" s="127"/>
      <c r="T648" s="127"/>
      <c r="U648" s="127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3"/>
      <c r="P649" s="13"/>
      <c r="Q649" s="13"/>
      <c r="R649" s="13"/>
      <c r="S649" s="127"/>
      <c r="T649" s="127"/>
      <c r="U649" s="127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3"/>
      <c r="P650" s="13"/>
      <c r="Q650" s="13"/>
      <c r="R650" s="13"/>
      <c r="S650" s="127"/>
      <c r="T650" s="127"/>
      <c r="U650" s="127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3"/>
      <c r="P651" s="13"/>
      <c r="Q651" s="13"/>
      <c r="R651" s="13"/>
      <c r="S651" s="127"/>
      <c r="T651" s="127"/>
      <c r="U651" s="127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3"/>
      <c r="P652" s="13"/>
      <c r="Q652" s="13"/>
      <c r="R652" s="13"/>
      <c r="S652" s="127"/>
      <c r="T652" s="127"/>
      <c r="U652" s="127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3"/>
      <c r="P653" s="13"/>
      <c r="Q653" s="13"/>
      <c r="R653" s="13"/>
      <c r="S653" s="127"/>
      <c r="T653" s="127"/>
      <c r="U653" s="127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3"/>
      <c r="P654" s="13"/>
      <c r="Q654" s="13"/>
      <c r="R654" s="13"/>
      <c r="S654" s="127"/>
      <c r="T654" s="127"/>
      <c r="U654" s="127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3"/>
      <c r="P655" s="13"/>
      <c r="Q655" s="13"/>
      <c r="R655" s="13"/>
      <c r="S655" s="127"/>
      <c r="T655" s="127"/>
      <c r="U655" s="127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3"/>
      <c r="P656" s="13"/>
      <c r="Q656" s="13"/>
      <c r="R656" s="13"/>
      <c r="S656" s="127"/>
      <c r="T656" s="127"/>
      <c r="U656" s="127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3"/>
      <c r="P657" s="13"/>
      <c r="Q657" s="13"/>
      <c r="R657" s="13"/>
      <c r="S657" s="127"/>
      <c r="T657" s="127"/>
      <c r="U657" s="127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3"/>
      <c r="P658" s="13"/>
      <c r="Q658" s="13"/>
      <c r="R658" s="13"/>
      <c r="S658" s="127"/>
      <c r="T658" s="127"/>
      <c r="U658" s="127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3"/>
      <c r="P659" s="13"/>
      <c r="Q659" s="13"/>
      <c r="R659" s="13"/>
      <c r="S659" s="127"/>
      <c r="T659" s="127"/>
      <c r="U659" s="127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3"/>
      <c r="P660" s="13"/>
      <c r="Q660" s="13"/>
      <c r="R660" s="13"/>
      <c r="S660" s="127"/>
      <c r="T660" s="127"/>
      <c r="U660" s="127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3"/>
      <c r="P661" s="13"/>
      <c r="Q661" s="13"/>
      <c r="R661" s="13"/>
      <c r="S661" s="127"/>
      <c r="T661" s="127"/>
      <c r="U661" s="127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3"/>
      <c r="P662" s="13"/>
      <c r="Q662" s="13"/>
      <c r="R662" s="13"/>
      <c r="S662" s="127"/>
      <c r="T662" s="127"/>
      <c r="U662" s="127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3"/>
      <c r="P663" s="13"/>
      <c r="Q663" s="13"/>
      <c r="R663" s="13"/>
      <c r="S663" s="127"/>
      <c r="T663" s="127"/>
      <c r="U663" s="127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3"/>
      <c r="P664" s="13"/>
      <c r="Q664" s="13"/>
      <c r="R664" s="13"/>
      <c r="S664" s="127"/>
      <c r="T664" s="127"/>
      <c r="U664" s="127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3"/>
      <c r="P665" s="13"/>
      <c r="Q665" s="13"/>
      <c r="R665" s="13"/>
      <c r="S665" s="127"/>
      <c r="T665" s="127"/>
      <c r="U665" s="127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3"/>
      <c r="P666" s="13"/>
      <c r="Q666" s="13"/>
      <c r="R666" s="13"/>
      <c r="S666" s="127"/>
      <c r="T666" s="127"/>
      <c r="U666" s="127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3"/>
      <c r="P667" s="13"/>
      <c r="Q667" s="13"/>
      <c r="R667" s="13"/>
      <c r="S667" s="127"/>
      <c r="T667" s="127"/>
      <c r="U667" s="127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3"/>
      <c r="P668" s="13"/>
      <c r="Q668" s="13"/>
      <c r="R668" s="13"/>
      <c r="S668" s="127"/>
      <c r="T668" s="127"/>
      <c r="U668" s="127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3"/>
      <c r="P669" s="13"/>
      <c r="Q669" s="13"/>
      <c r="R669" s="13"/>
      <c r="S669" s="127"/>
      <c r="T669" s="127"/>
      <c r="U669" s="127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3"/>
      <c r="P670" s="13"/>
      <c r="Q670" s="13"/>
      <c r="R670" s="13"/>
      <c r="S670" s="127"/>
      <c r="T670" s="127"/>
      <c r="U670" s="127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3"/>
      <c r="P671" s="13"/>
      <c r="Q671" s="13"/>
      <c r="R671" s="13"/>
      <c r="S671" s="127"/>
      <c r="T671" s="127"/>
      <c r="U671" s="127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3"/>
      <c r="P672" s="13"/>
      <c r="Q672" s="13"/>
      <c r="R672" s="13"/>
      <c r="S672" s="127"/>
      <c r="T672" s="127"/>
      <c r="U672" s="127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3"/>
      <c r="P673" s="13"/>
      <c r="Q673" s="13"/>
      <c r="R673" s="13"/>
      <c r="S673" s="127"/>
      <c r="T673" s="127"/>
      <c r="U673" s="127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3"/>
      <c r="P674" s="13"/>
      <c r="Q674" s="13"/>
      <c r="R674" s="13"/>
      <c r="S674" s="127"/>
      <c r="T674" s="127"/>
      <c r="U674" s="127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3"/>
      <c r="P675" s="13"/>
      <c r="Q675" s="13"/>
      <c r="R675" s="13"/>
      <c r="S675" s="127"/>
      <c r="T675" s="127"/>
      <c r="U675" s="127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3"/>
      <c r="P676" s="13"/>
      <c r="Q676" s="13"/>
      <c r="R676" s="13"/>
      <c r="S676" s="127"/>
      <c r="T676" s="127"/>
      <c r="U676" s="127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3"/>
      <c r="P677" s="13"/>
      <c r="Q677" s="13"/>
      <c r="R677" s="13"/>
      <c r="S677" s="127"/>
      <c r="T677" s="127"/>
      <c r="U677" s="127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3"/>
      <c r="P678" s="13"/>
      <c r="Q678" s="13"/>
      <c r="R678" s="13"/>
      <c r="S678" s="127"/>
      <c r="T678" s="127"/>
      <c r="U678" s="127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3"/>
      <c r="P679" s="13"/>
      <c r="Q679" s="13"/>
      <c r="R679" s="13"/>
      <c r="S679" s="127"/>
      <c r="T679" s="127"/>
      <c r="U679" s="127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3"/>
      <c r="P680" s="13"/>
      <c r="Q680" s="13"/>
      <c r="R680" s="13"/>
      <c r="S680" s="127"/>
      <c r="T680" s="127"/>
      <c r="U680" s="127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3"/>
      <c r="P681" s="13"/>
      <c r="Q681" s="13"/>
      <c r="R681" s="13"/>
      <c r="S681" s="127"/>
      <c r="T681" s="127"/>
      <c r="U681" s="127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3"/>
      <c r="P682" s="13"/>
      <c r="Q682" s="13"/>
      <c r="R682" s="13"/>
      <c r="S682" s="127"/>
      <c r="T682" s="127"/>
      <c r="U682" s="127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3"/>
      <c r="P683" s="13"/>
      <c r="Q683" s="13"/>
      <c r="R683" s="13"/>
      <c r="S683" s="127"/>
      <c r="T683" s="127"/>
      <c r="U683" s="127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3"/>
      <c r="P684" s="13"/>
      <c r="Q684" s="13"/>
      <c r="R684" s="13"/>
      <c r="S684" s="127"/>
      <c r="T684" s="127"/>
      <c r="U684" s="127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3"/>
      <c r="P685" s="13"/>
      <c r="Q685" s="13"/>
      <c r="R685" s="13"/>
      <c r="S685" s="127"/>
      <c r="T685" s="127"/>
      <c r="U685" s="127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3"/>
      <c r="P686" s="13"/>
      <c r="Q686" s="13"/>
      <c r="R686" s="13"/>
      <c r="S686" s="127"/>
      <c r="T686" s="127"/>
      <c r="U686" s="127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3"/>
      <c r="P687" s="13"/>
      <c r="Q687" s="13"/>
      <c r="R687" s="13"/>
      <c r="S687" s="127"/>
      <c r="T687" s="127"/>
      <c r="U687" s="127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3"/>
      <c r="P688" s="13"/>
      <c r="Q688" s="13"/>
      <c r="R688" s="13"/>
      <c r="S688" s="127"/>
      <c r="T688" s="127"/>
      <c r="U688" s="127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3"/>
      <c r="P689" s="13"/>
      <c r="Q689" s="13"/>
      <c r="R689" s="13"/>
      <c r="S689" s="127"/>
      <c r="T689" s="127"/>
      <c r="U689" s="127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3"/>
      <c r="P690" s="13"/>
      <c r="Q690" s="13"/>
      <c r="R690" s="13"/>
      <c r="S690" s="127"/>
      <c r="T690" s="127"/>
      <c r="U690" s="127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3"/>
      <c r="P691" s="13"/>
      <c r="Q691" s="13"/>
      <c r="R691" s="13"/>
      <c r="S691" s="127"/>
      <c r="T691" s="127"/>
      <c r="U691" s="127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3"/>
      <c r="P692" s="13"/>
      <c r="Q692" s="13"/>
      <c r="R692" s="13"/>
      <c r="S692" s="127"/>
      <c r="T692" s="127"/>
      <c r="U692" s="127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3"/>
      <c r="P693" s="13"/>
      <c r="Q693" s="13"/>
      <c r="R693" s="13"/>
      <c r="S693" s="127"/>
      <c r="T693" s="127"/>
      <c r="U693" s="127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3"/>
      <c r="P694" s="13"/>
      <c r="Q694" s="13"/>
      <c r="R694" s="13"/>
      <c r="S694" s="127"/>
      <c r="T694" s="127"/>
      <c r="U694" s="127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3"/>
      <c r="P695" s="13"/>
      <c r="Q695" s="13"/>
      <c r="R695" s="13"/>
      <c r="S695" s="127"/>
      <c r="T695" s="127"/>
      <c r="U695" s="127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3"/>
      <c r="P696" s="13"/>
      <c r="Q696" s="13"/>
      <c r="R696" s="13"/>
      <c r="S696" s="127"/>
      <c r="T696" s="127"/>
      <c r="U696" s="127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3"/>
      <c r="P697" s="13"/>
      <c r="Q697" s="13"/>
      <c r="R697" s="13"/>
      <c r="S697" s="127"/>
      <c r="T697" s="127"/>
      <c r="U697" s="127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3"/>
      <c r="P698" s="13"/>
      <c r="Q698" s="13"/>
      <c r="R698" s="13"/>
      <c r="S698" s="127"/>
      <c r="T698" s="127"/>
      <c r="U698" s="127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3"/>
      <c r="P699" s="13"/>
      <c r="Q699" s="13"/>
      <c r="R699" s="13"/>
      <c r="S699" s="127"/>
      <c r="T699" s="127"/>
      <c r="U699" s="127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3"/>
      <c r="P700" s="13"/>
      <c r="Q700" s="13"/>
      <c r="R700" s="13"/>
      <c r="S700" s="127"/>
      <c r="T700" s="127"/>
      <c r="U700" s="127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3"/>
      <c r="P701" s="13"/>
      <c r="Q701" s="13"/>
      <c r="R701" s="13"/>
      <c r="S701" s="127"/>
      <c r="T701" s="127"/>
      <c r="U701" s="127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3"/>
      <c r="P702" s="13"/>
      <c r="Q702" s="13"/>
      <c r="R702" s="13"/>
      <c r="S702" s="127"/>
      <c r="T702" s="127"/>
      <c r="U702" s="127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3"/>
      <c r="P703" s="13"/>
      <c r="Q703" s="13"/>
      <c r="R703" s="13"/>
      <c r="S703" s="127"/>
      <c r="T703" s="127"/>
      <c r="U703" s="127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3"/>
      <c r="P704" s="13"/>
      <c r="Q704" s="13"/>
      <c r="R704" s="13"/>
      <c r="S704" s="127"/>
      <c r="T704" s="127"/>
      <c r="U704" s="127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3"/>
      <c r="P705" s="13"/>
      <c r="Q705" s="13"/>
      <c r="R705" s="13"/>
      <c r="S705" s="127"/>
      <c r="T705" s="127"/>
      <c r="U705" s="127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3"/>
      <c r="P706" s="13"/>
      <c r="Q706" s="13"/>
      <c r="R706" s="13"/>
      <c r="S706" s="127"/>
      <c r="T706" s="127"/>
      <c r="U706" s="127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3"/>
      <c r="P707" s="13"/>
      <c r="Q707" s="13"/>
      <c r="R707" s="13"/>
      <c r="S707" s="127"/>
      <c r="T707" s="127"/>
      <c r="U707" s="127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3"/>
      <c r="P708" s="13"/>
      <c r="Q708" s="13"/>
      <c r="R708" s="13"/>
      <c r="S708" s="127"/>
      <c r="T708" s="127"/>
      <c r="U708" s="127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3"/>
      <c r="P709" s="13"/>
      <c r="Q709" s="13"/>
      <c r="R709" s="13"/>
      <c r="S709" s="127"/>
      <c r="T709" s="127"/>
      <c r="U709" s="127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3"/>
      <c r="P710" s="13"/>
      <c r="Q710" s="13"/>
      <c r="R710" s="13"/>
      <c r="S710" s="127"/>
      <c r="T710" s="127"/>
      <c r="U710" s="127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3"/>
      <c r="P711" s="13"/>
      <c r="Q711" s="13"/>
      <c r="R711" s="13"/>
      <c r="S711" s="127"/>
      <c r="T711" s="127"/>
      <c r="U711" s="127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3"/>
      <c r="P712" s="13"/>
      <c r="Q712" s="13"/>
      <c r="R712" s="13"/>
      <c r="S712" s="127"/>
      <c r="T712" s="127"/>
      <c r="U712" s="127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3"/>
      <c r="P713" s="13"/>
      <c r="Q713" s="13"/>
      <c r="R713" s="13"/>
      <c r="S713" s="127"/>
      <c r="T713" s="127"/>
      <c r="U713" s="127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3"/>
      <c r="P714" s="13"/>
      <c r="Q714" s="13"/>
      <c r="R714" s="13"/>
      <c r="S714" s="127"/>
      <c r="T714" s="127"/>
      <c r="U714" s="127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3"/>
      <c r="P715" s="13"/>
      <c r="Q715" s="13"/>
      <c r="R715" s="13"/>
      <c r="S715" s="127"/>
      <c r="T715" s="127"/>
      <c r="U715" s="127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3"/>
      <c r="P716" s="13"/>
      <c r="Q716" s="13"/>
      <c r="R716" s="13"/>
      <c r="S716" s="127"/>
      <c r="T716" s="127"/>
      <c r="U716" s="127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3"/>
      <c r="P717" s="13"/>
      <c r="Q717" s="13"/>
      <c r="R717" s="13"/>
      <c r="S717" s="127"/>
      <c r="T717" s="127"/>
      <c r="U717" s="127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3"/>
      <c r="P718" s="13"/>
      <c r="Q718" s="13"/>
      <c r="R718" s="13"/>
      <c r="S718" s="127"/>
      <c r="T718" s="127"/>
      <c r="U718" s="127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3"/>
      <c r="P719" s="13"/>
      <c r="Q719" s="13"/>
      <c r="R719" s="13"/>
      <c r="S719" s="127"/>
      <c r="T719" s="127"/>
      <c r="U719" s="127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3"/>
      <c r="P720" s="13"/>
      <c r="Q720" s="13"/>
      <c r="R720" s="13"/>
      <c r="S720" s="127"/>
      <c r="T720" s="127"/>
      <c r="U720" s="127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3"/>
      <c r="P721" s="13"/>
      <c r="Q721" s="13"/>
      <c r="R721" s="13"/>
      <c r="S721" s="127"/>
      <c r="T721" s="127"/>
      <c r="U721" s="127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3"/>
      <c r="P722" s="13"/>
      <c r="Q722" s="13"/>
      <c r="R722" s="13"/>
      <c r="S722" s="127"/>
      <c r="T722" s="127"/>
      <c r="U722" s="127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3"/>
      <c r="P723" s="13"/>
      <c r="Q723" s="13"/>
      <c r="R723" s="13"/>
      <c r="S723" s="127"/>
      <c r="T723" s="127"/>
      <c r="U723" s="127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3"/>
      <c r="P724" s="13"/>
      <c r="Q724" s="13"/>
      <c r="R724" s="13"/>
      <c r="S724" s="127"/>
      <c r="T724" s="127"/>
      <c r="U724" s="127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3"/>
      <c r="P725" s="13"/>
      <c r="Q725" s="13"/>
      <c r="R725" s="13"/>
      <c r="S725" s="127"/>
      <c r="T725" s="127"/>
      <c r="U725" s="127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3"/>
      <c r="P726" s="13"/>
      <c r="Q726" s="13"/>
      <c r="R726" s="13"/>
      <c r="S726" s="127"/>
      <c r="T726" s="127"/>
      <c r="U726" s="127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3"/>
      <c r="P727" s="13"/>
      <c r="Q727" s="13"/>
      <c r="R727" s="13"/>
      <c r="S727" s="127"/>
      <c r="T727" s="127"/>
      <c r="U727" s="127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3"/>
      <c r="P728" s="13"/>
      <c r="Q728" s="13"/>
      <c r="R728" s="13"/>
      <c r="S728" s="127"/>
      <c r="T728" s="127"/>
      <c r="U728" s="127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3"/>
      <c r="P729" s="13"/>
      <c r="Q729" s="13"/>
      <c r="R729" s="13"/>
      <c r="S729" s="127"/>
      <c r="T729" s="127"/>
      <c r="U729" s="127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3"/>
      <c r="P730" s="13"/>
      <c r="Q730" s="13"/>
      <c r="R730" s="13"/>
      <c r="S730" s="127"/>
      <c r="T730" s="127"/>
      <c r="U730" s="127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3"/>
      <c r="P731" s="13"/>
      <c r="Q731" s="13"/>
      <c r="R731" s="13"/>
      <c r="S731" s="127"/>
      <c r="T731" s="127"/>
      <c r="U731" s="127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3"/>
      <c r="P732" s="13"/>
      <c r="Q732" s="13"/>
      <c r="R732" s="13"/>
      <c r="S732" s="127"/>
      <c r="T732" s="127"/>
      <c r="U732" s="127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3"/>
      <c r="P733" s="13"/>
      <c r="Q733" s="13"/>
      <c r="R733" s="13"/>
      <c r="S733" s="127"/>
      <c r="T733" s="127"/>
      <c r="U733" s="127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3"/>
      <c r="P734" s="13"/>
      <c r="Q734" s="13"/>
      <c r="R734" s="13"/>
      <c r="S734" s="127"/>
      <c r="T734" s="127"/>
      <c r="U734" s="127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3"/>
      <c r="P735" s="13"/>
      <c r="Q735" s="13"/>
      <c r="R735" s="13"/>
      <c r="S735" s="127"/>
      <c r="T735" s="127"/>
      <c r="U735" s="127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3"/>
      <c r="P736" s="13"/>
      <c r="Q736" s="13"/>
      <c r="R736" s="13"/>
      <c r="S736" s="127"/>
      <c r="T736" s="127"/>
      <c r="U736" s="127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3"/>
      <c r="P737" s="13"/>
      <c r="Q737" s="13"/>
      <c r="R737" s="13"/>
      <c r="S737" s="127"/>
      <c r="T737" s="127"/>
      <c r="U737" s="127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3"/>
      <c r="P738" s="13"/>
      <c r="Q738" s="13"/>
      <c r="R738" s="13"/>
      <c r="S738" s="127"/>
      <c r="T738" s="127"/>
      <c r="U738" s="127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3"/>
      <c r="P739" s="13"/>
      <c r="Q739" s="13"/>
      <c r="R739" s="13"/>
      <c r="S739" s="127"/>
      <c r="T739" s="127"/>
      <c r="U739" s="127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3"/>
      <c r="P740" s="13"/>
      <c r="Q740" s="13"/>
      <c r="R740" s="13"/>
      <c r="S740" s="127"/>
      <c r="T740" s="127"/>
      <c r="U740" s="127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3"/>
      <c r="P741" s="13"/>
      <c r="Q741" s="13"/>
      <c r="R741" s="13"/>
      <c r="S741" s="127"/>
      <c r="T741" s="127"/>
      <c r="U741" s="127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3"/>
      <c r="P742" s="13"/>
      <c r="Q742" s="13"/>
      <c r="R742" s="13"/>
      <c r="S742" s="127"/>
      <c r="T742" s="127"/>
      <c r="U742" s="127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3"/>
      <c r="P743" s="13"/>
      <c r="Q743" s="13"/>
      <c r="R743" s="13"/>
      <c r="S743" s="127"/>
      <c r="T743" s="127"/>
      <c r="U743" s="127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3"/>
      <c r="P744" s="13"/>
      <c r="Q744" s="13"/>
      <c r="R744" s="13"/>
      <c r="S744" s="127"/>
      <c r="T744" s="127"/>
      <c r="U744" s="127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3"/>
      <c r="P745" s="13"/>
      <c r="Q745" s="13"/>
      <c r="R745" s="13"/>
      <c r="S745" s="127"/>
      <c r="T745" s="127"/>
      <c r="U745" s="127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3"/>
      <c r="P746" s="13"/>
      <c r="Q746" s="13"/>
      <c r="R746" s="13"/>
      <c r="S746" s="127"/>
      <c r="T746" s="127"/>
      <c r="U746" s="127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3"/>
      <c r="P747" s="13"/>
      <c r="Q747" s="13"/>
      <c r="R747" s="13"/>
      <c r="S747" s="127"/>
      <c r="T747" s="127"/>
      <c r="U747" s="127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3"/>
      <c r="P748" s="13"/>
      <c r="Q748" s="13"/>
      <c r="R748" s="13"/>
      <c r="S748" s="127"/>
      <c r="T748" s="127"/>
      <c r="U748" s="127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3"/>
      <c r="P749" s="13"/>
      <c r="Q749" s="13"/>
      <c r="R749" s="13"/>
      <c r="S749" s="127"/>
      <c r="T749" s="127"/>
      <c r="U749" s="127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3"/>
      <c r="P750" s="13"/>
      <c r="Q750" s="13"/>
      <c r="R750" s="13"/>
      <c r="S750" s="127"/>
      <c r="T750" s="127"/>
      <c r="U750" s="127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3"/>
      <c r="P751" s="13"/>
      <c r="Q751" s="13"/>
      <c r="R751" s="13"/>
      <c r="S751" s="127"/>
      <c r="T751" s="127"/>
      <c r="U751" s="127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3"/>
      <c r="P752" s="13"/>
      <c r="Q752" s="13"/>
      <c r="R752" s="13"/>
      <c r="S752" s="127"/>
      <c r="T752" s="127"/>
      <c r="U752" s="127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3"/>
      <c r="P753" s="13"/>
      <c r="Q753" s="13"/>
      <c r="R753" s="13"/>
      <c r="S753" s="127"/>
      <c r="T753" s="127"/>
      <c r="U753" s="127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3"/>
      <c r="P754" s="13"/>
      <c r="Q754" s="13"/>
      <c r="R754" s="13"/>
      <c r="S754" s="127"/>
      <c r="T754" s="127"/>
      <c r="U754" s="127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3"/>
      <c r="P755" s="13"/>
      <c r="Q755" s="13"/>
      <c r="R755" s="13"/>
      <c r="S755" s="127"/>
      <c r="T755" s="127"/>
      <c r="U755" s="127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3"/>
      <c r="P756" s="13"/>
      <c r="Q756" s="13"/>
      <c r="R756" s="13"/>
      <c r="S756" s="127"/>
      <c r="T756" s="127"/>
      <c r="U756" s="127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3"/>
      <c r="P757" s="13"/>
      <c r="Q757" s="13"/>
      <c r="R757" s="13"/>
      <c r="S757" s="127"/>
      <c r="T757" s="127"/>
      <c r="U757" s="127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3"/>
      <c r="P758" s="13"/>
      <c r="Q758" s="13"/>
      <c r="R758" s="13"/>
      <c r="S758" s="127"/>
      <c r="T758" s="127"/>
      <c r="U758" s="127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3"/>
      <c r="P759" s="13"/>
      <c r="Q759" s="13"/>
      <c r="R759" s="13"/>
      <c r="S759" s="127"/>
      <c r="T759" s="127"/>
      <c r="U759" s="127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3"/>
      <c r="P760" s="13"/>
      <c r="Q760" s="13"/>
      <c r="R760" s="13"/>
      <c r="S760" s="127"/>
      <c r="T760" s="127"/>
      <c r="U760" s="127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3"/>
      <c r="P761" s="13"/>
      <c r="Q761" s="13"/>
      <c r="R761" s="13"/>
      <c r="S761" s="127"/>
      <c r="T761" s="127"/>
      <c r="U761" s="127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3"/>
      <c r="P762" s="13"/>
      <c r="Q762" s="13"/>
      <c r="R762" s="13"/>
      <c r="S762" s="127"/>
      <c r="T762" s="127"/>
      <c r="U762" s="127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3"/>
      <c r="P763" s="13"/>
      <c r="Q763" s="13"/>
      <c r="R763" s="13"/>
      <c r="S763" s="127"/>
      <c r="T763" s="127"/>
      <c r="U763" s="127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3"/>
      <c r="P764" s="13"/>
      <c r="Q764" s="13"/>
      <c r="R764" s="13"/>
      <c r="S764" s="127"/>
      <c r="T764" s="127"/>
      <c r="U764" s="127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3"/>
      <c r="P765" s="13"/>
      <c r="Q765" s="13"/>
      <c r="R765" s="13"/>
      <c r="S765" s="127"/>
      <c r="T765" s="127"/>
      <c r="U765" s="127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3"/>
      <c r="P766" s="13"/>
      <c r="Q766" s="13"/>
      <c r="R766" s="13"/>
      <c r="S766" s="127"/>
      <c r="T766" s="127"/>
      <c r="U766" s="127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3"/>
      <c r="P767" s="13"/>
      <c r="Q767" s="13"/>
      <c r="R767" s="13"/>
      <c r="S767" s="127"/>
      <c r="T767" s="127"/>
      <c r="U767" s="127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3"/>
      <c r="P768" s="13"/>
      <c r="Q768" s="13"/>
      <c r="R768" s="13"/>
      <c r="S768" s="127"/>
      <c r="T768" s="127"/>
      <c r="U768" s="127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3"/>
      <c r="P769" s="13"/>
      <c r="Q769" s="13"/>
      <c r="R769" s="13"/>
      <c r="S769" s="127"/>
      <c r="T769" s="127"/>
      <c r="U769" s="127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3"/>
      <c r="P770" s="13"/>
      <c r="Q770" s="13"/>
      <c r="R770" s="13"/>
      <c r="S770" s="127"/>
      <c r="T770" s="127"/>
      <c r="U770" s="127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3"/>
      <c r="P771" s="13"/>
      <c r="Q771" s="13"/>
      <c r="R771" s="13"/>
      <c r="S771" s="127"/>
      <c r="T771" s="127"/>
      <c r="U771" s="127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3"/>
      <c r="P772" s="13"/>
      <c r="Q772" s="13"/>
      <c r="R772" s="13"/>
      <c r="S772" s="127"/>
      <c r="T772" s="127"/>
      <c r="U772" s="127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3"/>
      <c r="P773" s="13"/>
      <c r="Q773" s="13"/>
      <c r="R773" s="13"/>
      <c r="S773" s="127"/>
      <c r="T773" s="127"/>
      <c r="U773" s="127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3"/>
      <c r="P774" s="13"/>
      <c r="Q774" s="13"/>
      <c r="R774" s="13"/>
      <c r="S774" s="127"/>
      <c r="T774" s="127"/>
      <c r="U774" s="127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3"/>
      <c r="P775" s="13"/>
      <c r="Q775" s="13"/>
      <c r="R775" s="13"/>
      <c r="S775" s="127"/>
      <c r="T775" s="127"/>
      <c r="U775" s="127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3"/>
      <c r="P776" s="13"/>
      <c r="Q776" s="13"/>
      <c r="R776" s="13"/>
      <c r="S776" s="127"/>
      <c r="T776" s="127"/>
      <c r="U776" s="127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3"/>
      <c r="P777" s="13"/>
      <c r="Q777" s="13"/>
      <c r="R777" s="13"/>
      <c r="S777" s="127"/>
      <c r="T777" s="127"/>
      <c r="U777" s="127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3"/>
      <c r="P778" s="13"/>
      <c r="Q778" s="13"/>
      <c r="R778" s="13"/>
      <c r="S778" s="127"/>
      <c r="T778" s="127"/>
      <c r="U778" s="127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3"/>
      <c r="P779" s="13"/>
      <c r="Q779" s="13"/>
      <c r="R779" s="13"/>
      <c r="S779" s="127"/>
      <c r="T779" s="127"/>
      <c r="U779" s="127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3"/>
      <c r="P780" s="13"/>
      <c r="Q780" s="13"/>
      <c r="R780" s="13"/>
      <c r="S780" s="127"/>
      <c r="T780" s="127"/>
      <c r="U780" s="127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3"/>
      <c r="P781" s="13"/>
      <c r="Q781" s="13"/>
      <c r="R781" s="13"/>
      <c r="S781" s="127"/>
      <c r="T781" s="127"/>
      <c r="U781" s="127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3"/>
      <c r="P782" s="13"/>
      <c r="Q782" s="13"/>
      <c r="R782" s="13"/>
      <c r="S782" s="127"/>
      <c r="T782" s="127"/>
      <c r="U782" s="127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3"/>
      <c r="P783" s="13"/>
      <c r="Q783" s="13"/>
      <c r="R783" s="13"/>
      <c r="S783" s="127"/>
      <c r="T783" s="127"/>
      <c r="U783" s="127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3"/>
      <c r="P784" s="13"/>
      <c r="Q784" s="13"/>
      <c r="R784" s="13"/>
      <c r="S784" s="127"/>
      <c r="T784" s="127"/>
      <c r="U784" s="127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3"/>
      <c r="P785" s="13"/>
      <c r="Q785" s="13"/>
      <c r="R785" s="13"/>
      <c r="S785" s="127"/>
      <c r="T785" s="127"/>
      <c r="U785" s="127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3"/>
      <c r="P786" s="13"/>
      <c r="Q786" s="13"/>
      <c r="R786" s="13"/>
      <c r="S786" s="127"/>
      <c r="T786" s="127"/>
      <c r="U786" s="127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3"/>
      <c r="P787" s="13"/>
      <c r="Q787" s="13"/>
      <c r="R787" s="13"/>
      <c r="S787" s="127"/>
      <c r="T787" s="127"/>
      <c r="U787" s="127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3"/>
      <c r="P788" s="13"/>
      <c r="Q788" s="13"/>
      <c r="R788" s="13"/>
      <c r="S788" s="127"/>
      <c r="T788" s="127"/>
      <c r="U788" s="127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3"/>
      <c r="P789" s="13"/>
      <c r="Q789" s="13"/>
      <c r="R789" s="13"/>
      <c r="S789" s="127"/>
      <c r="T789" s="127"/>
      <c r="U789" s="127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3"/>
      <c r="P790" s="13"/>
      <c r="Q790" s="13"/>
      <c r="R790" s="13"/>
      <c r="S790" s="127"/>
      <c r="T790" s="127"/>
      <c r="U790" s="127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3"/>
      <c r="P791" s="13"/>
      <c r="Q791" s="13"/>
      <c r="R791" s="13"/>
      <c r="S791" s="127"/>
      <c r="T791" s="127"/>
      <c r="U791" s="127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3"/>
      <c r="P792" s="13"/>
      <c r="Q792" s="13"/>
      <c r="R792" s="13"/>
      <c r="S792" s="127"/>
      <c r="T792" s="127"/>
      <c r="U792" s="127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3"/>
      <c r="P793" s="13"/>
      <c r="Q793" s="13"/>
      <c r="R793" s="13"/>
      <c r="S793" s="127"/>
      <c r="T793" s="127"/>
      <c r="U793" s="127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3"/>
      <c r="P794" s="13"/>
      <c r="Q794" s="13"/>
      <c r="R794" s="13"/>
      <c r="S794" s="127"/>
      <c r="T794" s="127"/>
      <c r="U794" s="127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3"/>
      <c r="P795" s="13"/>
      <c r="Q795" s="13"/>
      <c r="R795" s="13"/>
      <c r="S795" s="127"/>
      <c r="T795" s="127"/>
      <c r="U795" s="127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3"/>
      <c r="P796" s="13"/>
      <c r="Q796" s="13"/>
      <c r="R796" s="13"/>
      <c r="S796" s="127"/>
      <c r="T796" s="127"/>
      <c r="U796" s="127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3"/>
      <c r="P797" s="13"/>
      <c r="Q797" s="13"/>
      <c r="R797" s="13"/>
      <c r="S797" s="127"/>
      <c r="T797" s="127"/>
      <c r="U797" s="127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3"/>
      <c r="P798" s="13"/>
      <c r="Q798" s="13"/>
      <c r="R798" s="13"/>
      <c r="S798" s="127"/>
      <c r="T798" s="127"/>
      <c r="U798" s="127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3"/>
      <c r="P799" s="13"/>
      <c r="Q799" s="13"/>
      <c r="R799" s="13"/>
      <c r="S799" s="127"/>
      <c r="T799" s="127"/>
      <c r="U799" s="127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3"/>
      <c r="P800" s="13"/>
      <c r="Q800" s="13"/>
      <c r="R800" s="13"/>
      <c r="S800" s="127"/>
      <c r="T800" s="127"/>
      <c r="U800" s="127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3"/>
      <c r="P801" s="13"/>
      <c r="Q801" s="13"/>
      <c r="R801" s="13"/>
      <c r="S801" s="127"/>
      <c r="T801" s="127"/>
      <c r="U801" s="127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3"/>
      <c r="P802" s="13"/>
      <c r="Q802" s="13"/>
      <c r="R802" s="13"/>
      <c r="S802" s="127"/>
      <c r="T802" s="127"/>
      <c r="U802" s="127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3"/>
      <c r="P803" s="13"/>
      <c r="Q803" s="13"/>
      <c r="R803" s="13"/>
      <c r="S803" s="127"/>
      <c r="T803" s="127"/>
      <c r="U803" s="127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3"/>
      <c r="P804" s="13"/>
      <c r="Q804" s="13"/>
      <c r="R804" s="13"/>
      <c r="S804" s="127"/>
      <c r="T804" s="127"/>
      <c r="U804" s="127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3"/>
      <c r="P805" s="13"/>
      <c r="Q805" s="13"/>
      <c r="R805" s="13"/>
      <c r="S805" s="127"/>
      <c r="T805" s="127"/>
      <c r="U805" s="127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3"/>
      <c r="P806" s="13"/>
      <c r="Q806" s="13"/>
      <c r="R806" s="13"/>
      <c r="S806" s="127"/>
      <c r="T806" s="127"/>
      <c r="U806" s="127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3"/>
      <c r="P807" s="13"/>
      <c r="Q807" s="13"/>
      <c r="R807" s="13"/>
      <c r="S807" s="127"/>
      <c r="T807" s="127"/>
      <c r="U807" s="127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3"/>
      <c r="P808" s="13"/>
      <c r="Q808" s="13"/>
      <c r="R808" s="13"/>
      <c r="S808" s="127"/>
      <c r="T808" s="127"/>
      <c r="U808" s="127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3"/>
      <c r="P809" s="13"/>
      <c r="Q809" s="13"/>
      <c r="R809" s="13"/>
      <c r="S809" s="127"/>
      <c r="T809" s="127"/>
      <c r="U809" s="127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3"/>
      <c r="P810" s="13"/>
      <c r="Q810" s="13"/>
      <c r="R810" s="13"/>
      <c r="S810" s="127"/>
      <c r="T810" s="127"/>
      <c r="U810" s="127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3"/>
      <c r="P811" s="13"/>
      <c r="Q811" s="13"/>
      <c r="R811" s="13"/>
      <c r="S811" s="127"/>
      <c r="T811" s="127"/>
      <c r="U811" s="127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3"/>
      <c r="P812" s="13"/>
      <c r="Q812" s="13"/>
      <c r="R812" s="13"/>
      <c r="S812" s="127"/>
      <c r="T812" s="127"/>
      <c r="U812" s="127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3"/>
      <c r="P813" s="13"/>
      <c r="Q813" s="13"/>
      <c r="R813" s="13"/>
      <c r="S813" s="127"/>
      <c r="T813" s="127"/>
      <c r="U813" s="127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3"/>
      <c r="P814" s="13"/>
      <c r="Q814" s="13"/>
      <c r="R814" s="13"/>
      <c r="S814" s="127"/>
      <c r="T814" s="127"/>
      <c r="U814" s="127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3"/>
      <c r="P815" s="13"/>
      <c r="Q815" s="13"/>
      <c r="R815" s="13"/>
      <c r="S815" s="127"/>
      <c r="T815" s="127"/>
      <c r="U815" s="127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3"/>
      <c r="P816" s="13"/>
      <c r="Q816" s="13"/>
      <c r="R816" s="13"/>
      <c r="S816" s="127"/>
      <c r="T816" s="127"/>
      <c r="U816" s="127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3"/>
      <c r="P817" s="13"/>
      <c r="Q817" s="13"/>
      <c r="R817" s="13"/>
      <c r="S817" s="127"/>
      <c r="T817" s="127"/>
      <c r="U817" s="127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3"/>
      <c r="P818" s="13"/>
      <c r="Q818" s="13"/>
      <c r="R818" s="13"/>
      <c r="S818" s="127"/>
      <c r="T818" s="127"/>
      <c r="U818" s="127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3"/>
      <c r="P819" s="13"/>
      <c r="Q819" s="13"/>
      <c r="R819" s="13"/>
      <c r="S819" s="127"/>
      <c r="T819" s="127"/>
      <c r="U819" s="127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3"/>
      <c r="P820" s="13"/>
      <c r="Q820" s="13"/>
      <c r="R820" s="13"/>
      <c r="S820" s="127"/>
      <c r="T820" s="127"/>
      <c r="U820" s="127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3"/>
      <c r="P821" s="13"/>
      <c r="Q821" s="13"/>
      <c r="R821" s="13"/>
      <c r="S821" s="127"/>
      <c r="T821" s="127"/>
      <c r="U821" s="127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3"/>
      <c r="P822" s="13"/>
      <c r="Q822" s="13"/>
      <c r="R822" s="13"/>
      <c r="S822" s="127"/>
      <c r="T822" s="127"/>
      <c r="U822" s="127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3"/>
      <c r="P823" s="13"/>
      <c r="Q823" s="13"/>
      <c r="R823" s="13"/>
      <c r="S823" s="127"/>
      <c r="T823" s="127"/>
      <c r="U823" s="127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3"/>
      <c r="P824" s="13"/>
      <c r="Q824" s="13"/>
      <c r="R824" s="13"/>
      <c r="S824" s="127"/>
      <c r="T824" s="127"/>
      <c r="U824" s="127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3"/>
      <c r="P825" s="13"/>
      <c r="Q825" s="13"/>
      <c r="R825" s="13"/>
      <c r="S825" s="127"/>
      <c r="T825" s="127"/>
      <c r="U825" s="127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3"/>
      <c r="P826" s="13"/>
      <c r="Q826" s="13"/>
      <c r="R826" s="13"/>
      <c r="S826" s="127"/>
      <c r="T826" s="127"/>
      <c r="U826" s="127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3"/>
      <c r="P827" s="13"/>
      <c r="Q827" s="13"/>
      <c r="R827" s="13"/>
      <c r="S827" s="127"/>
      <c r="T827" s="127"/>
      <c r="U827" s="127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3"/>
      <c r="P828" s="13"/>
      <c r="Q828" s="13"/>
      <c r="R828" s="13"/>
      <c r="S828" s="127"/>
      <c r="T828" s="127"/>
      <c r="U828" s="127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3"/>
      <c r="P829" s="13"/>
      <c r="Q829" s="13"/>
      <c r="R829" s="13"/>
      <c r="S829" s="127"/>
      <c r="T829" s="127"/>
      <c r="U829" s="127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3"/>
      <c r="P830" s="13"/>
      <c r="Q830" s="13"/>
      <c r="R830" s="13"/>
      <c r="S830" s="127"/>
      <c r="T830" s="127"/>
      <c r="U830" s="127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3"/>
      <c r="P831" s="13"/>
      <c r="Q831" s="13"/>
      <c r="R831" s="13"/>
      <c r="S831" s="127"/>
      <c r="T831" s="127"/>
      <c r="U831" s="127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3"/>
      <c r="P832" s="13"/>
      <c r="Q832" s="13"/>
      <c r="R832" s="13"/>
      <c r="S832" s="127"/>
      <c r="T832" s="127"/>
      <c r="U832" s="127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3"/>
      <c r="P833" s="13"/>
      <c r="Q833" s="13"/>
      <c r="R833" s="13"/>
      <c r="S833" s="127"/>
      <c r="T833" s="127"/>
      <c r="U833" s="127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3"/>
      <c r="P834" s="13"/>
      <c r="Q834" s="13"/>
      <c r="R834" s="13"/>
      <c r="S834" s="127"/>
      <c r="T834" s="127"/>
      <c r="U834" s="127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3"/>
      <c r="P835" s="13"/>
      <c r="Q835" s="13"/>
      <c r="R835" s="13"/>
      <c r="S835" s="127"/>
      <c r="T835" s="127"/>
      <c r="U835" s="127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3"/>
      <c r="P836" s="13"/>
      <c r="Q836" s="13"/>
      <c r="R836" s="13"/>
      <c r="S836" s="127"/>
      <c r="T836" s="127"/>
      <c r="U836" s="127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3"/>
      <c r="P837" s="13"/>
      <c r="Q837" s="13"/>
      <c r="R837" s="13"/>
      <c r="S837" s="127"/>
      <c r="T837" s="127"/>
      <c r="U837" s="127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3"/>
      <c r="P838" s="13"/>
      <c r="Q838" s="13"/>
      <c r="R838" s="13"/>
      <c r="S838" s="127"/>
      <c r="T838" s="127"/>
      <c r="U838" s="127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3"/>
      <c r="P839" s="13"/>
      <c r="Q839" s="13"/>
      <c r="R839" s="13"/>
      <c r="S839" s="127"/>
      <c r="T839" s="127"/>
      <c r="U839" s="127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3"/>
      <c r="P840" s="13"/>
      <c r="Q840" s="13"/>
      <c r="R840" s="13"/>
      <c r="S840" s="127"/>
      <c r="T840" s="127"/>
      <c r="U840" s="127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3"/>
      <c r="P841" s="13"/>
      <c r="Q841" s="13"/>
      <c r="R841" s="13"/>
      <c r="S841" s="127"/>
      <c r="T841" s="127"/>
      <c r="U841" s="127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3"/>
      <c r="P842" s="13"/>
      <c r="Q842" s="13"/>
      <c r="R842" s="13"/>
      <c r="S842" s="127"/>
      <c r="T842" s="127"/>
      <c r="U842" s="127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3"/>
      <c r="P843" s="13"/>
      <c r="Q843" s="13"/>
      <c r="R843" s="13"/>
      <c r="S843" s="127"/>
      <c r="T843" s="127"/>
      <c r="U843" s="127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3"/>
      <c r="P844" s="13"/>
      <c r="Q844" s="13"/>
      <c r="R844" s="13"/>
      <c r="S844" s="127"/>
      <c r="T844" s="127"/>
      <c r="U844" s="127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3"/>
      <c r="P845" s="13"/>
      <c r="Q845" s="13"/>
      <c r="R845" s="13"/>
      <c r="S845" s="127"/>
      <c r="T845" s="127"/>
      <c r="U845" s="127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3"/>
      <c r="P846" s="13"/>
      <c r="Q846" s="13"/>
      <c r="R846" s="13"/>
      <c r="S846" s="127"/>
      <c r="T846" s="127"/>
      <c r="U846" s="127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3"/>
      <c r="P847" s="13"/>
      <c r="Q847" s="13"/>
      <c r="R847" s="13"/>
      <c r="S847" s="127"/>
      <c r="T847" s="127"/>
      <c r="U847" s="127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3"/>
      <c r="P848" s="13"/>
      <c r="Q848" s="13"/>
      <c r="R848" s="13"/>
      <c r="S848" s="127"/>
      <c r="T848" s="127"/>
      <c r="U848" s="127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3"/>
      <c r="P849" s="13"/>
      <c r="Q849" s="13"/>
      <c r="R849" s="13"/>
      <c r="S849" s="127"/>
      <c r="T849" s="127"/>
      <c r="U849" s="127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3"/>
      <c r="P850" s="13"/>
      <c r="Q850" s="13"/>
      <c r="R850" s="13"/>
      <c r="S850" s="127"/>
      <c r="T850" s="127"/>
      <c r="U850" s="127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3"/>
      <c r="P851" s="13"/>
      <c r="Q851" s="13"/>
      <c r="R851" s="13"/>
      <c r="S851" s="127"/>
      <c r="T851" s="127"/>
      <c r="U851" s="127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3"/>
      <c r="P852" s="13"/>
      <c r="Q852" s="13"/>
      <c r="R852" s="13"/>
      <c r="S852" s="127"/>
      <c r="T852" s="127"/>
      <c r="U852" s="127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3"/>
      <c r="P853" s="13"/>
      <c r="Q853" s="13"/>
      <c r="R853" s="13"/>
      <c r="S853" s="127"/>
      <c r="T853" s="127"/>
      <c r="U853" s="127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3"/>
      <c r="P854" s="13"/>
      <c r="Q854" s="13"/>
      <c r="R854" s="13"/>
      <c r="S854" s="127"/>
      <c r="T854" s="127"/>
      <c r="U854" s="127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3"/>
      <c r="P855" s="13"/>
      <c r="Q855" s="13"/>
      <c r="R855" s="13"/>
      <c r="S855" s="127"/>
      <c r="T855" s="127"/>
      <c r="U855" s="127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3"/>
      <c r="P856" s="13"/>
      <c r="Q856" s="13"/>
      <c r="R856" s="13"/>
      <c r="S856" s="127"/>
      <c r="T856" s="127"/>
      <c r="U856" s="127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3"/>
      <c r="P857" s="13"/>
      <c r="Q857" s="13"/>
      <c r="R857" s="13"/>
      <c r="S857" s="127"/>
      <c r="T857" s="127"/>
      <c r="U857" s="127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3"/>
      <c r="P858" s="13"/>
      <c r="Q858" s="13"/>
      <c r="R858" s="13"/>
      <c r="S858" s="127"/>
      <c r="T858" s="127"/>
      <c r="U858" s="127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3"/>
      <c r="P859" s="13"/>
      <c r="Q859" s="13"/>
      <c r="R859" s="13"/>
      <c r="S859" s="127"/>
      <c r="T859" s="127"/>
      <c r="U859" s="127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3"/>
      <c r="P860" s="13"/>
      <c r="Q860" s="13"/>
      <c r="R860" s="13"/>
      <c r="S860" s="127"/>
      <c r="T860" s="127"/>
      <c r="U860" s="127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3"/>
      <c r="P861" s="13"/>
      <c r="Q861" s="13"/>
      <c r="R861" s="13"/>
      <c r="S861" s="127"/>
      <c r="T861" s="127"/>
      <c r="U861" s="127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3"/>
      <c r="P862" s="13"/>
      <c r="Q862" s="13"/>
      <c r="R862" s="13"/>
      <c r="S862" s="127"/>
      <c r="T862" s="127"/>
      <c r="U862" s="127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3"/>
      <c r="P863" s="13"/>
      <c r="Q863" s="13"/>
      <c r="R863" s="13"/>
      <c r="S863" s="127"/>
      <c r="T863" s="127"/>
      <c r="U863" s="127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3"/>
      <c r="P864" s="13"/>
      <c r="Q864" s="13"/>
      <c r="R864" s="13"/>
      <c r="S864" s="127"/>
      <c r="T864" s="127"/>
      <c r="U864" s="127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3"/>
      <c r="P865" s="13"/>
      <c r="Q865" s="13"/>
      <c r="R865" s="13"/>
      <c r="S865" s="127"/>
      <c r="T865" s="127"/>
      <c r="U865" s="127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3"/>
      <c r="P866" s="13"/>
      <c r="Q866" s="13"/>
      <c r="R866" s="13"/>
      <c r="S866" s="127"/>
      <c r="T866" s="127"/>
      <c r="U866" s="127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3"/>
      <c r="P867" s="13"/>
      <c r="Q867" s="13"/>
      <c r="R867" s="13"/>
      <c r="S867" s="127"/>
      <c r="T867" s="127"/>
      <c r="U867" s="127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3"/>
      <c r="P868" s="13"/>
      <c r="Q868" s="13"/>
      <c r="R868" s="13"/>
      <c r="S868" s="127"/>
      <c r="T868" s="127"/>
      <c r="U868" s="127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3"/>
      <c r="P869" s="13"/>
      <c r="Q869" s="13"/>
      <c r="R869" s="13"/>
      <c r="S869" s="127"/>
      <c r="T869" s="127"/>
      <c r="U869" s="127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3"/>
      <c r="P870" s="13"/>
      <c r="Q870" s="13"/>
      <c r="R870" s="13"/>
      <c r="S870" s="127"/>
      <c r="T870" s="127"/>
      <c r="U870" s="127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3"/>
      <c r="P871" s="13"/>
      <c r="Q871" s="13"/>
      <c r="R871" s="13"/>
      <c r="S871" s="127"/>
      <c r="T871" s="127"/>
      <c r="U871" s="127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3"/>
      <c r="P872" s="13"/>
      <c r="Q872" s="13"/>
      <c r="R872" s="13"/>
      <c r="S872" s="127"/>
      <c r="T872" s="127"/>
      <c r="U872" s="127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3"/>
      <c r="P873" s="13"/>
      <c r="Q873" s="13"/>
      <c r="R873" s="13"/>
      <c r="S873" s="127"/>
      <c r="T873" s="127"/>
      <c r="U873" s="127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3"/>
      <c r="P874" s="13"/>
      <c r="Q874" s="13"/>
      <c r="R874" s="13"/>
      <c r="S874" s="127"/>
      <c r="T874" s="127"/>
      <c r="U874" s="127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3"/>
      <c r="P875" s="13"/>
      <c r="Q875" s="13"/>
      <c r="R875" s="13"/>
      <c r="S875" s="127"/>
      <c r="T875" s="127"/>
      <c r="U875" s="127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3"/>
      <c r="P876" s="13"/>
      <c r="Q876" s="13"/>
      <c r="R876" s="13"/>
      <c r="S876" s="127"/>
      <c r="T876" s="127"/>
      <c r="U876" s="127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3"/>
      <c r="P877" s="13"/>
      <c r="Q877" s="13"/>
      <c r="R877" s="13"/>
      <c r="S877" s="127"/>
      <c r="T877" s="127"/>
      <c r="U877" s="127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3"/>
      <c r="P878" s="13"/>
      <c r="Q878" s="13"/>
      <c r="R878" s="13"/>
      <c r="S878" s="127"/>
      <c r="T878" s="127"/>
      <c r="U878" s="127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3"/>
      <c r="P879" s="13"/>
      <c r="Q879" s="13"/>
      <c r="R879" s="13"/>
      <c r="S879" s="127"/>
      <c r="T879" s="127"/>
      <c r="U879" s="127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3"/>
      <c r="P880" s="13"/>
      <c r="Q880" s="13"/>
      <c r="R880" s="13"/>
      <c r="S880" s="127"/>
      <c r="T880" s="127"/>
      <c r="U880" s="127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3"/>
      <c r="P881" s="13"/>
      <c r="Q881" s="13"/>
      <c r="R881" s="13"/>
      <c r="S881" s="127"/>
      <c r="T881" s="127"/>
      <c r="U881" s="127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3"/>
      <c r="P882" s="13"/>
      <c r="Q882" s="13"/>
      <c r="R882" s="13"/>
      <c r="S882" s="127"/>
      <c r="T882" s="127"/>
      <c r="U882" s="127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3"/>
      <c r="P883" s="13"/>
      <c r="Q883" s="13"/>
      <c r="R883" s="13"/>
      <c r="S883" s="127"/>
      <c r="T883" s="127"/>
      <c r="U883" s="127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3"/>
      <c r="P884" s="13"/>
      <c r="Q884" s="13"/>
      <c r="R884" s="13"/>
      <c r="S884" s="127"/>
      <c r="T884" s="127"/>
      <c r="U884" s="127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3"/>
      <c r="P885" s="13"/>
      <c r="Q885" s="13"/>
      <c r="R885" s="13"/>
      <c r="S885" s="127"/>
      <c r="T885" s="127"/>
      <c r="U885" s="127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3"/>
      <c r="P886" s="13"/>
      <c r="Q886" s="13"/>
      <c r="R886" s="13"/>
      <c r="S886" s="127"/>
      <c r="T886" s="127"/>
      <c r="U886" s="127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3"/>
      <c r="P887" s="13"/>
      <c r="Q887" s="13"/>
      <c r="R887" s="13"/>
      <c r="S887" s="127"/>
      <c r="T887" s="127"/>
      <c r="U887" s="127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3"/>
      <c r="P888" s="13"/>
      <c r="Q888" s="13"/>
      <c r="R888" s="13"/>
      <c r="S888" s="127"/>
      <c r="T888" s="127"/>
      <c r="U888" s="127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3"/>
      <c r="P889" s="13"/>
      <c r="Q889" s="13"/>
      <c r="R889" s="13"/>
      <c r="S889" s="127"/>
      <c r="T889" s="127"/>
      <c r="U889" s="127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3"/>
      <c r="P890" s="13"/>
      <c r="Q890" s="13"/>
      <c r="R890" s="13"/>
      <c r="S890" s="127"/>
      <c r="T890" s="127"/>
      <c r="U890" s="127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3"/>
      <c r="P891" s="13"/>
      <c r="Q891" s="13"/>
      <c r="R891" s="13"/>
      <c r="S891" s="127"/>
      <c r="T891" s="127"/>
      <c r="U891" s="127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3"/>
      <c r="P892" s="13"/>
      <c r="Q892" s="13"/>
      <c r="R892" s="13"/>
      <c r="S892" s="127"/>
      <c r="T892" s="127"/>
      <c r="U892" s="127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3"/>
      <c r="P893" s="13"/>
      <c r="Q893" s="13"/>
      <c r="R893" s="13"/>
      <c r="S893" s="127"/>
      <c r="T893" s="127"/>
      <c r="U893" s="127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3"/>
      <c r="P894" s="13"/>
      <c r="Q894" s="13"/>
      <c r="R894" s="13"/>
      <c r="S894" s="127"/>
      <c r="T894" s="127"/>
      <c r="U894" s="127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3"/>
      <c r="P895" s="13"/>
      <c r="Q895" s="13"/>
      <c r="R895" s="13"/>
      <c r="S895" s="127"/>
      <c r="T895" s="127"/>
      <c r="U895" s="127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3"/>
      <c r="P896" s="13"/>
      <c r="Q896" s="13"/>
      <c r="R896" s="13"/>
      <c r="S896" s="127"/>
      <c r="T896" s="127"/>
      <c r="U896" s="127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3"/>
      <c r="P897" s="13"/>
      <c r="Q897" s="13"/>
      <c r="R897" s="13"/>
      <c r="S897" s="127"/>
      <c r="T897" s="127"/>
      <c r="U897" s="127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3"/>
      <c r="P898" s="13"/>
      <c r="Q898" s="13"/>
      <c r="R898" s="13"/>
      <c r="S898" s="127"/>
      <c r="T898" s="127"/>
      <c r="U898" s="127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3"/>
      <c r="P899" s="13"/>
      <c r="Q899" s="13"/>
      <c r="R899" s="13"/>
      <c r="S899" s="127"/>
      <c r="T899" s="127"/>
      <c r="U899" s="127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3"/>
      <c r="P900" s="13"/>
      <c r="Q900" s="13"/>
      <c r="R900" s="13"/>
      <c r="S900" s="127"/>
      <c r="T900" s="127"/>
      <c r="U900" s="127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3"/>
      <c r="P901" s="13"/>
      <c r="Q901" s="13"/>
      <c r="R901" s="13"/>
      <c r="S901" s="127"/>
      <c r="T901" s="127"/>
      <c r="U901" s="127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3"/>
      <c r="P902" s="13"/>
      <c r="Q902" s="13"/>
      <c r="R902" s="13"/>
      <c r="S902" s="127"/>
      <c r="T902" s="127"/>
      <c r="U902" s="127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3"/>
      <c r="P903" s="13"/>
      <c r="Q903" s="13"/>
      <c r="R903" s="13"/>
      <c r="S903" s="127"/>
      <c r="T903" s="127"/>
      <c r="U903" s="127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3"/>
      <c r="P904" s="13"/>
      <c r="Q904" s="13"/>
      <c r="R904" s="13"/>
      <c r="S904" s="127"/>
      <c r="T904" s="127"/>
      <c r="U904" s="127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3"/>
      <c r="P905" s="13"/>
      <c r="Q905" s="13"/>
      <c r="R905" s="13"/>
      <c r="S905" s="127"/>
      <c r="T905" s="127"/>
      <c r="U905" s="127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3"/>
      <c r="P906" s="13"/>
      <c r="Q906" s="13"/>
      <c r="R906" s="13"/>
      <c r="S906" s="127"/>
      <c r="T906" s="127"/>
      <c r="U906" s="127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3"/>
      <c r="P907" s="13"/>
      <c r="Q907" s="13"/>
      <c r="R907" s="13"/>
      <c r="S907" s="127"/>
      <c r="T907" s="127"/>
      <c r="U907" s="127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3"/>
      <c r="P908" s="13"/>
      <c r="Q908" s="13"/>
      <c r="R908" s="13"/>
      <c r="S908" s="127"/>
      <c r="T908" s="127"/>
      <c r="U908" s="127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3"/>
      <c r="P909" s="13"/>
      <c r="Q909" s="13"/>
      <c r="R909" s="13"/>
      <c r="S909" s="127"/>
      <c r="T909" s="127"/>
      <c r="U909" s="127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3"/>
      <c r="P910" s="13"/>
      <c r="Q910" s="13"/>
      <c r="R910" s="13"/>
      <c r="S910" s="127"/>
      <c r="T910" s="127"/>
      <c r="U910" s="127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3"/>
      <c r="P911" s="13"/>
      <c r="Q911" s="13"/>
      <c r="R911" s="13"/>
      <c r="S911" s="127"/>
      <c r="T911" s="127"/>
      <c r="U911" s="127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3"/>
      <c r="P912" s="13"/>
      <c r="Q912" s="13"/>
      <c r="R912" s="13"/>
      <c r="S912" s="127"/>
      <c r="T912" s="127"/>
      <c r="U912" s="127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3"/>
      <c r="P913" s="13"/>
      <c r="Q913" s="13"/>
      <c r="R913" s="13"/>
      <c r="S913" s="127"/>
      <c r="T913" s="127"/>
      <c r="U913" s="127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3"/>
      <c r="P914" s="13"/>
      <c r="Q914" s="13"/>
      <c r="R914" s="13"/>
      <c r="S914" s="127"/>
      <c r="T914" s="127"/>
      <c r="U914" s="127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3"/>
      <c r="P915" s="13"/>
      <c r="Q915" s="13"/>
      <c r="R915" s="13"/>
      <c r="S915" s="127"/>
      <c r="T915" s="127"/>
      <c r="U915" s="127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3"/>
      <c r="P916" s="13"/>
      <c r="Q916" s="13"/>
      <c r="R916" s="13"/>
      <c r="S916" s="127"/>
      <c r="T916" s="127"/>
      <c r="U916" s="127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3"/>
      <c r="P917" s="13"/>
      <c r="Q917" s="13"/>
      <c r="R917" s="13"/>
      <c r="S917" s="127"/>
      <c r="T917" s="127"/>
      <c r="U917" s="127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3"/>
      <c r="P918" s="13"/>
      <c r="Q918" s="13"/>
      <c r="R918" s="13"/>
      <c r="S918" s="127"/>
      <c r="T918" s="127"/>
      <c r="U918" s="127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3"/>
      <c r="P919" s="13"/>
      <c r="Q919" s="13"/>
      <c r="R919" s="13"/>
      <c r="S919" s="127"/>
      <c r="T919" s="127"/>
      <c r="U919" s="127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3"/>
      <c r="P920" s="13"/>
      <c r="Q920" s="13"/>
      <c r="R920" s="13"/>
      <c r="S920" s="127"/>
      <c r="T920" s="127"/>
      <c r="U920" s="127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3"/>
      <c r="P921" s="13"/>
      <c r="Q921" s="13"/>
      <c r="R921" s="13"/>
      <c r="S921" s="127"/>
      <c r="T921" s="127"/>
      <c r="U921" s="127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3"/>
      <c r="P922" s="13"/>
      <c r="Q922" s="13"/>
      <c r="R922" s="13"/>
      <c r="S922" s="127"/>
      <c r="T922" s="127"/>
      <c r="U922" s="127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3"/>
      <c r="P923" s="13"/>
      <c r="Q923" s="13"/>
      <c r="R923" s="13"/>
      <c r="S923" s="127"/>
      <c r="T923" s="127"/>
      <c r="U923" s="127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3"/>
      <c r="P924" s="13"/>
      <c r="Q924" s="13"/>
      <c r="R924" s="13"/>
      <c r="S924" s="127"/>
      <c r="T924" s="127"/>
      <c r="U924" s="127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3"/>
      <c r="P925" s="13"/>
      <c r="Q925" s="13"/>
      <c r="R925" s="13"/>
      <c r="S925" s="127"/>
      <c r="T925" s="127"/>
      <c r="U925" s="127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3"/>
      <c r="P926" s="13"/>
      <c r="Q926" s="13"/>
      <c r="R926" s="13"/>
      <c r="S926" s="127"/>
      <c r="T926" s="127"/>
      <c r="U926" s="127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3"/>
      <c r="P927" s="13"/>
      <c r="Q927" s="13"/>
      <c r="R927" s="13"/>
      <c r="S927" s="127"/>
      <c r="T927" s="127"/>
      <c r="U927" s="127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3"/>
      <c r="P928" s="13"/>
      <c r="Q928" s="13"/>
      <c r="R928" s="13"/>
      <c r="S928" s="127"/>
      <c r="T928" s="127"/>
      <c r="U928" s="127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3"/>
      <c r="P929" s="13"/>
      <c r="Q929" s="13"/>
      <c r="R929" s="13"/>
      <c r="S929" s="127"/>
      <c r="T929" s="127"/>
      <c r="U929" s="127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3"/>
      <c r="P930" s="13"/>
      <c r="Q930" s="13"/>
      <c r="R930" s="13"/>
      <c r="S930" s="127"/>
      <c r="T930" s="127"/>
      <c r="U930" s="127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3"/>
      <c r="P931" s="13"/>
      <c r="Q931" s="13"/>
      <c r="R931" s="13"/>
      <c r="S931" s="127"/>
      <c r="T931" s="127"/>
      <c r="U931" s="127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3"/>
      <c r="P932" s="13"/>
      <c r="Q932" s="13"/>
      <c r="R932" s="13"/>
      <c r="S932" s="127"/>
      <c r="T932" s="127"/>
      <c r="U932" s="127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3"/>
      <c r="P933" s="13"/>
      <c r="Q933" s="13"/>
      <c r="R933" s="13"/>
      <c r="S933" s="127"/>
      <c r="T933" s="127"/>
      <c r="U933" s="127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3"/>
      <c r="P934" s="13"/>
      <c r="Q934" s="13"/>
      <c r="R934" s="13"/>
      <c r="S934" s="127"/>
      <c r="T934" s="127"/>
      <c r="U934" s="127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3"/>
      <c r="P935" s="13"/>
      <c r="Q935" s="13"/>
      <c r="R935" s="13"/>
      <c r="S935" s="127"/>
      <c r="T935" s="127"/>
      <c r="U935" s="127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3"/>
      <c r="P936" s="13"/>
      <c r="Q936" s="13"/>
      <c r="R936" s="13"/>
      <c r="S936" s="127"/>
      <c r="T936" s="127"/>
      <c r="U936" s="127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3"/>
      <c r="P937" s="13"/>
      <c r="Q937" s="13"/>
      <c r="R937" s="13"/>
      <c r="S937" s="127"/>
      <c r="T937" s="127"/>
      <c r="U937" s="127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3"/>
      <c r="P938" s="13"/>
      <c r="Q938" s="13"/>
      <c r="R938" s="13"/>
      <c r="S938" s="127"/>
      <c r="T938" s="127"/>
      <c r="U938" s="127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3"/>
      <c r="P939" s="13"/>
      <c r="Q939" s="13"/>
      <c r="R939" s="13"/>
      <c r="S939" s="127"/>
      <c r="T939" s="127"/>
      <c r="U939" s="127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3"/>
      <c r="P940" s="13"/>
      <c r="Q940" s="13"/>
      <c r="R940" s="13"/>
      <c r="S940" s="127"/>
      <c r="T940" s="127"/>
      <c r="U940" s="127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3"/>
      <c r="P941" s="13"/>
      <c r="Q941" s="13"/>
      <c r="R941" s="13"/>
      <c r="S941" s="127"/>
      <c r="T941" s="127"/>
      <c r="U941" s="127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3"/>
      <c r="P942" s="13"/>
      <c r="Q942" s="13"/>
      <c r="R942" s="13"/>
      <c r="S942" s="127"/>
      <c r="T942" s="127"/>
      <c r="U942" s="127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3"/>
      <c r="P943" s="13"/>
      <c r="Q943" s="13"/>
      <c r="R943" s="13"/>
      <c r="S943" s="127"/>
      <c r="T943" s="127"/>
      <c r="U943" s="127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3"/>
      <c r="P944" s="13"/>
      <c r="Q944" s="13"/>
      <c r="R944" s="13"/>
      <c r="S944" s="127"/>
      <c r="T944" s="127"/>
      <c r="U944" s="127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3"/>
      <c r="P945" s="13"/>
      <c r="Q945" s="13"/>
      <c r="R945" s="13"/>
      <c r="S945" s="127"/>
      <c r="T945" s="127"/>
      <c r="U945" s="127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3"/>
      <c r="P946" s="13"/>
      <c r="Q946" s="13"/>
      <c r="R946" s="13"/>
      <c r="S946" s="127"/>
      <c r="T946" s="127"/>
      <c r="U946" s="127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3"/>
      <c r="P947" s="13"/>
      <c r="Q947" s="13"/>
      <c r="R947" s="13"/>
      <c r="S947" s="127"/>
      <c r="T947" s="127"/>
      <c r="U947" s="127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3"/>
      <c r="P948" s="13"/>
      <c r="Q948" s="13"/>
      <c r="R948" s="13"/>
      <c r="S948" s="127"/>
      <c r="T948" s="127"/>
      <c r="U948" s="127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3"/>
      <c r="P949" s="13"/>
      <c r="Q949" s="13"/>
      <c r="R949" s="13"/>
      <c r="S949" s="127"/>
      <c r="T949" s="127"/>
      <c r="U949" s="127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3"/>
      <c r="P950" s="13"/>
      <c r="Q950" s="13"/>
      <c r="R950" s="13"/>
      <c r="S950" s="127"/>
      <c r="T950" s="127"/>
      <c r="U950" s="127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3"/>
      <c r="P951" s="13"/>
      <c r="Q951" s="13"/>
      <c r="R951" s="13"/>
      <c r="S951" s="127"/>
      <c r="T951" s="127"/>
      <c r="U951" s="127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3"/>
      <c r="P952" s="13"/>
      <c r="Q952" s="13"/>
      <c r="R952" s="13"/>
      <c r="S952" s="127"/>
      <c r="T952" s="127"/>
      <c r="U952" s="127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3"/>
      <c r="P953" s="13"/>
      <c r="Q953" s="13"/>
      <c r="R953" s="13"/>
      <c r="S953" s="127"/>
      <c r="T953" s="127"/>
      <c r="U953" s="127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3"/>
      <c r="P954" s="13"/>
      <c r="Q954" s="13"/>
      <c r="R954" s="13"/>
      <c r="S954" s="127"/>
      <c r="T954" s="127"/>
      <c r="U954" s="127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3"/>
      <c r="P955" s="13"/>
      <c r="Q955" s="13"/>
      <c r="R955" s="13"/>
      <c r="S955" s="127"/>
      <c r="T955" s="127"/>
      <c r="U955" s="127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3"/>
      <c r="P956" s="13"/>
      <c r="Q956" s="13"/>
      <c r="R956" s="13"/>
      <c r="S956" s="127"/>
      <c r="T956" s="127"/>
      <c r="U956" s="127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3"/>
      <c r="P957" s="13"/>
      <c r="Q957" s="13"/>
      <c r="R957" s="13"/>
      <c r="S957" s="127"/>
      <c r="T957" s="127"/>
      <c r="U957" s="127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3"/>
      <c r="P958" s="13"/>
      <c r="Q958" s="13"/>
      <c r="R958" s="13"/>
      <c r="S958" s="127"/>
      <c r="T958" s="127"/>
      <c r="U958" s="127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3"/>
      <c r="P959" s="13"/>
      <c r="Q959" s="13"/>
      <c r="R959" s="13"/>
      <c r="S959" s="127"/>
      <c r="T959" s="127"/>
      <c r="U959" s="127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3"/>
      <c r="P960" s="13"/>
      <c r="Q960" s="13"/>
      <c r="R960" s="13"/>
      <c r="S960" s="127"/>
      <c r="T960" s="127"/>
      <c r="U960" s="127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3"/>
      <c r="P961" s="13"/>
      <c r="Q961" s="13"/>
      <c r="R961" s="13"/>
      <c r="S961" s="127"/>
      <c r="T961" s="127"/>
      <c r="U961" s="127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  <c r="O962" s="13"/>
      <c r="P962" s="13"/>
      <c r="Q962" s="13"/>
      <c r="R962" s="13"/>
      <c r="S962" s="127"/>
      <c r="T962" s="127"/>
      <c r="U962" s="127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  <c r="O963" s="13"/>
      <c r="P963" s="13"/>
      <c r="Q963" s="13"/>
      <c r="R963" s="13"/>
      <c r="S963" s="127"/>
      <c r="T963" s="127"/>
      <c r="U963" s="127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  <c r="O964" s="13"/>
      <c r="P964" s="13"/>
      <c r="Q964" s="13"/>
      <c r="R964" s="13"/>
      <c r="S964" s="127"/>
      <c r="T964" s="127"/>
      <c r="U964" s="127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  <c r="O965" s="13"/>
      <c r="P965" s="13"/>
      <c r="Q965" s="13"/>
      <c r="R965" s="13"/>
      <c r="S965" s="127"/>
      <c r="T965" s="127"/>
      <c r="U965" s="127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  <c r="O966" s="13"/>
      <c r="P966" s="13"/>
      <c r="Q966" s="13"/>
      <c r="R966" s="13"/>
      <c r="S966" s="127"/>
      <c r="T966" s="127"/>
      <c r="U966" s="127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  <c r="O967" s="13"/>
      <c r="P967" s="13"/>
      <c r="Q967" s="13"/>
      <c r="R967" s="13"/>
      <c r="S967" s="127"/>
      <c r="T967" s="127"/>
      <c r="U967" s="127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  <c r="O968" s="13"/>
      <c r="P968" s="13"/>
      <c r="Q968" s="13"/>
      <c r="R968" s="13"/>
      <c r="S968" s="127"/>
      <c r="T968" s="127"/>
      <c r="U968" s="127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  <c r="O969" s="13"/>
      <c r="P969" s="13"/>
      <c r="Q969" s="13"/>
      <c r="R969" s="13"/>
      <c r="S969" s="127"/>
      <c r="T969" s="127"/>
      <c r="U969" s="127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  <c r="O970" s="13"/>
      <c r="P970" s="13"/>
      <c r="Q970" s="13"/>
      <c r="R970" s="13"/>
      <c r="S970" s="127"/>
      <c r="T970" s="127"/>
      <c r="U970" s="127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  <c r="O971" s="13"/>
      <c r="P971" s="13"/>
      <c r="Q971" s="13"/>
      <c r="R971" s="13"/>
      <c r="S971" s="127"/>
      <c r="T971" s="127"/>
      <c r="U971" s="127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2"/>
      <c r="O972" s="13"/>
      <c r="P972" s="13"/>
      <c r="Q972" s="13"/>
      <c r="R972" s="13"/>
      <c r="S972" s="127"/>
      <c r="T972" s="127"/>
      <c r="U972" s="127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2"/>
      <c r="O973" s="13"/>
      <c r="P973" s="13"/>
      <c r="Q973" s="13"/>
      <c r="R973" s="13"/>
      <c r="S973" s="127"/>
      <c r="T973" s="127"/>
      <c r="U973" s="127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2"/>
      <c r="O974" s="13"/>
      <c r="P974" s="13"/>
      <c r="Q974" s="13"/>
      <c r="R974" s="13"/>
      <c r="S974" s="127"/>
      <c r="T974" s="127"/>
      <c r="U974" s="127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2"/>
      <c r="O975" s="13"/>
      <c r="P975" s="13"/>
      <c r="Q975" s="13"/>
      <c r="R975" s="13"/>
      <c r="S975" s="127"/>
      <c r="T975" s="127"/>
      <c r="U975" s="127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2"/>
      <c r="O976" s="13"/>
      <c r="P976" s="13"/>
      <c r="Q976" s="13"/>
      <c r="R976" s="13"/>
      <c r="S976" s="127"/>
      <c r="T976" s="127"/>
      <c r="U976" s="127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2"/>
      <c r="O977" s="13"/>
      <c r="P977" s="13"/>
      <c r="Q977" s="13"/>
      <c r="R977" s="13"/>
      <c r="S977" s="127"/>
      <c r="T977" s="127"/>
      <c r="U977" s="127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2"/>
      <c r="O978" s="13"/>
      <c r="P978" s="13"/>
      <c r="Q978" s="13"/>
      <c r="R978" s="13"/>
      <c r="S978" s="127"/>
      <c r="T978" s="127"/>
      <c r="U978" s="127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2"/>
      <c r="O979" s="13"/>
      <c r="P979" s="13"/>
      <c r="Q979" s="13"/>
      <c r="R979" s="13"/>
      <c r="S979" s="127"/>
      <c r="T979" s="127"/>
      <c r="U979" s="127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2"/>
      <c r="O980" s="13"/>
      <c r="P980" s="13"/>
      <c r="Q980" s="13"/>
      <c r="R980" s="13"/>
      <c r="S980" s="127"/>
      <c r="T980" s="127"/>
      <c r="U980" s="127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2"/>
      <c r="O981" s="13"/>
      <c r="P981" s="13"/>
      <c r="Q981" s="13"/>
      <c r="R981" s="13"/>
      <c r="S981" s="127"/>
      <c r="T981" s="127"/>
      <c r="U981" s="127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2"/>
      <c r="O982" s="13"/>
      <c r="P982" s="13"/>
      <c r="Q982" s="13"/>
      <c r="R982" s="13"/>
      <c r="S982" s="127"/>
      <c r="T982" s="127"/>
      <c r="U982" s="127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2"/>
      <c r="O983" s="13"/>
      <c r="P983" s="13"/>
      <c r="Q983" s="13"/>
      <c r="R983" s="13"/>
      <c r="S983" s="127"/>
      <c r="T983" s="127"/>
      <c r="U983" s="127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2"/>
      <c r="O984" s="13"/>
      <c r="P984" s="13"/>
      <c r="Q984" s="13"/>
      <c r="R984" s="13"/>
      <c r="S984" s="127"/>
      <c r="T984" s="127"/>
      <c r="U984" s="127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2"/>
      <c r="O985" s="13"/>
      <c r="P985" s="13"/>
      <c r="Q985" s="13"/>
      <c r="R985" s="13"/>
      <c r="S985" s="127"/>
      <c r="T985" s="127"/>
      <c r="U985" s="127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2"/>
      <c r="O986" s="13"/>
      <c r="P986" s="13"/>
      <c r="Q986" s="13"/>
      <c r="R986" s="13"/>
      <c r="S986" s="127"/>
      <c r="T986" s="127"/>
      <c r="U986" s="127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2"/>
      <c r="O987" s="13"/>
      <c r="P987" s="13"/>
      <c r="Q987" s="13"/>
      <c r="R987" s="13"/>
      <c r="S987" s="127"/>
      <c r="T987" s="127"/>
      <c r="U987" s="127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2"/>
      <c r="O988" s="13"/>
      <c r="P988" s="13"/>
      <c r="Q988" s="13"/>
      <c r="R988" s="13"/>
      <c r="S988" s="127"/>
      <c r="T988" s="127"/>
      <c r="U988" s="127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2"/>
      <c r="O989" s="13"/>
      <c r="P989" s="13"/>
      <c r="Q989" s="13"/>
      <c r="R989" s="13"/>
      <c r="S989" s="127"/>
      <c r="T989" s="127"/>
      <c r="U989" s="127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2"/>
      <c r="O990" s="13"/>
      <c r="P990" s="13"/>
      <c r="Q990" s="13"/>
      <c r="R990" s="13"/>
      <c r="S990" s="127"/>
      <c r="T990" s="127"/>
      <c r="U990" s="127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2"/>
      <c r="O991" s="13"/>
      <c r="P991" s="13"/>
      <c r="Q991" s="13"/>
      <c r="R991" s="13"/>
      <c r="S991" s="127"/>
      <c r="T991" s="127"/>
      <c r="U991" s="127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2"/>
      <c r="O992" s="13"/>
      <c r="P992" s="13"/>
      <c r="Q992" s="13"/>
      <c r="R992" s="13"/>
      <c r="S992" s="127"/>
      <c r="T992" s="127"/>
      <c r="U992" s="127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2"/>
      <c r="O993" s="13"/>
      <c r="P993" s="13"/>
      <c r="Q993" s="13"/>
      <c r="R993" s="13"/>
      <c r="S993" s="127"/>
      <c r="T993" s="127"/>
      <c r="U993" s="127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2"/>
      <c r="O994" s="13"/>
      <c r="P994" s="13"/>
      <c r="Q994" s="13"/>
      <c r="R994" s="13"/>
      <c r="S994" s="127"/>
      <c r="T994" s="127"/>
      <c r="U994" s="127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2"/>
      <c r="O995" s="13"/>
      <c r="P995" s="13"/>
      <c r="Q995" s="13"/>
      <c r="R995" s="13"/>
      <c r="S995" s="127"/>
      <c r="T995" s="127"/>
      <c r="U995" s="127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2"/>
      <c r="O996" s="13"/>
      <c r="P996" s="13"/>
      <c r="Q996" s="13"/>
      <c r="R996" s="13"/>
      <c r="S996" s="127"/>
      <c r="T996" s="127"/>
      <c r="U996" s="127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</sheetData>
  <phoneticPr fontId="33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 F4:F30</xm:sqref>
        </x14:dataValidation>
        <x14:dataValidation type="list" allowBlank="1" showInputMessage="1" showErrorMessage="1" xr:uid="{00000000-0002-0000-0600-000002000000}">
          <x14:formula1>
            <xm:f>'controlled vocabulary'!$AW$4:$AW$8</xm:f>
          </x14:formula1>
          <xm:sqref>AN4:AN20 AI21:AI22 AH23 AN24:AN1048576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vocabulary'!$AU$4:$AU$11</xm:f>
          </x14:formula1>
          <xm:sqref>K4:K1048576</xm:sqref>
        </x14:dataValidation>
        <x14:dataValidation type="list" allowBlank="1" showInputMessage="1" showErrorMessage="1" xr:uid="{00000000-0002-0000-0600-000004000000}">
          <x14:formula1>
            <xm:f>'controlled vocabulary'!$AT$4:$AT$23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vocabulary'!$AS$4:$AS$22</xm:f>
          </x14:formula1>
          <xm:sqref>N4:N1048576</xm:sqref>
        </x14:dataValidation>
        <x14:dataValidation type="list" allowBlank="1" showInputMessage="1" showErrorMessage="1" xr:uid="{00000000-0002-0000-0600-000008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pane xSplit="7" ySplit="3" topLeftCell="H6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4" bestFit="1" customWidth="1"/>
    <col min="10" max="10" width="11" style="124" customWidth="1"/>
    <col min="11" max="11" width="10.83203125" style="124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6" customFormat="1" ht="42">
      <c r="A1" s="23" t="s">
        <v>668</v>
      </c>
      <c r="B1" s="23" t="s">
        <v>14</v>
      </c>
      <c r="C1" s="23" t="s">
        <v>458</v>
      </c>
      <c r="D1" s="23" t="s">
        <v>489</v>
      </c>
      <c r="E1" s="116" t="s">
        <v>581</v>
      </c>
      <c r="F1" s="23" t="s">
        <v>812</v>
      </c>
      <c r="G1" s="23" t="s">
        <v>398</v>
      </c>
      <c r="H1" s="29" t="s">
        <v>399</v>
      </c>
      <c r="I1" s="121" t="s">
        <v>726</v>
      </c>
      <c r="J1" s="121" t="s">
        <v>727</v>
      </c>
      <c r="K1" s="121" t="s">
        <v>725</v>
      </c>
      <c r="L1" s="105" t="s">
        <v>400</v>
      </c>
      <c r="M1" s="105" t="s">
        <v>401</v>
      </c>
      <c r="N1" s="105" t="s">
        <v>402</v>
      </c>
      <c r="O1" s="105" t="s">
        <v>403</v>
      </c>
      <c r="P1" s="105" t="s">
        <v>404</v>
      </c>
      <c r="Q1" s="105" t="s">
        <v>760</v>
      </c>
      <c r="R1" s="105" t="s">
        <v>405</v>
      </c>
      <c r="S1" s="105" t="s">
        <v>406</v>
      </c>
      <c r="T1" s="105" t="s">
        <v>753</v>
      </c>
      <c r="U1" s="71" t="s">
        <v>407</v>
      </c>
      <c r="V1" s="71" t="s">
        <v>698</v>
      </c>
      <c r="W1" s="71" t="s">
        <v>408</v>
      </c>
      <c r="X1" s="71" t="s">
        <v>409</v>
      </c>
      <c r="Y1" s="71" t="s">
        <v>410</v>
      </c>
      <c r="Z1" s="71" t="s">
        <v>411</v>
      </c>
      <c r="AA1" s="71" t="s">
        <v>412</v>
      </c>
      <c r="AB1" s="43" t="s">
        <v>413</v>
      </c>
      <c r="AC1" s="71" t="s">
        <v>414</v>
      </c>
      <c r="AD1" s="71" t="s">
        <v>415</v>
      </c>
      <c r="AE1" s="43" t="s">
        <v>416</v>
      </c>
    </row>
    <row r="2" spans="1:31" s="26" customFormat="1" ht="70.5" customHeight="1">
      <c r="A2" s="27" t="s">
        <v>669</v>
      </c>
      <c r="B2" s="31" t="s">
        <v>16</v>
      </c>
      <c r="C2" s="31" t="s">
        <v>331</v>
      </c>
      <c r="D2" s="31" t="s">
        <v>804</v>
      </c>
      <c r="E2" s="27" t="s">
        <v>397</v>
      </c>
      <c r="F2" s="27" t="s">
        <v>813</v>
      </c>
      <c r="G2" s="27" t="s">
        <v>754</v>
      </c>
      <c r="H2" s="27" t="s">
        <v>60</v>
      </c>
      <c r="I2" s="122" t="s">
        <v>731</v>
      </c>
      <c r="J2" s="122" t="s">
        <v>732</v>
      </c>
      <c r="K2" s="122" t="s">
        <v>730</v>
      </c>
      <c r="L2" s="106" t="s">
        <v>424</v>
      </c>
      <c r="M2" s="59"/>
      <c r="N2" s="59"/>
      <c r="O2" s="59" t="s">
        <v>319</v>
      </c>
      <c r="P2" s="106" t="s">
        <v>720</v>
      </c>
      <c r="Q2" s="106" t="s">
        <v>761</v>
      </c>
      <c r="R2" s="106" t="s">
        <v>422</v>
      </c>
      <c r="S2" s="106" t="s">
        <v>423</v>
      </c>
      <c r="T2" s="106"/>
      <c r="U2" s="52" t="s">
        <v>421</v>
      </c>
      <c r="V2" s="52" t="s">
        <v>699</v>
      </c>
      <c r="W2" s="53" t="s">
        <v>86</v>
      </c>
      <c r="X2" s="53" t="s">
        <v>87</v>
      </c>
      <c r="Y2" s="53" t="s">
        <v>88</v>
      </c>
      <c r="Z2" s="53" t="s">
        <v>326</v>
      </c>
      <c r="AA2" s="52" t="s">
        <v>420</v>
      </c>
      <c r="AB2" s="52" t="s">
        <v>419</v>
      </c>
      <c r="AC2" s="52" t="s">
        <v>325</v>
      </c>
      <c r="AD2" s="52" t="s">
        <v>418</v>
      </c>
      <c r="AE2" s="52" t="s">
        <v>417</v>
      </c>
    </row>
    <row r="3" spans="1:31" s="38" customFormat="1" ht="18" customHeight="1">
      <c r="A3" s="33" t="s">
        <v>362</v>
      </c>
      <c r="B3" s="32"/>
      <c r="C3" s="75"/>
      <c r="D3" s="32"/>
      <c r="E3" s="33"/>
      <c r="F3" s="33"/>
      <c r="G3" s="33"/>
      <c r="H3" s="33"/>
      <c r="I3" s="123" t="s">
        <v>728</v>
      </c>
      <c r="J3" s="123" t="s">
        <v>34</v>
      </c>
      <c r="K3" s="123" t="s">
        <v>729</v>
      </c>
      <c r="L3" s="119" t="s">
        <v>298</v>
      </c>
      <c r="M3" s="120" t="s">
        <v>700</v>
      </c>
      <c r="N3" s="119" t="s">
        <v>318</v>
      </c>
      <c r="O3" s="119"/>
      <c r="P3" s="119"/>
      <c r="Q3" s="120" t="s">
        <v>762</v>
      </c>
      <c r="R3" s="119" t="s">
        <v>37</v>
      </c>
      <c r="S3" s="119"/>
      <c r="T3" s="119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>
      <c r="A4" s="19"/>
      <c r="B4" s="9"/>
      <c r="C4" s="5"/>
      <c r="D4" s="10"/>
    </row>
    <row r="5" spans="1:31">
      <c r="A5" s="19"/>
      <c r="B5" s="9"/>
      <c r="C5" s="5"/>
      <c r="D5" s="10"/>
    </row>
    <row r="6" spans="1:31">
      <c r="A6" s="19"/>
      <c r="B6" s="9"/>
      <c r="C6" s="5"/>
      <c r="D6" s="10"/>
    </row>
    <row r="7" spans="1:31">
      <c r="A7" s="19"/>
      <c r="B7" s="9"/>
      <c r="C7" s="5"/>
      <c r="D7" s="10"/>
    </row>
    <row r="8" spans="1:31">
      <c r="A8" s="13"/>
      <c r="B8" s="9"/>
      <c r="C8" s="5"/>
      <c r="D8" s="11"/>
    </row>
    <row r="9" spans="1:31">
      <c r="A9" s="13"/>
      <c r="B9" s="9"/>
      <c r="C9" s="5"/>
      <c r="D9" s="11"/>
    </row>
    <row r="10" spans="1:31">
      <c r="A10" s="13"/>
      <c r="B10" s="9"/>
      <c r="C10" s="5"/>
      <c r="D10" s="11"/>
    </row>
    <row r="11" spans="1:31">
      <c r="A11" s="13"/>
      <c r="B11" s="9"/>
      <c r="C11" s="5"/>
      <c r="D11" s="11"/>
    </row>
    <row r="12" spans="1:31">
      <c r="A12" s="13"/>
      <c r="B12" s="9"/>
      <c r="C12" s="5"/>
      <c r="D12" s="11"/>
    </row>
    <row r="13" spans="1:31">
      <c r="A13" s="13"/>
      <c r="B13" s="9"/>
      <c r="C13" s="5"/>
      <c r="D13" s="11"/>
    </row>
    <row r="14" spans="1:31">
      <c r="A14" s="13"/>
      <c r="B14" s="9"/>
      <c r="C14" s="5"/>
      <c r="D14" s="11"/>
    </row>
    <row r="15" spans="1:31">
      <c r="A15" s="13"/>
      <c r="B15" s="9"/>
      <c r="C15" s="5"/>
      <c r="D15" s="11"/>
    </row>
    <row r="16" spans="1:31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15.5" customWidth="1"/>
    <col min="42" max="43" width="23.1640625" customWidth="1"/>
    <col min="44" max="44" width="16.1640625" bestFit="1" customWidth="1"/>
    <col min="45" max="45" width="12.6640625" style="4" bestFit="1" customWidth="1"/>
    <col min="46" max="46" width="16.6640625" bestFit="1" customWidth="1"/>
    <col min="47" max="47" width="18.83203125" bestFit="1" customWidth="1"/>
    <col min="48" max="48" width="18.83203125" customWidth="1"/>
    <col min="49" max="49" width="24.33203125" bestFit="1" customWidth="1"/>
    <col min="50" max="53" width="13.1640625" customWidth="1"/>
  </cols>
  <sheetData>
    <row r="1" spans="1:49" s="77" customFormat="1" ht="15" customHeight="1">
      <c r="A1" s="76" t="s">
        <v>159</v>
      </c>
      <c r="B1" s="76" t="s">
        <v>160</v>
      </c>
      <c r="C1" s="76"/>
      <c r="D1" s="76"/>
      <c r="E1" s="78"/>
      <c r="F1" s="78"/>
      <c r="G1" s="78"/>
      <c r="H1" s="78"/>
      <c r="I1" s="78"/>
      <c r="J1" s="78"/>
      <c r="K1" s="78"/>
      <c r="L1" s="78"/>
      <c r="M1" s="78"/>
      <c r="N1" s="78"/>
      <c r="P1" s="79"/>
      <c r="Q1" s="76" t="s">
        <v>630</v>
      </c>
      <c r="R1" s="79"/>
      <c r="S1" s="79"/>
      <c r="T1" s="79"/>
      <c r="U1" s="79"/>
      <c r="V1" s="79"/>
      <c r="W1" s="79"/>
      <c r="X1" s="79"/>
      <c r="Y1" s="79"/>
      <c r="Z1" s="76" t="s">
        <v>161</v>
      </c>
      <c r="AA1" s="79"/>
      <c r="AB1" s="78"/>
      <c r="AC1" s="78"/>
      <c r="AD1" s="78"/>
      <c r="AE1" s="78"/>
      <c r="AF1" s="78"/>
      <c r="AG1" s="76" t="s">
        <v>631</v>
      </c>
      <c r="AH1" s="78"/>
      <c r="AI1" s="78"/>
      <c r="AJ1" s="78"/>
      <c r="AK1" s="78"/>
      <c r="AL1" s="76" t="s">
        <v>623</v>
      </c>
      <c r="AM1" s="79"/>
      <c r="AN1" s="78"/>
      <c r="AP1" s="78"/>
      <c r="AQ1" s="78"/>
      <c r="AR1" s="76" t="s">
        <v>162</v>
      </c>
      <c r="AS1" s="80"/>
      <c r="AT1" s="78"/>
      <c r="AU1" s="78"/>
      <c r="AV1" s="78"/>
      <c r="AW1" s="78"/>
    </row>
    <row r="2" spans="1:49" s="77" customFormat="1" ht="15" customHeight="1">
      <c r="A2" s="81" t="s">
        <v>433</v>
      </c>
      <c r="B2" s="81" t="s">
        <v>903</v>
      </c>
      <c r="C2" s="81" t="s">
        <v>481</v>
      </c>
      <c r="D2" s="81" t="s">
        <v>463</v>
      </c>
      <c r="E2" s="81" t="s">
        <v>484</v>
      </c>
      <c r="F2" s="30" t="s">
        <v>822</v>
      </c>
      <c r="G2" s="81" t="s">
        <v>673</v>
      </c>
      <c r="H2" s="81" t="s">
        <v>472</v>
      </c>
      <c r="I2" s="81" t="s">
        <v>886</v>
      </c>
      <c r="J2" s="81" t="s">
        <v>887</v>
      </c>
      <c r="K2" s="81" t="s">
        <v>888</v>
      </c>
      <c r="L2" s="81" t="s">
        <v>485</v>
      </c>
      <c r="M2" s="81" t="s">
        <v>477</v>
      </c>
      <c r="N2" s="81" t="s">
        <v>478</v>
      </c>
      <c r="O2" s="81" t="s">
        <v>480</v>
      </c>
      <c r="P2" s="81" t="s">
        <v>798</v>
      </c>
      <c r="Q2" s="81" t="s">
        <v>435</v>
      </c>
      <c r="R2" s="81" t="s">
        <v>437</v>
      </c>
      <c r="S2" s="81" t="s">
        <v>438</v>
      </c>
      <c r="T2" s="81" t="s">
        <v>657</v>
      </c>
      <c r="U2" s="81" t="s">
        <v>648</v>
      </c>
      <c r="V2" s="81" t="s">
        <v>686</v>
      </c>
      <c r="W2" s="81" t="s">
        <v>440</v>
      </c>
      <c r="X2" s="81" t="s">
        <v>441</v>
      </c>
      <c r="Y2" s="81" t="s">
        <v>447</v>
      </c>
      <c r="Z2" s="81" t="s">
        <v>506</v>
      </c>
      <c r="AA2" s="82" t="s">
        <v>511</v>
      </c>
      <c r="AB2" s="81" t="s">
        <v>538</v>
      </c>
      <c r="AC2" s="81" t="s">
        <v>490</v>
      </c>
      <c r="AD2" s="81" t="s">
        <v>494</v>
      </c>
      <c r="AE2" s="81" t="s">
        <v>497</v>
      </c>
      <c r="AF2" s="81" t="s">
        <v>576</v>
      </c>
      <c r="AG2" s="81" t="s">
        <v>333</v>
      </c>
      <c r="AH2" s="81" t="s">
        <v>334</v>
      </c>
      <c r="AI2" s="81" t="s">
        <v>335</v>
      </c>
      <c r="AJ2" s="81" t="s">
        <v>659</v>
      </c>
      <c r="AK2" s="81" t="s">
        <v>360</v>
      </c>
      <c r="AL2" s="81" t="s">
        <v>701</v>
      </c>
      <c r="AM2" s="81" t="s">
        <v>751</v>
      </c>
      <c r="AN2" s="81" t="s">
        <v>704</v>
      </c>
      <c r="AO2" s="81" t="s">
        <v>702</v>
      </c>
      <c r="AP2" s="81" t="s">
        <v>703</v>
      </c>
      <c r="AQ2" s="81" t="s">
        <v>705</v>
      </c>
      <c r="AR2" s="83" t="s">
        <v>584</v>
      </c>
      <c r="AS2" s="84" t="s">
        <v>588</v>
      </c>
      <c r="AT2" s="82" t="s">
        <v>583</v>
      </c>
      <c r="AU2" s="81" t="s">
        <v>585</v>
      </c>
      <c r="AV2" s="81" t="s">
        <v>590</v>
      </c>
      <c r="AW2" s="81" t="s">
        <v>717</v>
      </c>
    </row>
    <row r="3" spans="1:49" s="77" customFormat="1" ht="1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6" t="str">
        <f>HYPERLINK("http://www.water-research.net/course/drainageclass.pdf","Soil Drainage Classes")</f>
        <v>Soil Drainage Classes</v>
      </c>
      <c r="M3" s="86" t="str">
        <f>HYPERLINK("http://www.nrcs.usda.gov/Internet/FSE_DOCUMENTS/nrcs142p2_052523.pdf","NRCS")</f>
        <v>NRCS</v>
      </c>
      <c r="N3" s="86" t="str">
        <f>HYPERLINK("http://jersey.uoregon.edu/~mstrick/AskGeoMan/geoQuerry11.html","Mafic vs. Felsic")</f>
        <v>Mafic vs. Felsic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 t="s">
        <v>163</v>
      </c>
      <c r="AA3" s="85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5"/>
      <c r="AN3" s="87"/>
      <c r="AO3" s="87"/>
      <c r="AP3" s="87"/>
      <c r="AQ3" s="87"/>
      <c r="AR3" s="85" t="s">
        <v>137</v>
      </c>
      <c r="AS3" s="88"/>
      <c r="AT3" s="85" t="s">
        <v>164</v>
      </c>
      <c r="AU3" s="85" t="s">
        <v>165</v>
      </c>
      <c r="AV3" s="85"/>
      <c r="AW3" s="85"/>
    </row>
    <row r="4" spans="1:49" ht="12.75" customHeight="1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1" t="s">
        <v>309</v>
      </c>
      <c r="AP4" s="21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1" t="s">
        <v>310</v>
      </c>
      <c r="AP5" s="21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 t="s">
        <v>213</v>
      </c>
      <c r="AP6" s="2"/>
      <c r="AQ6" s="21"/>
      <c r="AR6" t="s">
        <v>214</v>
      </c>
      <c r="AS6" t="s">
        <v>196</v>
      </c>
      <c r="AT6" s="20" t="s">
        <v>297</v>
      </c>
      <c r="AU6" s="3" t="s">
        <v>34</v>
      </c>
      <c r="AV6" s="3"/>
      <c r="AW6" s="3" t="s">
        <v>195</v>
      </c>
    </row>
    <row r="7" spans="1:49" ht="12.75" customHeight="1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1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2021-12-30T18:25:43Z</dcterms:modified>
</cp:coreProperties>
</file>