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280" yWindow="420" windowWidth="24640" windowHeight="1510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9" i="5" l="1"/>
  <c r="F30" i="5"/>
  <c r="F31" i="5"/>
  <c r="F32" i="5"/>
  <c r="F33" i="5"/>
  <c r="F34" i="5"/>
  <c r="F35" i="5"/>
  <c r="F36" i="5"/>
  <c r="F37" i="5"/>
  <c r="F24" i="5"/>
  <c r="F25" i="5"/>
  <c r="F26" i="5"/>
  <c r="F27" i="5"/>
  <c r="F28" i="5"/>
  <c r="E14" i="5"/>
  <c r="F14" i="5"/>
  <c r="F15" i="5"/>
  <c r="F16" i="5"/>
  <c r="F17" i="5"/>
  <c r="F18" i="5"/>
  <c r="F19" i="5"/>
  <c r="F20" i="5"/>
  <c r="F21" i="5"/>
  <c r="F22" i="5"/>
  <c r="F23" i="5"/>
  <c r="F9" i="5"/>
  <c r="F10" i="5"/>
  <c r="F11" i="5"/>
  <c r="F12" i="5"/>
  <c r="F13" i="5"/>
  <c r="F8" i="5"/>
  <c r="F5" i="5"/>
  <c r="F6" i="5"/>
  <c r="F7" i="5"/>
  <c r="K5" i="5"/>
  <c r="K6" i="5"/>
  <c r="K7" i="5"/>
  <c r="K4" i="5"/>
  <c r="F4" i="5"/>
  <c r="N3" i="6"/>
  <c r="M3" i="6"/>
  <c r="L3" i="6"/>
</calcChain>
</file>

<file path=xl/sharedStrings.xml><?xml version="1.0" encoding="utf-8"?>
<sst xmlns="http://schemas.openxmlformats.org/spreadsheetml/2006/main" count="1792" uniqueCount="1042">
  <si>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</si>
  <si>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</si>
  <si>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</si>
  <si>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</si>
  <si>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</si>
  <si>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</si>
  <si>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</si>
  <si>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</si>
  <si>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</si>
  <si>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</si>
  <si>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</si>
  <si>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</si>
  <si>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</si>
  <si>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</si>
  <si>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</si>
  <si>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</si>
  <si>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</si>
  <si>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</si>
  <si>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</si>
  <si>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</si>
  <si>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</si>
  <si>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</si>
  <si>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</si>
  <si>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</si>
  <si>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</si>
  <si>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</si>
  <si>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</si>
  <si>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</si>
  <si>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</si>
  <si>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</si>
  <si>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</si>
  <si>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</si>
  <si>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</si>
  <si>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</si>
  <si>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</si>
  <si>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</si>
  <si>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</si>
  <si>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</si>
  <si>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</si>
  <si>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</si>
  <si>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</si>
  <si>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</si>
  <si>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</si>
  <si>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</si>
  <si>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</si>
  <si>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</si>
  <si>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</si>
  <si>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</si>
  <si>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</si>
  <si>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</si>
  <si>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</si>
  <si>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</si>
  <si>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</si>
  <si>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</si>
  <si>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</si>
  <si>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</si>
  <si>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</si>
  <si>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</si>
  <si>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</si>
  <si>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</si>
  <si>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</si>
  <si>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</si>
  <si>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</si>
  <si>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</si>
  <si>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</si>
  <si>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</si>
  <si>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</si>
  <si>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</si>
  <si>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</si>
  <si>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</si>
  <si>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</si>
  <si>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</si>
  <si>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</si>
  <si>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</si>
  <si>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</si>
  <si>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</si>
  <si>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</si>
  <si>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</si>
  <si>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</si>
  <si>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</si>
  <si>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</si>
  <si>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</si>
  <si>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</si>
  <si>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</si>
  <si>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</si>
  <si>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</si>
  <si>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</si>
  <si>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</si>
  <si>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</si>
  <si>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</si>
  <si>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</si>
  <si>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</si>
  <si>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</si>
  <si>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</si>
  <si>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</si>
  <si>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</si>
  <si>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</si>
  <si>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</si>
  <si>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</si>
  <si>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</si>
  <si>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</si>
  <si>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</si>
  <si>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</si>
  <si>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</si>
  <si>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</si>
  <si>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</si>
  <si>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</si>
  <si>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</si>
  <si>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</si>
  <si>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</si>
  <si>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</si>
  <si>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</si>
  <si>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</si>
  <si>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</si>
  <si>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</si>
  <si>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</si>
  <si>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</si>
  <si>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</si>
  <si>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</si>
  <si>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</si>
  <si>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</si>
  <si>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</si>
  <si>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</si>
  <si>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</si>
  <si>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</si>
  <si>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</si>
  <si>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</si>
  <si>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</si>
  <si>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</si>
  <si>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</si>
  <si>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</si>
  <si>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</si>
  <si>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</si>
  <si>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</si>
  <si>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</si>
  <si>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</si>
  <si>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</si>
  <si>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</si>
  <si>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</si>
  <si>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</si>
  <si>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</si>
  <si>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</si>
  <si>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</si>
  <si>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</si>
  <si>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</si>
  <si>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</si>
  <si>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</si>
  <si>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</si>
  <si>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</si>
  <si>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</si>
  <si>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</si>
  <si>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</si>
  <si>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</si>
  <si>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</si>
  <si>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</si>
  <si>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</si>
  <si>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</si>
  <si>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</si>
  <si>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</si>
  <si>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</si>
  <si>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</si>
  <si>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</si>
  <si>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</si>
  <si>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</si>
  <si>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</si>
  <si>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</si>
  <si>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</si>
  <si>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</si>
  <si>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</si>
  <si>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</si>
  <si>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</si>
  <si>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</si>
  <si>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</si>
  <si>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</si>
  <si>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</si>
  <si>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</si>
  <si>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</si>
  <si>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</si>
  <si>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</si>
  <si>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</si>
  <si>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</si>
  <si>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</si>
  <si>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</si>
  <si>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</si>
  <si>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</si>
  <si>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</si>
  <si>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</si>
  <si>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</si>
  <si>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</si>
  <si>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</si>
  <si>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</si>
  <si>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</si>
  <si>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</si>
  <si>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</si>
  <si>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</si>
  <si>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</si>
  <si>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</si>
  <si>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</si>
  <si>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</si>
  <si>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</si>
  <si>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</si>
  <si>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</si>
  <si>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</si>
  <si>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</si>
  <si>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</si>
  <si>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</si>
  <si>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</si>
  <si>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</si>
  <si>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</si>
  <si>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</si>
  <si>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</si>
  <si>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</si>
  <si>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</si>
  <si>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</si>
  <si>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</si>
  <si>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</si>
  <si>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</si>
  <si>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</si>
  <si>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</si>
  <si>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</si>
  <si>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</si>
  <si>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</si>
  <si>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</si>
  <si>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</si>
  <si>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</si>
  <si>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</si>
  <si>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</si>
  <si>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</si>
  <si>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</si>
  <si>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</si>
  <si>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</si>
  <si>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</si>
  <si>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</si>
  <si>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</si>
  <si>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</si>
  <si>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</si>
  <si>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</si>
  <si>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</si>
  <si>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</si>
  <si>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</si>
  <si>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</si>
  <si>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</si>
  <si>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</si>
  <si>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</si>
  <si>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</si>
  <si>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</si>
  <si>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</si>
  <si>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</si>
  <si>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</si>
  <si>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</si>
  <si>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</si>
  <si>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</si>
  <si>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</si>
  <si>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</si>
  <si>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</si>
  <si>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</si>
  <si>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</si>
  <si>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</si>
  <si>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</si>
  <si>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</si>
  <si>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</si>
  <si>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</si>
  <si>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</si>
  <si>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</si>
  <si>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</si>
  <si>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</si>
  <si>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</si>
  <si>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</si>
  <si>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</si>
  <si>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</si>
  <si>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</si>
  <si>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</si>
  <si>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</si>
  <si>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</si>
  <si>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</si>
  <si>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</si>
  <si>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</si>
  <si>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</si>
  <si>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</si>
  <si>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</si>
  <si>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</si>
  <si>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</si>
  <si>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</si>
  <si>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</si>
  <si>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</si>
  <si>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</si>
  <si>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</si>
  <si>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</si>
  <si>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</si>
  <si>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</si>
  <si>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</si>
  <si>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</si>
  <si>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</si>
  <si>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</si>
  <si>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</si>
  <si>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</si>
  <si>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</si>
  <si>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</si>
  <si>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</si>
  <si>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</si>
  <si>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</si>
  <si>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</si>
  <si>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</si>
  <si>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</si>
  <si>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</si>
  <si>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</si>
  <si>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</si>
  <si>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</si>
  <si>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</si>
  <si>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</si>
  <si>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</si>
  <si>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</si>
  <si>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</si>
  <si>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</si>
  <si>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</si>
  <si>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</si>
  <si>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</si>
  <si>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</si>
  <si>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</si>
  <si>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</si>
  <si>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</si>
  <si>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</si>
  <si>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</si>
  <si>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</si>
  <si>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</si>
  <si>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</si>
  <si>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</si>
  <si>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</si>
  <si>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</si>
  <si>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</si>
  <si>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</si>
  <si>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</si>
  <si>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</si>
  <si>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</si>
  <si>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</si>
  <si>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</si>
  <si>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</si>
  <si>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</si>
  <si>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</si>
  <si>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</si>
  <si>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</si>
  <si>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</si>
  <si>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</si>
  <si>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</si>
  <si>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</si>
  <si>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</si>
  <si>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</si>
  <si>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</si>
  <si>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</si>
  <si>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</si>
  <si>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</si>
  <si>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</si>
  <si>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</si>
  <si>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</si>
  <si>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</si>
  <si>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</si>
  <si>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</si>
  <si>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</si>
  <si>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</si>
  <si>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</si>
  <si>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</si>
  <si>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</si>
  <si>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</si>
  <si>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</si>
  <si>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</si>
  <si>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</si>
  <si>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</si>
  <si>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</si>
  <si>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</si>
  <si>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</si>
  <si>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</si>
  <si>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</si>
  <si>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</si>
  <si>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</si>
  <si>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</si>
  <si>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</si>
  <si>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</si>
  <si>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</si>
  <si>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</si>
  <si>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</si>
  <si>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</si>
  <si>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</si>
  <si>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</si>
  <si>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</si>
  <si>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</si>
  <si>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</si>
  <si>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</si>
  <si>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</si>
  <si>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</si>
  <si>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</si>
  <si>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</si>
  <si>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</si>
  <si>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</si>
  <si>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</si>
  <si>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</si>
  <si>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</si>
  <si>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</si>
  <si>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</si>
  <si>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</si>
  <si>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</si>
  <si>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</si>
  <si>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</si>
  <si>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</si>
  <si>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</si>
  <si>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</si>
  <si>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</si>
  <si>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</si>
  <si>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</si>
  <si>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</si>
  <si>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</si>
  <si>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</si>
  <si>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</si>
  <si>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</si>
  <si>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</si>
  <si>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</si>
  <si>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</si>
  <si>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</si>
  <si>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</si>
  <si>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</si>
  <si>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</si>
  <si>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</si>
  <si>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</si>
  <si>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</si>
  <si>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</si>
  <si>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</si>
  <si>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</si>
  <si>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</si>
  <si>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</si>
  <si>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</si>
  <si>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</si>
  <si>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</si>
  <si>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</si>
  <si>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</si>
  <si>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</si>
  <si>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</si>
  <si>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</si>
  <si>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</si>
  <si>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</si>
  <si>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</si>
  <si>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</si>
  <si>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</si>
  <si>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</si>
  <si>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</si>
  <si>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</si>
  <si>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</si>
  <si>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</si>
  <si>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</si>
  <si>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</si>
  <si>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</si>
  <si>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</si>
  <si>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</si>
  <si>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</si>
  <si>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</si>
  <si>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</si>
  <si>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</si>
  <si>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</si>
  <si>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</si>
  <si>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</si>
  <si>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</si>
  <si>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</si>
  <si>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</si>
  <si>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</si>
  <si>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</si>
  <si>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</si>
  <si>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</si>
  <si>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</si>
  <si>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</si>
  <si>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</si>
  <si>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</si>
  <si>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</si>
  <si>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</si>
  <si>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</si>
  <si>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</si>
  <si>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</si>
  <si>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</si>
  <si>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</si>
  <si>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</si>
  <si>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</si>
  <si>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</si>
  <si>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</si>
  <si>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</si>
  <si>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</si>
  <si>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</si>
  <si>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</si>
  <si>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</si>
  <si>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</si>
  <si>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</si>
  <si>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</si>
  <si>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</si>
  <si>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</si>
  <si>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</si>
  <si>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</si>
  <si>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</si>
  <si>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</si>
  <si>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</si>
  <si>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</si>
  <si>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</si>
  <si>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</si>
  <si>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</si>
  <si>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</si>
  <si>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</si>
  <si>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</si>
  <si>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</si>
  <si>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</si>
  <si>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</si>
  <si>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</si>
  <si>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</si>
  <si>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</si>
  <si>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</si>
  <si>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</si>
  <si>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</si>
  <si>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</si>
  <si>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</si>
  <si>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</si>
  <si>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</si>
  <si>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</si>
  <si>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</si>
  <si>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</si>
  <si>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</si>
  <si>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</si>
  <si>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</si>
  <si>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</si>
  <si>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</si>
  <si>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</si>
  <si>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</si>
  <si>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</si>
  <si>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</si>
  <si>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</si>
  <si>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</si>
  <si>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</si>
  <si>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</si>
  <si>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</si>
  <si>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</si>
  <si>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</si>
  <si>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</si>
  <si>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</si>
  <si>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</si>
  <si>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</si>
  <si>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</si>
  <si>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</si>
  <si>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</si>
  <si>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</si>
  <si>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</si>
  <si>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</si>
  <si>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</si>
  <si>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</si>
  <si>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</si>
  <si>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</si>
  <si>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</si>
  <si>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</si>
  <si>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</si>
  <si>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</si>
  <si>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</si>
  <si>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</si>
  <si>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</si>
  <si>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</si>
  <si>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</si>
  <si>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</si>
  <si>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</si>
  <si>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</si>
  <si>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</si>
  <si>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</si>
  <si>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</si>
  <si>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</si>
  <si>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</si>
  <si>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</si>
  <si>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</si>
  <si>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</si>
  <si>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</si>
  <si>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</si>
  <si>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</si>
  <si>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</si>
  <si>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</si>
  <si>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</si>
  <si>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</si>
  <si>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</si>
  <si>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</si>
  <si>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</si>
  <si>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</si>
  <si>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</si>
  <si>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</si>
  <si>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</si>
  <si>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</si>
  <si>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</si>
  <si>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</si>
  <si>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</si>
  <si>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</si>
  <si>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</si>
  <si>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</si>
  <si>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</si>
  <si>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</si>
  <si>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</si>
  <si>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</si>
  <si>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</si>
  <si>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</si>
  <si>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</si>
  <si>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</si>
  <si>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</si>
  <si>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</si>
  <si>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</si>
  <si>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</si>
  <si>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</si>
  <si>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</si>
  <si>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</si>
  <si>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</si>
  <si>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</si>
  <si>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</si>
  <si>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</si>
  <si>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</si>
  <si>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</si>
  <si>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</si>
  <si>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</si>
  <si>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</si>
  <si>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</si>
  <si>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</si>
  <si>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</si>
  <si>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</si>
  <si>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</si>
  <si>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</si>
  <si>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</si>
  <si>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</si>
  <si>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</si>
  <si>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</si>
  <si>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</si>
  <si>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</si>
  <si>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</si>
  <si>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</si>
  <si>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</si>
  <si>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</si>
  <si>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</si>
  <si>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</si>
  <si>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</si>
  <si>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</si>
  <si>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</si>
  <si>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</si>
  <si>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</si>
  <si>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</si>
  <si>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</si>
  <si>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</si>
  <si>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</si>
  <si>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</si>
  <si>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</si>
  <si>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</si>
  <si>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</si>
  <si>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</si>
  <si>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</si>
  <si>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</si>
  <si>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</si>
  <si>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</si>
  <si>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</si>
  <si>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</si>
  <si>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</si>
  <si>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</si>
  <si>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</si>
  <si>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</si>
  <si>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</si>
  <si>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</si>
  <si>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</si>
  <si>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</si>
  <si>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</si>
  <si>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</si>
  <si>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</si>
  <si>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</si>
  <si>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</si>
  <si>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</si>
  <si>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</si>
  <si>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</si>
  <si>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</si>
  <si>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</si>
  <si>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</si>
  <si>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</si>
  <si>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</si>
  <si>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</si>
  <si>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</si>
  <si>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</si>
  <si>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</si>
  <si>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</si>
  <si>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</si>
  <si>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</si>
  <si>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</si>
  <si>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</si>
  <si>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</si>
  <si>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</si>
  <si>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</si>
  <si>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</si>
  <si>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</si>
  <si>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</si>
  <si>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</si>
  <si>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</si>
  <si>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</si>
  <si>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</si>
  <si>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</si>
  <si>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</si>
  <si>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</si>
  <si>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</si>
  <si>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</si>
  <si>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</si>
  <si>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</si>
  <si>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</si>
  <si>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</si>
  <si>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</si>
  <si>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</si>
  <si>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</si>
  <si>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</si>
  <si>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</si>
  <si>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</si>
  <si>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</si>
  <si>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</si>
  <si>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</si>
  <si>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</si>
  <si>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</si>
  <si>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</si>
  <si>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</si>
  <si>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</si>
  <si>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</si>
  <si>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</si>
  <si>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</si>
  <si>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</si>
  <si>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</si>
  <si>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</si>
  <si>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</si>
  <si>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</si>
  <si>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</si>
  <si>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</si>
  <si>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</si>
  <si>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</si>
  <si>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</si>
  <si>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</si>
  <si>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</si>
  <si>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</si>
  <si>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</si>
  <si>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</si>
  <si>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</si>
  <si>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</si>
  <si>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</si>
  <si>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</si>
  <si>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</si>
  <si>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</si>
  <si>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</si>
  <si>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</si>
  <si>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</si>
  <si>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</si>
  <si>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</si>
  <si>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</si>
  <si>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</si>
  <si>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</si>
  <si>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</si>
  <si>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</si>
  <si>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</si>
  <si>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</si>
  <si>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</si>
  <si>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</si>
  <si>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</si>
  <si>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</si>
  <si>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</si>
  <si>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</si>
  <si>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</si>
  <si>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</si>
  <si>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</si>
  <si>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</si>
  <si>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</si>
  <si>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</si>
  <si>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</si>
  <si>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</si>
  <si>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</si>
  <si>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</si>
  <si>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</si>
  <si>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</si>
  <si>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</si>
  <si>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</si>
  <si>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</si>
  <si>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</si>
  <si>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</si>
  <si>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</si>
  <si>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</si>
  <si>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</si>
  <si>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</si>
  <si>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</si>
  <si>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</si>
  <si>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</si>
  <si>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</si>
  <si>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</si>
  <si>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</si>
  <si>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</si>
  <si>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</si>
  <si>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</si>
  <si>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</si>
  <si>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</si>
  <si>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</si>
  <si>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</si>
  <si>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</si>
  <si>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</si>
  <si>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</si>
  <si>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</si>
  <si>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</si>
  <si>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</si>
  <si>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</si>
  <si>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</si>
  <si>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</si>
  <si>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</si>
  <si>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</si>
  <si>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</si>
  <si>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</si>
  <si>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</si>
  <si>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</si>
  <si>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</si>
  <si>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</si>
  <si>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</si>
  <si>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</si>
  <si>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</si>
  <si>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</si>
  <si>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</si>
  <si>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</si>
  <si>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</si>
  <si>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</si>
  <si>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</si>
  <si>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</si>
  <si>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</si>
  <si>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</si>
  <si>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</si>
  <si>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</si>
  <si>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</si>
  <si>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</si>
  <si>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</si>
  <si>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</si>
  <si>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</si>
  <si>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</si>
  <si>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</si>
  <si>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</si>
  <si>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</si>
  <si>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</si>
  <si>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</si>
  <si>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</si>
  <si>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</si>
  <si>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</si>
  <si>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</si>
  <si>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</si>
  <si>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</si>
  <si>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</si>
  <si>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</si>
  <si>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</si>
  <si>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</si>
  <si>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</si>
  <si>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</si>
  <si>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</si>
  <si>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</si>
  <si>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</si>
  <si>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</si>
  <si>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</si>
  <si>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</si>
  <si>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</si>
  <si>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</si>
  <si>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</si>
  <si>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</si>
  <si>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</si>
  <si>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</si>
  <si>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</si>
  <si>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</si>
  <si>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</si>
  <si>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</si>
  <si>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</si>
  <si>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</si>
  <si>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</si>
  <si>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</si>
  <si>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</si>
  <si>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</si>
  <si>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</si>
  <si>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</si>
  <si>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</si>
  <si>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</si>
  <si>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</si>
  <si>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</si>
  <si>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</si>
  <si>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</si>
  <si>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</si>
  <si>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</si>
  <si>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</si>
  <si>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</si>
  <si>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</si>
  <si>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</si>
  <si>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</si>
  <si>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</si>
  <si>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</si>
  <si>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</si>
  <si>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</si>
  <si>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</si>
  <si>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</si>
  <si>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</si>
  <si>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</si>
  <si>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</si>
  <si>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</si>
  <si>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</si>
  <si>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</si>
  <si>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</si>
  <si>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</si>
  <si>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</si>
  <si>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</si>
  <si>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</si>
  <si>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</si>
  <si>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</si>
  <si>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</si>
  <si>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</si>
  <si>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</si>
  <si>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</si>
  <si>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</si>
  <si>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</si>
  <si>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</si>
  <si>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</si>
  <si>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</si>
  <si>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</si>
  <si>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</si>
  <si>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</si>
  <si>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</si>
  <si>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</si>
  <si>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</si>
  <si>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</si>
  <si>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</si>
  <si>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</si>
  <si>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</si>
  <si>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</si>
  <si>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</si>
  <si>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</si>
  <si>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</si>
  <si>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</si>
  <si>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</si>
  <si>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</si>
  <si>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</si>
  <si>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</si>
  <si>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</si>
  <si>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</si>
  <si>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</si>
  <si>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</si>
  <si>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</si>
  <si>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</si>
  <si>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</si>
  <si>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</si>
  <si>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</si>
  <si>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</si>
  <si>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</si>
  <si>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</si>
  <si>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</si>
  <si>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</si>
  <si>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</si>
  <si>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</si>
  <si>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</si>
  <si>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</si>
  <si>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</si>
  <si>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</si>
  <si>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</si>
  <si>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</si>
  <si>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</si>
  <si>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</si>
  <si>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</si>
  <si>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</si>
  <si>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</si>
  <si>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</si>
  <si>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</si>
  <si>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</si>
  <si>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</si>
  <si>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</si>
  <si>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</si>
  <si>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</si>
  <si>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</si>
  <si>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</si>
  <si>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</si>
  <si>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</si>
  <si>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</si>
  <si>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</si>
  <si>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</si>
  <si>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</si>
  <si>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</si>
  <si>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</si>
  <si>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</si>
  <si>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</si>
  <si>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</si>
  <si>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</si>
  <si>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</si>
  <si>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</si>
  <si>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</si>
  <si>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</si>
  <si>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</si>
  <si>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</si>
  <si>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</si>
  <si>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</si>
  <si>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</si>
  <si>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</si>
  <si>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</si>
  <si>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Grant_2019</t>
  </si>
  <si>
    <t>﻿10.1007/s10533-019-00586-1</t>
  </si>
  <si>
    <t>Shane Stoner</t>
  </si>
  <si>
    <t>MPI-BGC</t>
  </si>
  <si>
    <t>sstoner@bgc-jena.mpg.de</t>
  </si>
  <si>
    <t>Katie Grant</t>
  </si>
  <si>
    <t>grant39@llnl.gov</t>
  </si>
  <si>
    <t>Grant, K. E., Galy, V. V., Chadwick, O. A., and Derry, L. A.: Thermal oxidation of carbon in organic matter rich volcanic soils: insights into SOC age differentiation and mineral stabilization, Biogeochemistry, 144, 291-304, https://doi.org/10.1007/s10533-019-00586-1, 2019.</t>
  </si>
  <si>
    <t>Pu'u Eke</t>
  </si>
  <si>
    <t>Hydric Hapludand</t>
  </si>
  <si>
    <t>Cibotium splendens, Metrosideros polymorpha</t>
  </si>
  <si>
    <t>Pu'u Eke 1</t>
  </si>
  <si>
    <t>PE Oa</t>
  </si>
  <si>
    <t>Oa</t>
  </si>
  <si>
    <t>PE Bs</t>
  </si>
  <si>
    <t>PE Bg</t>
  </si>
  <si>
    <t>Bhs</t>
  </si>
  <si>
    <t>Bs</t>
  </si>
  <si>
    <t>Bg</t>
  </si>
  <si>
    <t>PE Oa Py 1</t>
  </si>
  <si>
    <t>PE Oa Py 2</t>
  </si>
  <si>
    <t>PE Oa Py 3</t>
  </si>
  <si>
    <t>PE Oa Py 4</t>
  </si>
  <si>
    <t>PE Oa Ox 1</t>
  </si>
  <si>
    <t>PE Oa Ox 2</t>
  </si>
  <si>
    <t>PE Oa Ox 3</t>
  </si>
  <si>
    <t>PE Oa Ox 4</t>
  </si>
  <si>
    <t>PE Oa Ox 5</t>
  </si>
  <si>
    <t>PE Oa Py 5</t>
  </si>
  <si>
    <t>5 degrees per minute, 92% He, 8% O</t>
  </si>
  <si>
    <t>5 degrees per minute, 100% He</t>
  </si>
  <si>
    <t>PE Bhs</t>
  </si>
  <si>
    <t>PE Bhs Ox 2</t>
  </si>
  <si>
    <t>PE Bhs Ox 3</t>
  </si>
  <si>
    <t>PE Bhs Ox 4</t>
  </si>
  <si>
    <t>PE Bhs Ox 5</t>
  </si>
  <si>
    <t>PE Bg Py 1</t>
  </si>
  <si>
    <t>PE Bg Py 2</t>
  </si>
  <si>
    <t>PE Bg Py 3</t>
  </si>
  <si>
    <t>PE Bg Py 4</t>
  </si>
  <si>
    <t>PE Bhs Py 1</t>
  </si>
  <si>
    <t>PE Bhs Py 2</t>
  </si>
  <si>
    <t>PE Bhs Py 3</t>
  </si>
  <si>
    <t>PE Bhs Py 4</t>
  </si>
  <si>
    <t>PE Bhs Py 5</t>
  </si>
  <si>
    <t>PE Bs Ox 1</t>
  </si>
  <si>
    <t>PE Bs Ox 2</t>
  </si>
  <si>
    <t>PE Bs Ox 3</t>
  </si>
  <si>
    <t>PE Bs Ox 4</t>
  </si>
  <si>
    <t>PE Bs Ox 5</t>
  </si>
  <si>
    <t>PE Bg Ox 1</t>
  </si>
  <si>
    <t>PE Bg Ox 2</t>
  </si>
  <si>
    <t>PE Bg Ox 3</t>
  </si>
  <si>
    <t>PE Bg Ox 4</t>
  </si>
  <si>
    <t>PE Bg Ox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</si>
</sst>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9" fillId="31" borderId="0" xfId="0" applyFont="1" applyFill="1" applyAlignment="1"/>
    <xf numFmtId="0" fontId="29" fillId="35" borderId="0" xfId="0" applyFont="1" applyFill="1" applyAlignment="1"/>
    <xf numFmtId="0" fontId="29" fillId="45" borderId="0" xfId="0" applyFont="1" applyFill="1" applyAlignment="1"/>
    <xf numFmtId="0" fontId="29" fillId="36" borderId="0" xfId="0" applyFont="1" applyFill="1" applyAlignment="1"/>
    <xf numFmtId="0" fontId="30" fillId="36" borderId="0" xfId="0" applyFont="1" applyFill="1" applyAlignment="1"/>
    <xf numFmtId="0" fontId="29" fillId="37" borderId="0" xfId="0" applyFont="1" applyFill="1" applyAlignment="1"/>
    <xf numFmtId="0" fontId="29" fillId="38" borderId="0" xfId="0" applyFont="1" applyFill="1" applyAlignment="1"/>
    <xf numFmtId="0" fontId="29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7" fillId="0" borderId="0" xfId="0" applyFont="1" applyFill="1" applyBorder="1" applyAlignment="1">
      <alignment horizontal="center"/>
    </xf>
    <xf numFmtId="0" fontId="5" fillId="0" borderId="1" xfId="0" applyFont="1" applyBorder="1" applyAlignment="1"/>
    <xf numFmtId="0" fontId="4" fillId="3" borderId="1" xfId="0" applyFont="1" applyFill="1" applyBorder="1" applyAlignment="1">
      <alignment horizontal="center" vertical="top" readingOrder="1"/>
    </xf>
    <xf numFmtId="0" fontId="4" fillId="4" borderId="1" xfId="0" applyFont="1" applyFill="1" applyBorder="1" applyAlignment="1">
      <alignment horizontal="center" vertical="center" readingOrder="1"/>
    </xf>
  </cellXfs>
  <cellStyles count="42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B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" customHeight="1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70">
      <c r="A4" s="138" t="s">
        <v>987</v>
      </c>
      <c r="B4" s="149" t="s">
        <v>988</v>
      </c>
      <c r="C4" s="150"/>
      <c r="D4" s="138" t="s">
        <v>989</v>
      </c>
      <c r="E4" s="138" t="s">
        <v>990</v>
      </c>
      <c r="F4" s="138" t="s">
        <v>991</v>
      </c>
      <c r="G4" s="137">
        <v>2022</v>
      </c>
      <c r="H4" s="136">
        <v>7</v>
      </c>
      <c r="I4" s="136">
        <v>12</v>
      </c>
      <c r="J4" s="138" t="s">
        <v>992</v>
      </c>
      <c r="K4" s="151" t="s">
        <v>993</v>
      </c>
      <c r="L4" s="152"/>
      <c r="M4" s="153" t="s">
        <v>994</v>
      </c>
      <c r="N4" s="138"/>
      <c r="O4" s="136"/>
      <c r="P4" s="154">
        <v>2022041316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8" t="s">
        <v>987</v>
      </c>
      <c r="B4" s="141" t="s">
        <v>995</v>
      </c>
      <c r="C4" s="139">
        <v>20.078333000000001</v>
      </c>
      <c r="D4" s="139">
        <v>155.72888900000001</v>
      </c>
      <c r="E4" s="140"/>
      <c r="F4" s="142">
        <v>1500</v>
      </c>
      <c r="G4" s="142"/>
    </row>
    <row r="5" spans="1:7" ht="14">
      <c r="A5" s="138"/>
      <c r="B5" s="141"/>
      <c r="C5" s="139"/>
      <c r="D5" s="139"/>
      <c r="E5" s="140"/>
      <c r="F5" s="142"/>
      <c r="G5" s="142"/>
    </row>
    <row r="6" spans="1:7" ht="14">
      <c r="A6" s="138"/>
      <c r="B6" s="141"/>
      <c r="C6" s="139"/>
      <c r="D6" s="139"/>
      <c r="E6" s="140"/>
      <c r="F6" s="142"/>
      <c r="G6" s="142"/>
    </row>
    <row r="7" spans="1:7" ht="14">
      <c r="A7" s="138"/>
      <c r="B7" s="141"/>
      <c r="C7" s="139"/>
      <c r="D7" s="139"/>
      <c r="E7" s="140"/>
      <c r="F7" s="142"/>
      <c r="G7" s="142"/>
    </row>
    <row r="8" spans="1:7" ht="14">
      <c r="A8" s="138"/>
      <c r="B8" s="141"/>
      <c r="C8" s="139"/>
      <c r="D8" s="139"/>
      <c r="E8" s="140"/>
      <c r="F8" s="142"/>
      <c r="G8" s="142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">
      <c r="A4" s="11" t="s">
        <v>987</v>
      </c>
      <c r="B4" s="8" t="s">
        <v>995</v>
      </c>
      <c r="C4" s="8"/>
      <c r="D4" s="8" t="s">
        <v>998</v>
      </c>
      <c r="E4" s="16"/>
      <c r="F4" s="16"/>
      <c r="G4" s="16"/>
      <c r="H4" s="16"/>
      <c r="I4" s="16" t="s">
        <v>292</v>
      </c>
      <c r="J4" s="16"/>
      <c r="K4" s="16"/>
      <c r="L4" s="16"/>
      <c r="M4" s="16"/>
      <c r="N4" s="16">
        <v>3150</v>
      </c>
      <c r="O4" s="16"/>
      <c r="P4" s="16" t="s">
        <v>793</v>
      </c>
      <c r="Q4" s="16"/>
      <c r="R4" s="16" t="s">
        <v>996</v>
      </c>
      <c r="S4" s="16" t="s">
        <v>645</v>
      </c>
      <c r="T4" s="16"/>
      <c r="U4" s="16">
        <v>350</v>
      </c>
      <c r="V4" s="16"/>
      <c r="W4" s="16"/>
      <c r="X4" s="16"/>
      <c r="Y4" s="4" t="s">
        <v>187</v>
      </c>
      <c r="Z4" s="4" t="s">
        <v>850</v>
      </c>
      <c r="AC4" s="16" t="s">
        <v>997</v>
      </c>
      <c r="AD4" s="16"/>
      <c r="AE4" s="16"/>
      <c r="AF4" s="8"/>
      <c r="AL4" s="16"/>
      <c r="AM4" s="16"/>
      <c r="AN4" s="16"/>
      <c r="AO4" s="16"/>
      <c r="AP4" s="16"/>
    </row>
    <row r="5" spans="1:52" ht="14">
      <c r="A5" s="11"/>
      <c r="B5" s="8"/>
      <c r="C5" s="8"/>
      <c r="D5" s="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tabSelected="1" workbookViewId="0">
      <selection activeCell="F16" sqref="F16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>
      <c r="A1" s="155" t="s">
        <v>637</v>
      </c>
      <c r="B1" s="155" t="s">
        <v>14</v>
      </c>
      <c r="C1" s="155" t="s">
        <v>427</v>
      </c>
      <c r="D1" s="155" t="s">
        <v>458</v>
      </c>
      <c r="E1" s="156" t="s">
        <v>708</v>
      </c>
      <c r="F1" s="157" t="s">
        <v>709</v>
      </c>
      <c r="G1" s="157" t="s">
        <v>710</v>
      </c>
      <c r="H1" s="158" t="s">
        <v>459</v>
      </c>
      <c r="I1" s="155" t="s">
        <v>460</v>
      </c>
      <c r="J1" s="155" t="s">
        <v>461</v>
      </c>
      <c r="K1" s="159" t="s">
        <v>462</v>
      </c>
      <c r="L1" s="159" t="s">
        <v>463</v>
      </c>
      <c r="M1" s="159" t="s">
        <v>910</v>
      </c>
      <c r="N1" s="159" t="s">
        <v>464</v>
      </c>
      <c r="O1" s="159" t="s">
        <v>465</v>
      </c>
      <c r="P1" s="160" t="s">
        <v>824</v>
      </c>
      <c r="Q1" s="159" t="s">
        <v>466</v>
      </c>
      <c r="R1" s="161" t="s">
        <v>467</v>
      </c>
      <c r="S1" s="161" t="s">
        <v>468</v>
      </c>
      <c r="T1" s="161" t="s">
        <v>469</v>
      </c>
      <c r="U1" s="161" t="s">
        <v>470</v>
      </c>
      <c r="V1" s="161" t="s">
        <v>471</v>
      </c>
      <c r="W1" s="161" t="s">
        <v>472</v>
      </c>
      <c r="X1" s="161" t="s">
        <v>473</v>
      </c>
      <c r="Y1" s="161" t="s">
        <v>474</v>
      </c>
      <c r="Z1" s="161" t="s">
        <v>905</v>
      </c>
      <c r="AA1" s="161" t="s">
        <v>475</v>
      </c>
      <c r="AB1" s="161" t="s">
        <v>476</v>
      </c>
      <c r="AC1" s="161" t="s">
        <v>917</v>
      </c>
      <c r="AD1" s="162" t="s">
        <v>477</v>
      </c>
      <c r="AE1" s="162" t="s">
        <v>478</v>
      </c>
      <c r="AF1" s="163" t="s">
        <v>479</v>
      </c>
      <c r="AG1" s="163" t="s">
        <v>480</v>
      </c>
      <c r="AH1" s="163" t="s">
        <v>481</v>
      </c>
      <c r="AI1" s="163" t="s">
        <v>482</v>
      </c>
      <c r="AJ1" s="163" t="s">
        <v>734</v>
      </c>
      <c r="AK1" s="163" t="s">
        <v>483</v>
      </c>
      <c r="AL1" s="163" t="s">
        <v>484</v>
      </c>
      <c r="AM1" s="163" t="s">
        <v>485</v>
      </c>
      <c r="AN1" s="163" t="s">
        <v>486</v>
      </c>
      <c r="AO1" s="163" t="s">
        <v>487</v>
      </c>
      <c r="AP1" s="163" t="s">
        <v>735</v>
      </c>
      <c r="AQ1" s="164" t="s">
        <v>488</v>
      </c>
      <c r="AR1" s="164" t="s">
        <v>489</v>
      </c>
      <c r="AS1" s="164" t="s">
        <v>490</v>
      </c>
      <c r="AT1" s="164" t="s">
        <v>491</v>
      </c>
      <c r="AU1" s="164" t="s">
        <v>492</v>
      </c>
      <c r="AV1" s="164" t="s">
        <v>493</v>
      </c>
      <c r="AW1" s="164" t="s">
        <v>816</v>
      </c>
      <c r="AX1" s="164" t="s">
        <v>494</v>
      </c>
      <c r="AY1" s="164" t="s">
        <v>495</v>
      </c>
      <c r="AZ1" s="164" t="s">
        <v>826</v>
      </c>
      <c r="BA1" s="165" t="s">
        <v>496</v>
      </c>
      <c r="BB1" s="165" t="s">
        <v>497</v>
      </c>
      <c r="BC1" s="165" t="s">
        <v>498</v>
      </c>
      <c r="BD1" s="165" t="s">
        <v>499</v>
      </c>
      <c r="BE1" s="165" t="s">
        <v>500</v>
      </c>
      <c r="BF1" s="165" t="s">
        <v>501</v>
      </c>
      <c r="BG1" s="165" t="s">
        <v>502</v>
      </c>
      <c r="BH1" s="165" t="s">
        <v>503</v>
      </c>
      <c r="BI1" s="165" t="s">
        <v>504</v>
      </c>
      <c r="BJ1" s="165" t="s">
        <v>505</v>
      </c>
      <c r="BK1" s="165" t="s">
        <v>506</v>
      </c>
      <c r="BL1" s="166" t="s">
        <v>507</v>
      </c>
      <c r="BM1" s="166" t="s">
        <v>508</v>
      </c>
      <c r="BN1" s="166" t="s">
        <v>509</v>
      </c>
      <c r="BO1" s="167" t="s">
        <v>736</v>
      </c>
      <c r="BP1" s="167" t="s">
        <v>737</v>
      </c>
      <c r="BQ1" s="167" t="s">
        <v>510</v>
      </c>
      <c r="BR1" s="167" t="s">
        <v>817</v>
      </c>
      <c r="BS1" s="167" t="s">
        <v>818</v>
      </c>
      <c r="BT1" s="167" t="s">
        <v>511</v>
      </c>
      <c r="BU1" s="167" t="s">
        <v>512</v>
      </c>
      <c r="BV1" s="167" t="s">
        <v>804</v>
      </c>
      <c r="BW1" s="167" t="s">
        <v>513</v>
      </c>
      <c r="BX1" s="167" t="s">
        <v>514</v>
      </c>
      <c r="BY1" s="167" t="s">
        <v>515</v>
      </c>
      <c r="BZ1" s="167" t="s">
        <v>516</v>
      </c>
      <c r="CA1" s="167" t="s">
        <v>517</v>
      </c>
      <c r="CB1" s="167" t="s">
        <v>518</v>
      </c>
      <c r="CC1" s="167" t="s">
        <v>519</v>
      </c>
      <c r="CD1" s="167" t="s">
        <v>806</v>
      </c>
      <c r="CE1" s="167" t="s">
        <v>520</v>
      </c>
      <c r="CF1" s="167" t="s">
        <v>521</v>
      </c>
      <c r="CG1" s="167" t="s">
        <v>522</v>
      </c>
      <c r="CH1" s="167" t="s">
        <v>523</v>
      </c>
      <c r="CI1" s="167" t="s">
        <v>524</v>
      </c>
      <c r="CJ1" s="167" t="s">
        <v>525</v>
      </c>
      <c r="CK1" s="167" t="s">
        <v>526</v>
      </c>
      <c r="CL1" s="167" t="s">
        <v>527</v>
      </c>
      <c r="CM1" s="167" t="s">
        <v>528</v>
      </c>
      <c r="CN1" s="167" t="s">
        <v>529</v>
      </c>
      <c r="CO1" s="168" t="s">
        <v>530</v>
      </c>
      <c r="CP1" s="168" t="s">
        <v>531</v>
      </c>
      <c r="CQ1" s="168" t="s">
        <v>532</v>
      </c>
      <c r="CR1" s="168" t="s">
        <v>533</v>
      </c>
      <c r="CS1" s="168" t="s">
        <v>534</v>
      </c>
      <c r="CT1" s="168" t="s">
        <v>738</v>
      </c>
      <c r="CU1" s="168" t="s">
        <v>535</v>
      </c>
      <c r="CV1" s="168" t="s">
        <v>536</v>
      </c>
      <c r="CW1" s="168" t="s">
        <v>537</v>
      </c>
      <c r="CX1" s="168" t="s">
        <v>538</v>
      </c>
      <c r="CY1" s="168" t="s">
        <v>539</v>
      </c>
      <c r="CZ1" s="168" t="s">
        <v>540</v>
      </c>
      <c r="DA1" s="168" t="s">
        <v>541</v>
      </c>
      <c r="DB1" s="168" t="s">
        <v>542</v>
      </c>
      <c r="DC1" s="98" t="s">
        <v>543</v>
      </c>
      <c r="DD1" s="98" t="s">
        <v>544</v>
      </c>
      <c r="DE1" s="169" t="s">
        <v>830</v>
      </c>
      <c r="DF1" s="169" t="s">
        <v>831</v>
      </c>
      <c r="DG1" s="169" t="s">
        <v>832</v>
      </c>
      <c r="DH1" s="169" t="s">
        <v>833</v>
      </c>
      <c r="DI1" s="169" t="s">
        <v>829</v>
      </c>
    </row>
    <row r="2" spans="1:113" s="27" customFormat="1" ht="82" customHeight="1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" customHeight="1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>
      <c r="A4" s="11" t="s">
        <v>987</v>
      </c>
      <c r="B4" s="8" t="s">
        <v>995</v>
      </c>
      <c r="C4" s="9" t="s">
        <v>998</v>
      </c>
      <c r="D4" s="9" t="s">
        <v>999</v>
      </c>
      <c r="E4" s="124">
        <v>2013</v>
      </c>
      <c r="F4" s="124">
        <v>4</v>
      </c>
      <c r="G4" s="124"/>
      <c r="H4" s="20"/>
      <c r="I4" s="9">
        <v>13</v>
      </c>
      <c r="J4" s="9">
        <v>21</v>
      </c>
      <c r="K4" s="6" t="s">
        <v>1000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49.2</v>
      </c>
      <c r="AS4" s="14"/>
      <c r="AT4" s="14"/>
      <c r="AU4" s="14"/>
      <c r="AV4" s="6"/>
      <c r="AW4" s="6"/>
      <c r="AX4" s="6"/>
      <c r="AY4" s="6"/>
      <c r="AZ4" s="6"/>
      <c r="BA4" s="6">
        <v>3.72</v>
      </c>
      <c r="BB4" s="6">
        <v>-26.16</v>
      </c>
      <c r="BC4" s="6"/>
      <c r="BD4" s="6"/>
      <c r="BE4" s="6"/>
      <c r="BF4" s="6"/>
      <c r="BG4" s="6"/>
      <c r="BH4" s="6"/>
      <c r="BI4" s="6">
        <v>1.01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">
      <c r="A5" s="11" t="s">
        <v>987</v>
      </c>
      <c r="B5" s="8" t="s">
        <v>995</v>
      </c>
      <c r="C5" s="9" t="s">
        <v>998</v>
      </c>
      <c r="D5" s="9" t="s">
        <v>1018</v>
      </c>
      <c r="E5" s="124">
        <v>2013</v>
      </c>
      <c r="F5" s="124">
        <v>4</v>
      </c>
      <c r="G5" s="124"/>
      <c r="H5" s="20"/>
      <c r="I5" s="9">
        <v>25</v>
      </c>
      <c r="J5" s="9">
        <v>36</v>
      </c>
      <c r="K5" s="6" t="s">
        <v>1003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17</v>
      </c>
      <c r="AS5" s="14"/>
      <c r="AT5" s="14"/>
      <c r="AU5" s="14"/>
      <c r="AV5" s="6"/>
      <c r="AW5" s="6"/>
      <c r="AX5" s="6"/>
      <c r="AY5" s="6"/>
      <c r="AZ5" s="6"/>
      <c r="BA5" s="6">
        <v>2.5499999999999998</v>
      </c>
      <c r="BB5" s="6">
        <v>-26.21</v>
      </c>
      <c r="BC5" s="6"/>
      <c r="BD5" s="6"/>
      <c r="BE5" s="6"/>
      <c r="BF5" s="6"/>
      <c r="BG5" s="6"/>
      <c r="BH5" s="6"/>
      <c r="BI5" s="6">
        <v>0.88</v>
      </c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">
      <c r="A6" s="11" t="s">
        <v>987</v>
      </c>
      <c r="B6" s="8" t="s">
        <v>995</v>
      </c>
      <c r="C6" s="9" t="s">
        <v>998</v>
      </c>
      <c r="D6" s="9" t="s">
        <v>1001</v>
      </c>
      <c r="E6" s="124">
        <v>2013</v>
      </c>
      <c r="F6" s="124">
        <v>4</v>
      </c>
      <c r="G6" s="124"/>
      <c r="H6" s="20"/>
      <c r="I6" s="9">
        <v>40</v>
      </c>
      <c r="J6" s="9">
        <v>55</v>
      </c>
      <c r="K6" s="6" t="s">
        <v>1004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>
        <v>12.74</v>
      </c>
      <c r="AS6" s="14"/>
      <c r="AT6" s="14"/>
      <c r="AU6" s="14"/>
      <c r="AV6" s="6"/>
      <c r="AW6" s="6"/>
      <c r="AX6" s="6"/>
      <c r="AY6" s="6"/>
      <c r="AZ6" s="6"/>
      <c r="BA6" s="6">
        <v>2.33</v>
      </c>
      <c r="BB6" s="6">
        <v>-26.58</v>
      </c>
      <c r="BC6" s="6"/>
      <c r="BD6" s="6"/>
      <c r="BE6" s="6"/>
      <c r="BF6" s="6"/>
      <c r="BG6" s="6"/>
      <c r="BH6" s="6"/>
      <c r="BI6" s="6">
        <v>0.79</v>
      </c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">
      <c r="A7" s="11" t="s">
        <v>987</v>
      </c>
      <c r="B7" s="8" t="s">
        <v>995</v>
      </c>
      <c r="C7" s="9" t="s">
        <v>998</v>
      </c>
      <c r="D7" s="9" t="s">
        <v>1002</v>
      </c>
      <c r="E7" s="124">
        <v>2013</v>
      </c>
      <c r="F7" s="124">
        <v>4</v>
      </c>
      <c r="G7" s="124"/>
      <c r="H7" s="20"/>
      <c r="I7" s="9">
        <v>63</v>
      </c>
      <c r="J7" s="9">
        <v>74</v>
      </c>
      <c r="K7" s="6" t="s">
        <v>1005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9.86</v>
      </c>
      <c r="AS7" s="14"/>
      <c r="AT7" s="14"/>
      <c r="AU7" s="14"/>
      <c r="AV7" s="6"/>
      <c r="AW7" s="6"/>
      <c r="AX7" s="6"/>
      <c r="AY7" s="6"/>
      <c r="AZ7" s="6"/>
      <c r="BA7" s="6">
        <v>0.56999999999999995</v>
      </c>
      <c r="BB7" s="6">
        <v>-26.47</v>
      </c>
      <c r="BC7" s="6"/>
      <c r="BD7" s="6"/>
      <c r="BE7" s="6"/>
      <c r="BF7" s="6"/>
      <c r="BG7" s="6"/>
      <c r="BH7" s="6"/>
      <c r="BI7" s="6">
        <v>0.73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">
      <c r="A8" s="11"/>
      <c r="B8" s="8"/>
      <c r="C8" s="9"/>
      <c r="D8" s="9"/>
      <c r="E8" s="124"/>
      <c r="F8" s="124"/>
      <c r="G8" s="124"/>
      <c r="H8" s="20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">
      <c r="A9" s="11"/>
      <c r="B9" s="10"/>
      <c r="C9" s="10"/>
      <c r="D9" s="10"/>
      <c r="E9" s="125"/>
      <c r="F9" s="125"/>
      <c r="G9" s="125"/>
      <c r="H9" s="2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">
      <c r="A10" s="11"/>
      <c r="B10" s="10"/>
      <c r="C10" s="10"/>
      <c r="D10" s="10"/>
      <c r="E10" s="125"/>
      <c r="F10" s="125"/>
      <c r="G10" s="125"/>
      <c r="H10" s="2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">
      <c r="A11" s="11"/>
      <c r="B11" s="10"/>
      <c r="C11" s="10"/>
      <c r="D11" s="10"/>
      <c r="E11" s="125"/>
      <c r="F11" s="125"/>
      <c r="G11" s="125"/>
      <c r="H11" s="2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">
      <c r="A12" s="11"/>
      <c r="B12" s="10"/>
      <c r="C12" s="10"/>
      <c r="D12" s="10"/>
      <c r="E12" s="125"/>
      <c r="F12" s="125"/>
      <c r="G12" s="125"/>
      <c r="H12" s="2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04"/>
  <sheetViews>
    <sheetView workbookViewId="0">
      <selection activeCell="P35" sqref="P35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158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191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>
      <c r="A3" s="34" t="s">
        <v>331</v>
      </c>
      <c r="B3" s="33"/>
      <c r="C3" s="33"/>
      <c r="D3" s="33"/>
      <c r="E3" s="33"/>
      <c r="F3" s="33" t="s">
        <v>591</v>
      </c>
      <c r="G3" s="173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192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>
      <c r="A4" s="17" t="s">
        <v>987</v>
      </c>
      <c r="B4" s="8" t="s">
        <v>995</v>
      </c>
      <c r="C4" s="9" t="s">
        <v>998</v>
      </c>
      <c r="D4" s="9" t="s">
        <v>999</v>
      </c>
      <c r="E4" s="9" t="s">
        <v>1010</v>
      </c>
      <c r="F4" s="9" t="str">
        <f>D4</f>
        <v>PE Oa</v>
      </c>
      <c r="G4" s="6" t="s">
        <v>964</v>
      </c>
      <c r="H4" s="9" t="s">
        <v>916</v>
      </c>
      <c r="I4" s="9" t="s">
        <v>915</v>
      </c>
      <c r="J4" s="9">
        <v>164</v>
      </c>
      <c r="K4" s="9">
        <f>J5</f>
        <v>313</v>
      </c>
      <c r="L4" s="5" t="s">
        <v>956</v>
      </c>
      <c r="M4" s="9" t="s">
        <v>209</v>
      </c>
      <c r="N4" s="6"/>
      <c r="O4" s="6"/>
      <c r="P4" s="190" t="s">
        <v>1016</v>
      </c>
      <c r="Q4" s="6"/>
      <c r="S4" s="119"/>
      <c r="T4" s="119"/>
      <c r="U4" s="6"/>
      <c r="V4" s="16"/>
      <c r="W4" s="4">
        <v>12.748073222519169</v>
      </c>
      <c r="X4" s="6"/>
      <c r="Y4" s="6"/>
      <c r="Z4" s="6"/>
      <c r="AA4" s="6"/>
      <c r="AB4" s="6"/>
      <c r="AC4" s="6"/>
      <c r="AD4" s="6">
        <v>-26.06</v>
      </c>
      <c r="AE4" s="6"/>
      <c r="AF4" s="6"/>
      <c r="AG4" s="6"/>
      <c r="AH4" s="6"/>
      <c r="AI4" s="6"/>
      <c r="AJ4" s="6"/>
      <c r="AK4" s="6">
        <v>1.0311999999999999</v>
      </c>
      <c r="AL4" s="6">
        <v>2E-3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>
      <c r="A5" s="17" t="s">
        <v>987</v>
      </c>
      <c r="B5" s="8" t="s">
        <v>995</v>
      </c>
      <c r="C5" s="9" t="s">
        <v>998</v>
      </c>
      <c r="D5" s="9" t="s">
        <v>999</v>
      </c>
      <c r="E5" s="9" t="s">
        <v>1011</v>
      </c>
      <c r="F5" s="9" t="str">
        <f t="shared" ref="F5:F37" si="0">D5</f>
        <v>PE Oa</v>
      </c>
      <c r="G5" s="6" t="s">
        <v>964</v>
      </c>
      <c r="H5" s="9" t="s">
        <v>916</v>
      </c>
      <c r="I5" s="9" t="s">
        <v>915</v>
      </c>
      <c r="J5" s="9">
        <v>313</v>
      </c>
      <c r="K5" s="9">
        <f t="shared" ref="K5:K7" si="1">J6</f>
        <v>368</v>
      </c>
      <c r="L5" s="5" t="s">
        <v>956</v>
      </c>
      <c r="M5" s="9" t="s">
        <v>209</v>
      </c>
      <c r="N5" s="6"/>
      <c r="O5" s="6"/>
      <c r="P5" s="190" t="s">
        <v>1016</v>
      </c>
      <c r="Q5" s="6"/>
      <c r="S5" s="119"/>
      <c r="T5" s="119"/>
      <c r="U5" s="6"/>
      <c r="V5" s="16"/>
      <c r="W5" s="4">
        <v>20.636468380551737</v>
      </c>
      <c r="X5" s="6"/>
      <c r="Y5" s="6"/>
      <c r="Z5" s="6"/>
      <c r="AA5" s="6"/>
      <c r="AB5" s="6"/>
      <c r="AC5" s="6"/>
      <c r="AD5" s="6">
        <v>-26.67</v>
      </c>
      <c r="AE5" s="6"/>
      <c r="AF5" s="6"/>
      <c r="AG5" s="6"/>
      <c r="AH5" s="6"/>
      <c r="AI5" s="6"/>
      <c r="AJ5" s="6"/>
      <c r="AK5" s="6">
        <v>1.0287999999999999</v>
      </c>
      <c r="AL5" s="6">
        <v>2E-3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>
      <c r="A6" s="17" t="s">
        <v>987</v>
      </c>
      <c r="B6" s="8" t="s">
        <v>995</v>
      </c>
      <c r="C6" s="9" t="s">
        <v>998</v>
      </c>
      <c r="D6" s="9" t="s">
        <v>999</v>
      </c>
      <c r="E6" s="9" t="s">
        <v>1012</v>
      </c>
      <c r="F6" s="9" t="str">
        <f t="shared" si="0"/>
        <v>PE Oa</v>
      </c>
      <c r="G6" s="6" t="s">
        <v>964</v>
      </c>
      <c r="H6" s="9" t="s">
        <v>916</v>
      </c>
      <c r="I6" s="9" t="s">
        <v>915</v>
      </c>
      <c r="J6" s="9">
        <v>368</v>
      </c>
      <c r="K6" s="9">
        <f t="shared" si="1"/>
        <v>397</v>
      </c>
      <c r="L6" s="5" t="s">
        <v>956</v>
      </c>
      <c r="M6" s="9" t="s">
        <v>209</v>
      </c>
      <c r="N6" s="6"/>
      <c r="O6" s="6"/>
      <c r="P6" s="190" t="s">
        <v>1016</v>
      </c>
      <c r="Q6" s="6"/>
      <c r="S6" s="119"/>
      <c r="T6" s="119"/>
      <c r="U6" s="6"/>
      <c r="V6" s="16"/>
      <c r="W6" s="4">
        <v>25.347894524230735</v>
      </c>
      <c r="X6" s="6"/>
      <c r="Y6" s="6"/>
      <c r="Z6" s="6"/>
      <c r="AA6" s="6"/>
      <c r="AB6" s="6"/>
      <c r="AC6" s="6"/>
      <c r="AD6" s="6">
        <v>-25.73</v>
      </c>
      <c r="AE6" s="6"/>
      <c r="AF6" s="6"/>
      <c r="AG6" s="6"/>
      <c r="AH6" s="6"/>
      <c r="AI6" s="6"/>
      <c r="AJ6" s="6"/>
      <c r="AK6" s="6">
        <v>1.0145999999999999</v>
      </c>
      <c r="AL6" s="6">
        <v>2.0999999999999999E-3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>
      <c r="A7" s="17" t="s">
        <v>987</v>
      </c>
      <c r="B7" s="8" t="s">
        <v>995</v>
      </c>
      <c r="C7" s="9" t="s">
        <v>998</v>
      </c>
      <c r="D7" s="9" t="s">
        <v>999</v>
      </c>
      <c r="E7" s="9" t="s">
        <v>1013</v>
      </c>
      <c r="F7" s="9" t="str">
        <f t="shared" si="0"/>
        <v>PE Oa</v>
      </c>
      <c r="G7" s="6" t="s">
        <v>964</v>
      </c>
      <c r="H7" s="9" t="s">
        <v>916</v>
      </c>
      <c r="I7" s="9" t="s">
        <v>915</v>
      </c>
      <c r="J7" s="9">
        <v>397</v>
      </c>
      <c r="K7" s="9">
        <f t="shared" si="1"/>
        <v>434</v>
      </c>
      <c r="L7" s="5" t="s">
        <v>956</v>
      </c>
      <c r="M7" s="9" t="s">
        <v>209</v>
      </c>
      <c r="N7" s="6"/>
      <c r="O7" s="6"/>
      <c r="P7" s="190" t="s">
        <v>1016</v>
      </c>
      <c r="Q7" s="6"/>
      <c r="S7" s="119"/>
      <c r="T7" s="119"/>
      <c r="U7" s="6"/>
      <c r="V7" s="16"/>
      <c r="W7" s="4">
        <v>23.550364858921881</v>
      </c>
      <c r="X7" s="6"/>
      <c r="Y7" s="6"/>
      <c r="Z7" s="6"/>
      <c r="AA7" s="6"/>
      <c r="AB7" s="6"/>
      <c r="AC7" s="6"/>
      <c r="AD7" s="6">
        <v>-25.28</v>
      </c>
      <c r="AE7" s="6"/>
      <c r="AF7" s="6"/>
      <c r="AG7" s="6"/>
      <c r="AH7" s="6"/>
      <c r="AI7" s="6"/>
      <c r="AJ7" s="6"/>
      <c r="AK7" s="6">
        <v>1.0156000000000001</v>
      </c>
      <c r="AL7" s="6">
        <v>2.0999999999999999E-3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">
      <c r="A8" s="17" t="s">
        <v>987</v>
      </c>
      <c r="B8" s="8" t="s">
        <v>995</v>
      </c>
      <c r="C8" s="9" t="s">
        <v>998</v>
      </c>
      <c r="D8" s="9" t="s">
        <v>999</v>
      </c>
      <c r="E8" s="9" t="s">
        <v>1014</v>
      </c>
      <c r="F8" s="9" t="str">
        <f t="shared" si="0"/>
        <v>PE Oa</v>
      </c>
      <c r="G8" s="6" t="s">
        <v>964</v>
      </c>
      <c r="H8" s="9" t="s">
        <v>916</v>
      </c>
      <c r="I8" s="9" t="s">
        <v>915</v>
      </c>
      <c r="J8" s="9">
        <v>434</v>
      </c>
      <c r="K8" s="9">
        <v>582</v>
      </c>
      <c r="L8" s="5" t="s">
        <v>956</v>
      </c>
      <c r="M8" s="9" t="s">
        <v>209</v>
      </c>
      <c r="N8" s="6"/>
      <c r="O8" s="6"/>
      <c r="P8" s="190" t="s">
        <v>1016</v>
      </c>
      <c r="Q8" s="6"/>
      <c r="S8" s="119"/>
      <c r="T8" s="119"/>
      <c r="U8" s="6"/>
      <c r="V8" s="16"/>
      <c r="W8" s="4">
        <v>17.717199013776487</v>
      </c>
      <c r="X8" s="6"/>
      <c r="Y8" s="6"/>
      <c r="Z8" s="6"/>
      <c r="AA8" s="6"/>
      <c r="AB8" s="6"/>
      <c r="AC8" s="6"/>
      <c r="AD8" s="6">
        <v>-26.46</v>
      </c>
      <c r="AE8" s="6"/>
      <c r="AF8" s="6"/>
      <c r="AG8" s="6"/>
      <c r="AH8" s="6"/>
      <c r="AI8" s="6"/>
      <c r="AJ8" s="6"/>
      <c r="AK8" s="6">
        <v>1.0156000000000001</v>
      </c>
      <c r="AL8" s="6">
        <v>2E-3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">
      <c r="A9" s="17" t="s">
        <v>987</v>
      </c>
      <c r="B9" s="8" t="s">
        <v>995</v>
      </c>
      <c r="C9" s="9" t="s">
        <v>998</v>
      </c>
      <c r="D9" s="9" t="s">
        <v>999</v>
      </c>
      <c r="E9" s="9" t="s">
        <v>1006</v>
      </c>
      <c r="F9" s="9" t="str">
        <f t="shared" si="0"/>
        <v>PE Oa</v>
      </c>
      <c r="G9" s="6" t="s">
        <v>964</v>
      </c>
      <c r="H9" s="9" t="s">
        <v>916</v>
      </c>
      <c r="I9" s="9" t="s">
        <v>915</v>
      </c>
      <c r="J9" s="9">
        <v>130</v>
      </c>
      <c r="K9" s="9">
        <v>285</v>
      </c>
      <c r="L9" s="5" t="s">
        <v>955</v>
      </c>
      <c r="M9" s="9" t="s">
        <v>209</v>
      </c>
      <c r="N9" s="6"/>
      <c r="O9" s="6"/>
      <c r="P9" s="190" t="s">
        <v>1017</v>
      </c>
      <c r="Q9" s="6"/>
      <c r="S9" s="119"/>
      <c r="T9" s="119"/>
      <c r="U9" s="120"/>
      <c r="V9" s="120"/>
      <c r="W9" s="6">
        <v>7.6796218757224688</v>
      </c>
      <c r="X9" s="6"/>
      <c r="Y9" s="6"/>
      <c r="Z9" s="6"/>
      <c r="AA9" s="6"/>
      <c r="AB9" s="6"/>
      <c r="AC9" s="6"/>
      <c r="AD9" s="6">
        <v>-25.72</v>
      </c>
      <c r="AE9" s="6"/>
      <c r="AF9" s="6"/>
      <c r="AG9" s="6"/>
      <c r="AH9" s="6"/>
      <c r="AI9" s="6"/>
      <c r="AJ9" s="6"/>
      <c r="AK9" s="6">
        <v>1.0198</v>
      </c>
      <c r="AL9" s="6">
        <v>3.3E-3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">
      <c r="A10" s="17" t="s">
        <v>987</v>
      </c>
      <c r="B10" s="8" t="s">
        <v>995</v>
      </c>
      <c r="C10" s="9" t="s">
        <v>998</v>
      </c>
      <c r="D10" s="9" t="s">
        <v>999</v>
      </c>
      <c r="E10" s="9" t="s">
        <v>1007</v>
      </c>
      <c r="F10" s="9" t="str">
        <f t="shared" si="0"/>
        <v>PE Oa</v>
      </c>
      <c r="G10" s="6" t="s">
        <v>964</v>
      </c>
      <c r="H10" s="9" t="s">
        <v>916</v>
      </c>
      <c r="I10" s="9" t="s">
        <v>915</v>
      </c>
      <c r="J10" s="9">
        <v>285</v>
      </c>
      <c r="K10" s="9">
        <v>350</v>
      </c>
      <c r="L10" s="5" t="s">
        <v>955</v>
      </c>
      <c r="M10" s="9" t="s">
        <v>209</v>
      </c>
      <c r="N10" s="6"/>
      <c r="O10" s="6"/>
      <c r="P10" s="190" t="s">
        <v>1017</v>
      </c>
      <c r="Q10" s="6"/>
      <c r="S10" s="119"/>
      <c r="T10" s="119"/>
      <c r="U10" s="120"/>
      <c r="V10" s="16"/>
      <c r="W10" s="6">
        <v>15.434252099976881</v>
      </c>
      <c r="X10" s="6"/>
      <c r="Y10" s="6"/>
      <c r="Z10" s="6"/>
      <c r="AA10" s="6"/>
      <c r="AB10" s="6"/>
      <c r="AC10" s="6"/>
      <c r="AD10" s="6">
        <v>-26.69</v>
      </c>
      <c r="AE10" s="6"/>
      <c r="AF10" s="6"/>
      <c r="AG10" s="6"/>
      <c r="AH10" s="6"/>
      <c r="AI10" s="6"/>
      <c r="AJ10" s="6"/>
      <c r="AK10" s="6">
        <v>1.0202</v>
      </c>
      <c r="AL10" s="6">
        <v>2.5000000000000001E-3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">
      <c r="A11" s="17" t="s">
        <v>987</v>
      </c>
      <c r="B11" s="8" t="s">
        <v>995</v>
      </c>
      <c r="C11" s="9" t="s">
        <v>998</v>
      </c>
      <c r="D11" s="9" t="s">
        <v>999</v>
      </c>
      <c r="E11" s="9" t="s">
        <v>1008</v>
      </c>
      <c r="F11" s="9" t="str">
        <f t="shared" si="0"/>
        <v>PE Oa</v>
      </c>
      <c r="G11" s="6" t="s">
        <v>964</v>
      </c>
      <c r="H11" s="9" t="s">
        <v>916</v>
      </c>
      <c r="I11" s="9" t="s">
        <v>915</v>
      </c>
      <c r="J11" s="9">
        <v>350</v>
      </c>
      <c r="K11" s="9">
        <v>416</v>
      </c>
      <c r="L11" s="5" t="s">
        <v>955</v>
      </c>
      <c r="M11" s="9" t="s">
        <v>209</v>
      </c>
      <c r="N11" s="6"/>
      <c r="O11" s="6"/>
      <c r="P11" s="190" t="s">
        <v>1017</v>
      </c>
      <c r="Q11" s="6"/>
      <c r="S11" s="119"/>
      <c r="T11" s="119"/>
      <c r="U11" s="120"/>
      <c r="V11" s="16"/>
      <c r="W11" s="6">
        <v>38.979680957640831</v>
      </c>
      <c r="X11" s="6"/>
      <c r="Y11" s="6"/>
      <c r="Z11" s="6"/>
      <c r="AA11" s="6"/>
      <c r="AB11" s="6"/>
      <c r="AC11" s="6"/>
      <c r="AD11" s="6">
        <v>-25.74</v>
      </c>
      <c r="AE11" s="6"/>
      <c r="AF11" s="6"/>
      <c r="AG11" s="6"/>
      <c r="AH11" s="6"/>
      <c r="AI11" s="6"/>
      <c r="AJ11" s="6"/>
      <c r="AK11" s="6">
        <v>1.0027999999999999</v>
      </c>
      <c r="AL11" s="6">
        <v>3.2000000000000002E-3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">
      <c r="A12" s="17" t="s">
        <v>987</v>
      </c>
      <c r="B12" s="8" t="s">
        <v>995</v>
      </c>
      <c r="C12" s="9" t="s">
        <v>998</v>
      </c>
      <c r="D12" s="9" t="s">
        <v>999</v>
      </c>
      <c r="E12" s="9" t="s">
        <v>1009</v>
      </c>
      <c r="F12" s="9" t="str">
        <f t="shared" si="0"/>
        <v>PE Oa</v>
      </c>
      <c r="G12" s="6" t="s">
        <v>964</v>
      </c>
      <c r="H12" s="9" t="s">
        <v>916</v>
      </c>
      <c r="I12" s="9" t="s">
        <v>915</v>
      </c>
      <c r="J12" s="9">
        <v>416</v>
      </c>
      <c r="K12" s="9">
        <v>493</v>
      </c>
      <c r="L12" s="5" t="s">
        <v>955</v>
      </c>
      <c r="M12" s="9" t="s">
        <v>209</v>
      </c>
      <c r="N12" s="6"/>
      <c r="O12" s="6"/>
      <c r="P12" s="190" t="s">
        <v>1017</v>
      </c>
      <c r="Q12" s="6"/>
      <c r="R12" s="6"/>
      <c r="S12" s="119"/>
      <c r="T12" s="119"/>
      <c r="U12" s="120"/>
      <c r="V12" s="16"/>
      <c r="W12" s="6">
        <v>25.644635104934626</v>
      </c>
      <c r="X12" s="6"/>
      <c r="Y12" s="6"/>
      <c r="Z12" s="6"/>
      <c r="AA12" s="6"/>
      <c r="AB12" s="6"/>
      <c r="AC12" s="6"/>
      <c r="AD12" s="6">
        <v>-25.75</v>
      </c>
      <c r="AE12" s="6"/>
      <c r="AF12" s="6"/>
      <c r="AG12" s="6"/>
      <c r="AH12" s="6"/>
      <c r="AI12" s="6"/>
      <c r="AJ12" s="6"/>
      <c r="AK12" s="6">
        <v>1.01</v>
      </c>
      <c r="AL12" s="6">
        <v>2.7000000000000001E-3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">
      <c r="A13" s="17" t="s">
        <v>987</v>
      </c>
      <c r="B13" s="8" t="s">
        <v>995</v>
      </c>
      <c r="C13" s="9" t="s">
        <v>998</v>
      </c>
      <c r="D13" s="9" t="s">
        <v>999</v>
      </c>
      <c r="E13" s="9" t="s">
        <v>1015</v>
      </c>
      <c r="F13" s="9" t="str">
        <f t="shared" si="0"/>
        <v>PE Oa</v>
      </c>
      <c r="G13" s="6" t="s">
        <v>964</v>
      </c>
      <c r="H13" s="9" t="s">
        <v>916</v>
      </c>
      <c r="I13" s="9" t="s">
        <v>915</v>
      </c>
      <c r="J13" s="9">
        <v>493</v>
      </c>
      <c r="K13" s="9">
        <v>930</v>
      </c>
      <c r="L13" s="5" t="s">
        <v>955</v>
      </c>
      <c r="M13" s="9" t="s">
        <v>209</v>
      </c>
      <c r="N13" s="6"/>
      <c r="O13" s="6"/>
      <c r="P13" s="190" t="s">
        <v>1017</v>
      </c>
      <c r="Q13" s="6"/>
      <c r="R13" s="6"/>
      <c r="S13" s="119"/>
      <c r="T13" s="119"/>
      <c r="U13" s="120"/>
      <c r="V13" s="16"/>
      <c r="W13" s="6">
        <v>12.261809961725191</v>
      </c>
      <c r="X13" s="6"/>
      <c r="Y13" s="6"/>
      <c r="Z13" s="6"/>
      <c r="AA13" s="6"/>
      <c r="AB13" s="6"/>
      <c r="AC13" s="6"/>
      <c r="AD13" s="6">
        <v>-26.63</v>
      </c>
      <c r="AE13" s="6"/>
      <c r="AF13" s="6"/>
      <c r="AG13" s="6"/>
      <c r="AH13" s="6"/>
      <c r="AI13" s="6"/>
      <c r="AJ13" s="6"/>
      <c r="AK13" s="6">
        <v>1.0144</v>
      </c>
      <c r="AL13" s="6">
        <v>2.7000000000000001E-3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">
      <c r="A14" s="17" t="s">
        <v>987</v>
      </c>
      <c r="B14" s="8" t="s">
        <v>995</v>
      </c>
      <c r="C14" s="9" t="s">
        <v>998</v>
      </c>
      <c r="D14" s="9" t="s">
        <v>1018</v>
      </c>
      <c r="E14" s="9" t="str">
        <f>D14&amp;" Ox "&amp;1</f>
        <v>PE Bhs Ox 1</v>
      </c>
      <c r="F14" s="9" t="str">
        <f t="shared" si="0"/>
        <v>PE Bhs</v>
      </c>
      <c r="G14" s="6" t="s">
        <v>964</v>
      </c>
      <c r="H14" s="9" t="s">
        <v>916</v>
      </c>
      <c r="I14" s="9" t="s">
        <v>915</v>
      </c>
      <c r="J14" s="9">
        <v>145</v>
      </c>
      <c r="K14" s="9">
        <v>258</v>
      </c>
      <c r="L14" s="5" t="s">
        <v>956</v>
      </c>
      <c r="M14" s="9" t="s">
        <v>209</v>
      </c>
      <c r="N14" s="6"/>
      <c r="O14" s="6"/>
      <c r="P14" s="190" t="s">
        <v>1016</v>
      </c>
      <c r="Q14" s="6"/>
      <c r="R14" s="6"/>
      <c r="S14" s="119"/>
      <c r="T14" s="121"/>
      <c r="U14" s="121"/>
      <c r="V14" s="120"/>
      <c r="W14" s="4">
        <v>14.35479724581325</v>
      </c>
      <c r="X14" s="6"/>
      <c r="Y14" s="6"/>
      <c r="Z14" s="6"/>
      <c r="AA14" s="6"/>
      <c r="AB14" s="6"/>
      <c r="AC14" s="6"/>
      <c r="AD14" s="6">
        <v>-26.61</v>
      </c>
      <c r="AE14" s="6"/>
      <c r="AF14" s="6"/>
      <c r="AG14" s="6"/>
      <c r="AH14" s="6"/>
      <c r="AI14" s="6"/>
      <c r="AJ14" s="6"/>
      <c r="AK14" s="6">
        <v>0.89059999999999995</v>
      </c>
      <c r="AL14" s="6">
        <v>1.8E-3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">
      <c r="A15" s="17" t="s">
        <v>987</v>
      </c>
      <c r="B15" s="8" t="s">
        <v>995</v>
      </c>
      <c r="C15" s="9" t="s">
        <v>998</v>
      </c>
      <c r="D15" s="9" t="s">
        <v>1018</v>
      </c>
      <c r="E15" s="9" t="s">
        <v>1019</v>
      </c>
      <c r="F15" s="9" t="str">
        <f t="shared" si="0"/>
        <v>PE Bhs</v>
      </c>
      <c r="G15" s="6" t="s">
        <v>964</v>
      </c>
      <c r="H15" s="9" t="s">
        <v>916</v>
      </c>
      <c r="I15" s="9" t="s">
        <v>915</v>
      </c>
      <c r="J15" s="9">
        <v>258</v>
      </c>
      <c r="K15" s="9">
        <v>289</v>
      </c>
      <c r="L15" s="5" t="s">
        <v>956</v>
      </c>
      <c r="M15" s="9" t="s">
        <v>209</v>
      </c>
      <c r="N15" s="6"/>
      <c r="O15" s="6"/>
      <c r="P15" s="190" t="s">
        <v>1016</v>
      </c>
      <c r="Q15" s="6"/>
      <c r="R15" s="6"/>
      <c r="S15" s="119"/>
      <c r="T15" s="121"/>
      <c r="U15" s="121"/>
      <c r="V15" s="11"/>
      <c r="W15" s="4">
        <v>18.820044513512702</v>
      </c>
      <c r="X15" s="6"/>
      <c r="Y15" s="6"/>
      <c r="Z15" s="6"/>
      <c r="AA15" s="6"/>
      <c r="AB15" s="6"/>
      <c r="AC15" s="6"/>
      <c r="AD15" s="6">
        <v>-26.17</v>
      </c>
      <c r="AE15" s="6"/>
      <c r="AF15" s="6"/>
      <c r="AG15" s="20"/>
      <c r="AH15" s="6"/>
      <c r="AI15" s="6"/>
      <c r="AJ15" s="6"/>
      <c r="AK15" s="6">
        <v>0.8891</v>
      </c>
      <c r="AL15" s="6">
        <v>1.6999999999999999E-3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">
      <c r="A16" s="17" t="s">
        <v>987</v>
      </c>
      <c r="B16" s="8" t="s">
        <v>995</v>
      </c>
      <c r="C16" s="9" t="s">
        <v>998</v>
      </c>
      <c r="D16" s="9" t="s">
        <v>1018</v>
      </c>
      <c r="E16" s="9" t="s">
        <v>1020</v>
      </c>
      <c r="F16" s="9" t="str">
        <f t="shared" si="0"/>
        <v>PE Bhs</v>
      </c>
      <c r="G16" s="6" t="s">
        <v>964</v>
      </c>
      <c r="H16" s="9" t="s">
        <v>916</v>
      </c>
      <c r="I16" s="9" t="s">
        <v>915</v>
      </c>
      <c r="J16" s="9">
        <v>289</v>
      </c>
      <c r="K16" s="9">
        <v>321</v>
      </c>
      <c r="L16" s="5" t="s">
        <v>956</v>
      </c>
      <c r="M16" s="9" t="s">
        <v>209</v>
      </c>
      <c r="N16" s="6"/>
      <c r="O16" s="6"/>
      <c r="P16" s="190" t="s">
        <v>1016</v>
      </c>
      <c r="Q16" s="6"/>
      <c r="R16" s="6"/>
      <c r="S16" s="119"/>
      <c r="T16" s="121"/>
      <c r="U16" s="121"/>
      <c r="V16" s="11"/>
      <c r="W16" s="4">
        <v>24.804819132009662</v>
      </c>
      <c r="X16" s="6"/>
      <c r="Y16" s="6"/>
      <c r="Z16" s="6"/>
      <c r="AA16" s="6"/>
      <c r="AB16" s="6"/>
      <c r="AC16" s="6"/>
      <c r="AD16" s="6">
        <v>-25.62</v>
      </c>
      <c r="AE16" s="6"/>
      <c r="AF16" s="6"/>
      <c r="AG16" s="20"/>
      <c r="AH16" s="6"/>
      <c r="AI16" s="6"/>
      <c r="AJ16" s="6"/>
      <c r="AK16" s="6">
        <v>0.87660000000000005</v>
      </c>
      <c r="AL16" s="6">
        <v>1.6999999999999999E-3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">
      <c r="A17" s="17" t="s">
        <v>987</v>
      </c>
      <c r="B17" s="8" t="s">
        <v>995</v>
      </c>
      <c r="C17" s="9" t="s">
        <v>998</v>
      </c>
      <c r="D17" s="9" t="s">
        <v>1018</v>
      </c>
      <c r="E17" s="9" t="s">
        <v>1021</v>
      </c>
      <c r="F17" s="9" t="str">
        <f t="shared" si="0"/>
        <v>PE Bhs</v>
      </c>
      <c r="G17" s="6" t="s">
        <v>964</v>
      </c>
      <c r="H17" s="9" t="s">
        <v>916</v>
      </c>
      <c r="I17" s="9" t="s">
        <v>915</v>
      </c>
      <c r="J17" s="9">
        <v>321</v>
      </c>
      <c r="K17" s="9">
        <v>369</v>
      </c>
      <c r="L17" s="5" t="s">
        <v>956</v>
      </c>
      <c r="M17" s="9" t="s">
        <v>209</v>
      </c>
      <c r="N17" s="6"/>
      <c r="O17" s="6"/>
      <c r="P17" s="190" t="s">
        <v>1016</v>
      </c>
      <c r="Q17" s="6"/>
      <c r="R17" s="6"/>
      <c r="S17" s="119"/>
      <c r="T17" s="121"/>
      <c r="U17" s="121"/>
      <c r="V17" s="11"/>
      <c r="W17" s="4">
        <v>27.637055067522969</v>
      </c>
      <c r="X17" s="6"/>
      <c r="Y17" s="6"/>
      <c r="Z17" s="6"/>
      <c r="AA17" s="6"/>
      <c r="AB17" s="6"/>
      <c r="AC17" s="6"/>
      <c r="AD17" s="6">
        <v>-25.95</v>
      </c>
      <c r="AE17" s="6"/>
      <c r="AF17" s="6"/>
      <c r="AG17" s="22"/>
      <c r="AH17" s="6"/>
      <c r="AI17" s="6"/>
      <c r="AJ17" s="6"/>
      <c r="AK17" s="6">
        <v>0.87519999999999998</v>
      </c>
      <c r="AL17" s="6">
        <v>1.6999999999999999E-3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">
      <c r="A18" s="17" t="s">
        <v>987</v>
      </c>
      <c r="B18" s="8" t="s">
        <v>995</v>
      </c>
      <c r="C18" s="9" t="s">
        <v>998</v>
      </c>
      <c r="D18" s="9" t="s">
        <v>1018</v>
      </c>
      <c r="E18" s="9" t="s">
        <v>1022</v>
      </c>
      <c r="F18" s="9" t="str">
        <f t="shared" si="0"/>
        <v>PE Bhs</v>
      </c>
      <c r="G18" s="6" t="s">
        <v>964</v>
      </c>
      <c r="H18" s="9" t="s">
        <v>916</v>
      </c>
      <c r="I18" s="9" t="s">
        <v>915</v>
      </c>
      <c r="J18" s="9">
        <v>369</v>
      </c>
      <c r="K18" s="9">
        <v>497</v>
      </c>
      <c r="L18" s="5" t="s">
        <v>956</v>
      </c>
      <c r="M18" s="9" t="s">
        <v>209</v>
      </c>
      <c r="N18" s="6"/>
      <c r="O18" s="6"/>
      <c r="P18" s="190" t="s">
        <v>1016</v>
      </c>
      <c r="Q18" s="6"/>
      <c r="R18" s="6"/>
      <c r="S18" s="119"/>
      <c r="T18" s="121"/>
      <c r="U18" s="121"/>
      <c r="V18" s="11"/>
      <c r="W18" s="4">
        <v>14.383284041141417</v>
      </c>
      <c r="X18" s="6"/>
      <c r="Y18" s="6"/>
      <c r="Z18" s="6"/>
      <c r="AA18" s="6"/>
      <c r="AB18" s="6"/>
      <c r="AC18" s="6"/>
      <c r="AD18" s="6">
        <v>-25.9</v>
      </c>
      <c r="AE18" s="6"/>
      <c r="AF18" s="6"/>
      <c r="AG18" s="23"/>
      <c r="AH18" s="6"/>
      <c r="AI18" s="6"/>
      <c r="AJ18" s="6"/>
      <c r="AK18" s="6">
        <v>0.85289999999999999</v>
      </c>
      <c r="AL18" s="6">
        <v>2.3999999999999998E-3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">
      <c r="A19" s="17" t="s">
        <v>987</v>
      </c>
      <c r="B19" s="8" t="s">
        <v>995</v>
      </c>
      <c r="C19" s="9" t="s">
        <v>998</v>
      </c>
      <c r="D19" s="9" t="s">
        <v>1018</v>
      </c>
      <c r="E19" s="9" t="s">
        <v>1027</v>
      </c>
      <c r="F19" s="9" t="str">
        <f t="shared" si="0"/>
        <v>PE Bhs</v>
      </c>
      <c r="G19" s="6" t="s">
        <v>964</v>
      </c>
      <c r="H19" s="9" t="s">
        <v>916</v>
      </c>
      <c r="I19" s="9" t="s">
        <v>915</v>
      </c>
      <c r="J19" s="9">
        <v>134</v>
      </c>
      <c r="K19" s="9">
        <v>308</v>
      </c>
      <c r="L19" s="5" t="s">
        <v>955</v>
      </c>
      <c r="M19" s="9" t="s">
        <v>209</v>
      </c>
      <c r="N19" s="6"/>
      <c r="O19" s="6"/>
      <c r="P19" s="190" t="s">
        <v>1017</v>
      </c>
      <c r="Q19" s="6"/>
      <c r="R19" s="6"/>
      <c r="S19" s="119"/>
      <c r="T19" s="121"/>
      <c r="U19" s="121"/>
      <c r="V19" s="11"/>
      <c r="W19" s="4">
        <v>23.853717218702386</v>
      </c>
      <c r="X19" s="6"/>
      <c r="Y19" s="6"/>
      <c r="Z19" s="6"/>
      <c r="AA19" s="6"/>
      <c r="AB19" s="6"/>
      <c r="AC19" s="6"/>
      <c r="AD19" s="6">
        <v>-26.67</v>
      </c>
      <c r="AE19" s="6"/>
      <c r="AF19" s="6"/>
      <c r="AG19" s="21"/>
      <c r="AH19" s="6"/>
      <c r="AI19" s="6"/>
      <c r="AJ19" s="6"/>
      <c r="AK19" s="6">
        <v>0.86980000000000002</v>
      </c>
      <c r="AL19" s="6">
        <v>2.3999999999999998E-3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">
      <c r="A20" s="17" t="s">
        <v>987</v>
      </c>
      <c r="B20" s="8" t="s">
        <v>995</v>
      </c>
      <c r="C20" s="9" t="s">
        <v>998</v>
      </c>
      <c r="D20" s="9" t="s">
        <v>1018</v>
      </c>
      <c r="E20" s="9" t="s">
        <v>1028</v>
      </c>
      <c r="F20" s="9" t="str">
        <f t="shared" si="0"/>
        <v>PE Bhs</v>
      </c>
      <c r="G20" s="6" t="s">
        <v>964</v>
      </c>
      <c r="H20" s="9" t="s">
        <v>916</v>
      </c>
      <c r="I20" s="9" t="s">
        <v>915</v>
      </c>
      <c r="J20" s="9">
        <v>308</v>
      </c>
      <c r="K20" s="9">
        <v>349</v>
      </c>
      <c r="L20" s="5" t="s">
        <v>955</v>
      </c>
      <c r="M20" s="9" t="s">
        <v>209</v>
      </c>
      <c r="N20" s="6"/>
      <c r="O20" s="6"/>
      <c r="P20" s="190" t="s">
        <v>1017</v>
      </c>
      <c r="Q20" s="6"/>
      <c r="R20" s="6"/>
      <c r="S20" s="119"/>
      <c r="T20" s="121"/>
      <c r="U20" s="121"/>
      <c r="V20" s="11"/>
      <c r="W20" s="4">
        <v>23.203143796615606</v>
      </c>
      <c r="X20" s="6"/>
      <c r="Y20" s="6"/>
      <c r="Z20" s="6"/>
      <c r="AA20" s="6"/>
      <c r="AB20" s="6"/>
      <c r="AC20" s="6"/>
      <c r="AD20" s="6">
        <v>-26.02</v>
      </c>
      <c r="AE20" s="6"/>
      <c r="AF20" s="6"/>
      <c r="AG20" s="20"/>
      <c r="AH20" s="6"/>
      <c r="AI20" s="6"/>
      <c r="AJ20" s="6"/>
      <c r="AK20" s="6">
        <v>0.88300000000000001</v>
      </c>
      <c r="AL20" s="6">
        <v>2.3999999999999998E-3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">
      <c r="A21" s="17" t="s">
        <v>987</v>
      </c>
      <c r="B21" s="8" t="s">
        <v>995</v>
      </c>
      <c r="C21" s="9" t="s">
        <v>998</v>
      </c>
      <c r="D21" s="9" t="s">
        <v>1018</v>
      </c>
      <c r="E21" s="9" t="s">
        <v>1029</v>
      </c>
      <c r="F21" s="9" t="str">
        <f t="shared" si="0"/>
        <v>PE Bhs</v>
      </c>
      <c r="G21" s="6" t="s">
        <v>964</v>
      </c>
      <c r="H21" s="9" t="s">
        <v>916</v>
      </c>
      <c r="I21" s="9" t="s">
        <v>915</v>
      </c>
      <c r="J21" s="9">
        <v>349</v>
      </c>
      <c r="K21" s="9">
        <v>391</v>
      </c>
      <c r="L21" s="5" t="s">
        <v>955</v>
      </c>
      <c r="M21" s="9" t="s">
        <v>209</v>
      </c>
      <c r="N21" s="6"/>
      <c r="O21" s="6"/>
      <c r="P21" s="190" t="s">
        <v>1017</v>
      </c>
      <c r="Q21" s="6"/>
      <c r="R21" s="6"/>
      <c r="S21" s="119"/>
      <c r="T21" s="121"/>
      <c r="U21" s="121"/>
      <c r="V21" s="11"/>
      <c r="W21" s="4">
        <v>23.191915951559874</v>
      </c>
      <c r="X21" s="6"/>
      <c r="Y21" s="6"/>
      <c r="Z21" s="6"/>
      <c r="AA21" s="6"/>
      <c r="AB21" s="6"/>
      <c r="AC21" s="6"/>
      <c r="AD21" s="6">
        <v>-26.16</v>
      </c>
      <c r="AE21" s="6"/>
      <c r="AF21" s="6"/>
      <c r="AG21" s="6"/>
      <c r="AH21" s="6"/>
      <c r="AI21" s="6"/>
      <c r="AJ21" s="6"/>
      <c r="AK21" s="6">
        <v>0.89370000000000005</v>
      </c>
      <c r="AL21" s="6">
        <v>2.3E-3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">
      <c r="A22" s="17" t="s">
        <v>987</v>
      </c>
      <c r="B22" s="8" t="s">
        <v>995</v>
      </c>
      <c r="C22" s="9" t="s">
        <v>998</v>
      </c>
      <c r="D22" s="9" t="s">
        <v>1018</v>
      </c>
      <c r="E22" s="9" t="s">
        <v>1030</v>
      </c>
      <c r="F22" s="9" t="str">
        <f t="shared" si="0"/>
        <v>PE Bhs</v>
      </c>
      <c r="G22" s="6" t="s">
        <v>964</v>
      </c>
      <c r="H22" s="9" t="s">
        <v>916</v>
      </c>
      <c r="I22" s="9" t="s">
        <v>915</v>
      </c>
      <c r="J22" s="10">
        <v>391</v>
      </c>
      <c r="K22" s="10">
        <v>458</v>
      </c>
      <c r="L22" s="5" t="s">
        <v>955</v>
      </c>
      <c r="M22" s="9" t="s">
        <v>209</v>
      </c>
      <c r="N22" s="11"/>
      <c r="O22" s="11"/>
      <c r="P22" s="190" t="s">
        <v>1017</v>
      </c>
      <c r="Q22" s="11"/>
      <c r="R22" s="11"/>
      <c r="S22" s="121"/>
      <c r="T22" s="121"/>
      <c r="U22" s="121"/>
      <c r="V22" s="11"/>
      <c r="W22" s="4">
        <v>21.422086775202505</v>
      </c>
      <c r="X22" s="11"/>
      <c r="Y22" s="11"/>
      <c r="Z22" s="11"/>
      <c r="AA22" s="11"/>
      <c r="AB22" s="11"/>
      <c r="AC22" s="11"/>
      <c r="AD22" s="11">
        <v>-25.99</v>
      </c>
      <c r="AE22" s="11"/>
      <c r="AF22" s="11"/>
      <c r="AG22" s="11"/>
      <c r="AH22" s="11"/>
      <c r="AI22" s="11"/>
      <c r="AJ22" s="11"/>
      <c r="AK22" s="11">
        <v>0.90290000000000004</v>
      </c>
      <c r="AL22" s="11">
        <v>2.5000000000000001E-3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">
      <c r="A23" s="17" t="s">
        <v>987</v>
      </c>
      <c r="B23" s="8" t="s">
        <v>995</v>
      </c>
      <c r="C23" s="9" t="s">
        <v>998</v>
      </c>
      <c r="D23" s="9" t="s">
        <v>1018</v>
      </c>
      <c r="E23" s="9" t="s">
        <v>1031</v>
      </c>
      <c r="F23" s="9" t="str">
        <f t="shared" si="0"/>
        <v>PE Bhs</v>
      </c>
      <c r="G23" s="6" t="s">
        <v>964</v>
      </c>
      <c r="H23" s="9" t="s">
        <v>916</v>
      </c>
      <c r="I23" s="9" t="s">
        <v>915</v>
      </c>
      <c r="J23" s="10">
        <v>458</v>
      </c>
      <c r="K23" s="10">
        <v>921</v>
      </c>
      <c r="L23" s="5" t="s">
        <v>955</v>
      </c>
      <c r="M23" s="9" t="s">
        <v>209</v>
      </c>
      <c r="N23" s="11"/>
      <c r="O23" s="11"/>
      <c r="P23" s="190" t="s">
        <v>1017</v>
      </c>
      <c r="Q23" s="11"/>
      <c r="R23" s="11"/>
      <c r="S23" s="121"/>
      <c r="T23" s="121"/>
      <c r="U23" s="121"/>
      <c r="V23" s="11"/>
      <c r="W23" s="4">
        <v>8.3291362579196413</v>
      </c>
      <c r="X23" s="11"/>
      <c r="Y23" s="11"/>
      <c r="Z23" s="11"/>
      <c r="AA23" s="11"/>
      <c r="AB23" s="11"/>
      <c r="AC23" s="11"/>
      <c r="AD23" s="11">
        <v>-26.1</v>
      </c>
      <c r="AE23" s="11"/>
      <c r="AF23" s="11"/>
      <c r="AG23" s="11"/>
      <c r="AH23" s="11"/>
      <c r="AI23" s="11"/>
      <c r="AJ23" s="11"/>
      <c r="AK23" s="11">
        <v>0.8337</v>
      </c>
      <c r="AL23" s="11">
        <v>3.2000000000000002E-3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">
      <c r="A24" s="17" t="s">
        <v>987</v>
      </c>
      <c r="B24" s="8" t="s">
        <v>995</v>
      </c>
      <c r="C24" s="9" t="s">
        <v>998</v>
      </c>
      <c r="D24" s="10" t="s">
        <v>1001</v>
      </c>
      <c r="E24" s="10" t="s">
        <v>1032</v>
      </c>
      <c r="F24" s="9" t="str">
        <f t="shared" si="0"/>
        <v>PE Bs</v>
      </c>
      <c r="G24" s="6" t="s">
        <v>964</v>
      </c>
      <c r="H24" s="9" t="s">
        <v>916</v>
      </c>
      <c r="I24" s="9" t="s">
        <v>915</v>
      </c>
      <c r="J24" s="10">
        <v>121</v>
      </c>
      <c r="K24" s="10">
        <v>270</v>
      </c>
      <c r="L24" s="5" t="s">
        <v>956</v>
      </c>
      <c r="M24" s="9" t="s">
        <v>209</v>
      </c>
      <c r="N24" s="11"/>
      <c r="O24" s="11"/>
      <c r="P24" s="190" t="s">
        <v>1016</v>
      </c>
      <c r="Q24" s="11"/>
      <c r="R24" s="11"/>
      <c r="S24" s="121"/>
      <c r="T24" s="121"/>
      <c r="U24" s="121"/>
      <c r="V24" s="11"/>
      <c r="W24" s="4">
        <v>18.473508315390408</v>
      </c>
      <c r="X24" s="11"/>
      <c r="Y24" s="11"/>
      <c r="Z24" s="11"/>
      <c r="AA24" s="11"/>
      <c r="AB24" s="11"/>
      <c r="AC24" s="11"/>
      <c r="AD24" s="11">
        <v>-27.31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">
      <c r="A25" s="17" t="s">
        <v>987</v>
      </c>
      <c r="B25" s="8" t="s">
        <v>995</v>
      </c>
      <c r="C25" s="9" t="s">
        <v>998</v>
      </c>
      <c r="D25" s="10" t="s">
        <v>1001</v>
      </c>
      <c r="E25" s="10" t="s">
        <v>1033</v>
      </c>
      <c r="F25" s="9" t="str">
        <f t="shared" si="0"/>
        <v>PE Bs</v>
      </c>
      <c r="G25" s="6" t="s">
        <v>964</v>
      </c>
      <c r="H25" s="9" t="s">
        <v>916</v>
      </c>
      <c r="I25" s="9" t="s">
        <v>915</v>
      </c>
      <c r="J25" s="10">
        <v>270</v>
      </c>
      <c r="K25" s="10">
        <v>303</v>
      </c>
      <c r="L25" s="5" t="s">
        <v>956</v>
      </c>
      <c r="M25" s="9" t="s">
        <v>209</v>
      </c>
      <c r="N25" s="11"/>
      <c r="O25" s="11"/>
      <c r="P25" s="190" t="s">
        <v>1016</v>
      </c>
      <c r="Q25" s="11"/>
      <c r="R25" s="11"/>
      <c r="S25" s="121"/>
      <c r="T25" s="121"/>
      <c r="U25" s="121"/>
      <c r="V25" s="11"/>
      <c r="W25" s="4">
        <v>23.255881537059299</v>
      </c>
      <c r="X25" s="11"/>
      <c r="Y25" s="11"/>
      <c r="Z25" s="11"/>
      <c r="AA25" s="11"/>
      <c r="AB25" s="11"/>
      <c r="AC25" s="11"/>
      <c r="AD25" s="11">
        <v>-26.68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">
      <c r="A26" s="17" t="s">
        <v>987</v>
      </c>
      <c r="B26" s="8" t="s">
        <v>995</v>
      </c>
      <c r="C26" s="9" t="s">
        <v>998</v>
      </c>
      <c r="D26" s="10" t="s">
        <v>1001</v>
      </c>
      <c r="E26" s="10" t="s">
        <v>1034</v>
      </c>
      <c r="F26" s="9" t="str">
        <f t="shared" si="0"/>
        <v>PE Bs</v>
      </c>
      <c r="G26" s="6" t="s">
        <v>964</v>
      </c>
      <c r="H26" s="9" t="s">
        <v>916</v>
      </c>
      <c r="I26" s="9" t="s">
        <v>915</v>
      </c>
      <c r="J26" s="10">
        <v>303</v>
      </c>
      <c r="K26" s="10">
        <v>345</v>
      </c>
      <c r="L26" s="5" t="s">
        <v>956</v>
      </c>
      <c r="M26" s="9" t="s">
        <v>209</v>
      </c>
      <c r="N26" s="11"/>
      <c r="O26" s="11"/>
      <c r="P26" s="190" t="s">
        <v>1016</v>
      </c>
      <c r="Q26" s="11"/>
      <c r="R26" s="11"/>
      <c r="S26" s="121"/>
      <c r="T26" s="121"/>
      <c r="U26" s="121"/>
      <c r="V26" s="11"/>
      <c r="W26" s="4">
        <v>27.626910426271088</v>
      </c>
      <c r="X26" s="11"/>
      <c r="Y26" s="11"/>
      <c r="Z26" s="11"/>
      <c r="AA26" s="11"/>
      <c r="AB26" s="11"/>
      <c r="AC26" s="11"/>
      <c r="AD26" s="11">
        <v>-26.15</v>
      </c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">
      <c r="A27" s="17" t="s">
        <v>987</v>
      </c>
      <c r="B27" s="8" t="s">
        <v>995</v>
      </c>
      <c r="C27" s="9" t="s">
        <v>998</v>
      </c>
      <c r="D27" s="10" t="s">
        <v>1001</v>
      </c>
      <c r="E27" s="10" t="s">
        <v>1035</v>
      </c>
      <c r="F27" s="9" t="str">
        <f t="shared" si="0"/>
        <v>PE Bs</v>
      </c>
      <c r="G27" s="6" t="s">
        <v>964</v>
      </c>
      <c r="H27" s="9" t="s">
        <v>916</v>
      </c>
      <c r="I27" s="9" t="s">
        <v>915</v>
      </c>
      <c r="J27" s="10">
        <v>345</v>
      </c>
      <c r="K27" s="10">
        <v>400</v>
      </c>
      <c r="L27" s="5" t="s">
        <v>956</v>
      </c>
      <c r="M27" s="9" t="s">
        <v>209</v>
      </c>
      <c r="N27" s="11"/>
      <c r="O27" s="11"/>
      <c r="P27" s="190" t="s">
        <v>1016</v>
      </c>
      <c r="Q27" s="11"/>
      <c r="R27" s="11"/>
      <c r="S27" s="121"/>
      <c r="T27" s="121"/>
      <c r="U27" s="121"/>
      <c r="V27" s="11"/>
      <c r="W27" s="4">
        <v>20.686630648719341</v>
      </c>
      <c r="X27" s="11"/>
      <c r="Y27" s="11"/>
      <c r="Z27" s="11"/>
      <c r="AA27" s="11"/>
      <c r="AB27" s="11"/>
      <c r="AC27" s="11"/>
      <c r="AD27" s="11">
        <v>-26.33</v>
      </c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">
      <c r="A28" s="17" t="s">
        <v>987</v>
      </c>
      <c r="B28" s="8" t="s">
        <v>995</v>
      </c>
      <c r="C28" s="9" t="s">
        <v>998</v>
      </c>
      <c r="D28" s="10" t="s">
        <v>1001</v>
      </c>
      <c r="E28" s="10" t="s">
        <v>1036</v>
      </c>
      <c r="F28" s="9" t="str">
        <f t="shared" si="0"/>
        <v>PE Bs</v>
      </c>
      <c r="G28" s="6" t="s">
        <v>964</v>
      </c>
      <c r="H28" s="9" t="s">
        <v>916</v>
      </c>
      <c r="I28" s="9" t="s">
        <v>915</v>
      </c>
      <c r="J28" s="10">
        <v>400</v>
      </c>
      <c r="K28" s="10">
        <v>556</v>
      </c>
      <c r="L28" s="5" t="s">
        <v>956</v>
      </c>
      <c r="M28" s="9" t="s">
        <v>209</v>
      </c>
      <c r="N28" s="11"/>
      <c r="O28" s="11"/>
      <c r="P28" s="190" t="s">
        <v>1016</v>
      </c>
      <c r="Q28" s="11"/>
      <c r="R28" s="11"/>
      <c r="S28" s="121"/>
      <c r="T28" s="121"/>
      <c r="U28" s="121"/>
      <c r="V28" s="11"/>
      <c r="W28" s="4">
        <v>9.9570690725598716</v>
      </c>
      <c r="X28" s="11"/>
      <c r="Y28" s="11"/>
      <c r="Z28" s="11"/>
      <c r="AA28" s="11"/>
      <c r="AB28" s="11"/>
      <c r="AC28" s="11"/>
      <c r="AD28" s="11">
        <v>-26.41</v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">
      <c r="A29" s="17" t="s">
        <v>987</v>
      </c>
      <c r="B29" s="8" t="s">
        <v>995</v>
      </c>
      <c r="C29" s="9" t="s">
        <v>998</v>
      </c>
      <c r="D29" s="10" t="s">
        <v>1002</v>
      </c>
      <c r="E29" s="10" t="s">
        <v>1037</v>
      </c>
      <c r="F29" s="9" t="str">
        <f t="shared" si="0"/>
        <v>PE Bg</v>
      </c>
      <c r="G29" s="6" t="s">
        <v>964</v>
      </c>
      <c r="H29" s="9" t="s">
        <v>916</v>
      </c>
      <c r="I29" s="9" t="s">
        <v>915</v>
      </c>
      <c r="J29" s="10">
        <v>144</v>
      </c>
      <c r="K29" s="10">
        <v>246</v>
      </c>
      <c r="L29" s="5" t="s">
        <v>956</v>
      </c>
      <c r="M29" s="9" t="s">
        <v>209</v>
      </c>
      <c r="N29" s="11"/>
      <c r="O29" s="11"/>
      <c r="P29" s="190" t="s">
        <v>1016</v>
      </c>
      <c r="Q29" s="11"/>
      <c r="R29" s="11"/>
      <c r="S29" s="121"/>
      <c r="T29" s="121"/>
      <c r="U29" s="121"/>
      <c r="V29" s="11"/>
      <c r="W29" s="4">
        <v>11.037821120963343</v>
      </c>
      <c r="X29" s="11"/>
      <c r="Y29" s="11"/>
      <c r="Z29" s="11"/>
      <c r="AA29" s="11"/>
      <c r="AB29" s="11"/>
      <c r="AC29" s="11"/>
      <c r="AD29" s="11">
        <v>-27.07</v>
      </c>
      <c r="AE29" s="11"/>
      <c r="AF29" s="11"/>
      <c r="AG29" s="11"/>
      <c r="AH29" s="11"/>
      <c r="AI29" s="11"/>
      <c r="AJ29" s="11"/>
      <c r="AK29" s="11">
        <v>0.76259999999999994</v>
      </c>
      <c r="AL29" s="11">
        <v>1.9E-3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">
      <c r="A30" s="17" t="s">
        <v>987</v>
      </c>
      <c r="B30" s="8" t="s">
        <v>995</v>
      </c>
      <c r="C30" s="9" t="s">
        <v>998</v>
      </c>
      <c r="D30" s="10" t="s">
        <v>1002</v>
      </c>
      <c r="E30" s="10" t="s">
        <v>1038</v>
      </c>
      <c r="F30" s="9" t="str">
        <f t="shared" si="0"/>
        <v>PE Bg</v>
      </c>
      <c r="G30" s="6" t="s">
        <v>964</v>
      </c>
      <c r="H30" s="9" t="s">
        <v>916</v>
      </c>
      <c r="I30" s="9" t="s">
        <v>915</v>
      </c>
      <c r="J30" s="10">
        <v>246</v>
      </c>
      <c r="K30" s="10">
        <v>283</v>
      </c>
      <c r="L30" s="5" t="s">
        <v>956</v>
      </c>
      <c r="M30" s="9" t="s">
        <v>209</v>
      </c>
      <c r="N30" s="11"/>
      <c r="O30" s="11"/>
      <c r="P30" s="190" t="s">
        <v>1016</v>
      </c>
      <c r="Q30" s="11"/>
      <c r="R30" s="11"/>
      <c r="S30" s="121"/>
      <c r="T30" s="121"/>
      <c r="U30" s="121"/>
      <c r="V30" s="11"/>
      <c r="W30" s="4">
        <v>20.450397284867318</v>
      </c>
      <c r="X30" s="11"/>
      <c r="Y30" s="11"/>
      <c r="Z30" s="11"/>
      <c r="AA30" s="11"/>
      <c r="AB30" s="11"/>
      <c r="AC30" s="11"/>
      <c r="AD30" s="11">
        <v>-27.14</v>
      </c>
      <c r="AE30" s="11"/>
      <c r="AF30" s="11"/>
      <c r="AG30" s="11"/>
      <c r="AH30" s="11"/>
      <c r="AI30" s="11"/>
      <c r="AJ30" s="11"/>
      <c r="AK30" s="11">
        <v>0.75319999999999998</v>
      </c>
      <c r="AL30" s="11">
        <v>1.5E-3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">
      <c r="A31" s="17" t="s">
        <v>987</v>
      </c>
      <c r="B31" s="8" t="s">
        <v>995</v>
      </c>
      <c r="C31" s="9" t="s">
        <v>998</v>
      </c>
      <c r="D31" s="10" t="s">
        <v>1002</v>
      </c>
      <c r="E31" s="10" t="s">
        <v>1039</v>
      </c>
      <c r="F31" s="9" t="str">
        <f t="shared" si="0"/>
        <v>PE Bg</v>
      </c>
      <c r="G31" s="6" t="s">
        <v>964</v>
      </c>
      <c r="H31" s="9" t="s">
        <v>916</v>
      </c>
      <c r="I31" s="9" t="s">
        <v>915</v>
      </c>
      <c r="J31" s="10">
        <v>283</v>
      </c>
      <c r="K31" s="10">
        <v>316</v>
      </c>
      <c r="L31" s="5" t="s">
        <v>956</v>
      </c>
      <c r="M31" s="9" t="s">
        <v>209</v>
      </c>
      <c r="N31" s="11"/>
      <c r="O31" s="11"/>
      <c r="P31" s="190" t="s">
        <v>1016</v>
      </c>
      <c r="Q31" s="11"/>
      <c r="R31" s="11"/>
      <c r="S31" s="121"/>
      <c r="T31" s="121"/>
      <c r="U31" s="121"/>
      <c r="V31" s="11"/>
      <c r="W31" s="4">
        <v>27.088079959960254</v>
      </c>
      <c r="X31" s="11"/>
      <c r="Y31" s="11"/>
      <c r="Z31" s="11"/>
      <c r="AA31" s="11"/>
      <c r="AB31" s="11"/>
      <c r="AC31" s="11"/>
      <c r="AD31" s="11">
        <v>-26.3</v>
      </c>
      <c r="AE31" s="11"/>
      <c r="AF31" s="11"/>
      <c r="AG31" s="11"/>
      <c r="AH31" s="11"/>
      <c r="AI31" s="11"/>
      <c r="AJ31" s="11"/>
      <c r="AK31" s="11">
        <v>0.73740000000000006</v>
      </c>
      <c r="AL31" s="11">
        <v>1.6999999999999999E-3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">
      <c r="A32" s="17" t="s">
        <v>987</v>
      </c>
      <c r="B32" s="8" t="s">
        <v>995</v>
      </c>
      <c r="C32" s="9" t="s">
        <v>998</v>
      </c>
      <c r="D32" s="10" t="s">
        <v>1002</v>
      </c>
      <c r="E32" s="10" t="s">
        <v>1040</v>
      </c>
      <c r="F32" s="9" t="str">
        <f t="shared" si="0"/>
        <v>PE Bg</v>
      </c>
      <c r="G32" s="6" t="s">
        <v>964</v>
      </c>
      <c r="H32" s="9" t="s">
        <v>916</v>
      </c>
      <c r="I32" s="9" t="s">
        <v>915</v>
      </c>
      <c r="J32" s="10">
        <v>316</v>
      </c>
      <c r="K32" s="10">
        <v>367</v>
      </c>
      <c r="L32" s="5" t="s">
        <v>956</v>
      </c>
      <c r="M32" s="9" t="s">
        <v>209</v>
      </c>
      <c r="N32" s="11"/>
      <c r="O32" s="11"/>
      <c r="P32" s="190" t="s">
        <v>1016</v>
      </c>
      <c r="Q32" s="11"/>
      <c r="R32" s="11"/>
      <c r="S32" s="121"/>
      <c r="T32" s="121"/>
      <c r="U32" s="121"/>
      <c r="V32" s="11"/>
      <c r="W32" s="4">
        <v>27.700379232123424</v>
      </c>
      <c r="X32" s="11"/>
      <c r="Y32" s="11"/>
      <c r="Z32" s="11"/>
      <c r="AA32" s="11"/>
      <c r="AB32" s="11"/>
      <c r="AC32" s="11"/>
      <c r="AD32" s="11">
        <v>-25.65</v>
      </c>
      <c r="AE32" s="11"/>
      <c r="AF32" s="11"/>
      <c r="AG32" s="11"/>
      <c r="AH32" s="11"/>
      <c r="AI32" s="11"/>
      <c r="AJ32" s="11"/>
      <c r="AK32" s="11">
        <v>0.72740000000000005</v>
      </c>
      <c r="AL32" s="11">
        <v>1.6000000000000001E-3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">
      <c r="A33" s="17" t="s">
        <v>987</v>
      </c>
      <c r="B33" s="8" t="s">
        <v>995</v>
      </c>
      <c r="C33" s="9" t="s">
        <v>998</v>
      </c>
      <c r="D33" s="10" t="s">
        <v>1002</v>
      </c>
      <c r="E33" s="10" t="s">
        <v>1041</v>
      </c>
      <c r="F33" s="9" t="str">
        <f t="shared" si="0"/>
        <v>PE Bg</v>
      </c>
      <c r="G33" s="6" t="s">
        <v>964</v>
      </c>
      <c r="H33" s="9" t="s">
        <v>916</v>
      </c>
      <c r="I33" s="9" t="s">
        <v>915</v>
      </c>
      <c r="J33" s="10">
        <v>367</v>
      </c>
      <c r="K33" s="10">
        <v>457</v>
      </c>
      <c r="L33" s="5" t="s">
        <v>956</v>
      </c>
      <c r="M33" s="9" t="s">
        <v>209</v>
      </c>
      <c r="N33" s="11"/>
      <c r="O33" s="11"/>
      <c r="P33" s="190" t="s">
        <v>1016</v>
      </c>
      <c r="Q33" s="11"/>
      <c r="R33" s="11"/>
      <c r="S33" s="121"/>
      <c r="T33" s="121"/>
      <c r="U33" s="121"/>
      <c r="V33" s="11"/>
      <c r="W33" s="4">
        <v>13.723322402085653</v>
      </c>
      <c r="X33" s="11"/>
      <c r="Y33" s="11"/>
      <c r="Z33" s="11"/>
      <c r="AA33" s="11"/>
      <c r="AB33" s="11"/>
      <c r="AC33" s="11"/>
      <c r="AD33" s="11">
        <v>-26.94</v>
      </c>
      <c r="AE33" s="11"/>
      <c r="AF33" s="11"/>
      <c r="AG33" s="11"/>
      <c r="AH33" s="11"/>
      <c r="AI33" s="11"/>
      <c r="AJ33" s="11"/>
      <c r="AK33" s="11">
        <v>0.70530000000000004</v>
      </c>
      <c r="AL33" s="11">
        <v>1.4E-3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">
      <c r="A34" s="17" t="s">
        <v>987</v>
      </c>
      <c r="B34" s="8" t="s">
        <v>995</v>
      </c>
      <c r="C34" s="9" t="s">
        <v>998</v>
      </c>
      <c r="D34" s="10" t="s">
        <v>1002</v>
      </c>
      <c r="E34" s="10" t="s">
        <v>1023</v>
      </c>
      <c r="F34" s="9" t="str">
        <f t="shared" si="0"/>
        <v>PE Bg</v>
      </c>
      <c r="G34" s="6" t="s">
        <v>964</v>
      </c>
      <c r="H34" s="9" t="s">
        <v>916</v>
      </c>
      <c r="I34" s="9" t="s">
        <v>915</v>
      </c>
      <c r="J34" s="10">
        <v>125</v>
      </c>
      <c r="K34" s="10">
        <v>289</v>
      </c>
      <c r="L34" s="5" t="s">
        <v>955</v>
      </c>
      <c r="M34" s="9" t="s">
        <v>209</v>
      </c>
      <c r="N34" s="11"/>
      <c r="O34" s="11"/>
      <c r="P34" s="190" t="s">
        <v>1017</v>
      </c>
      <c r="Q34" s="11"/>
      <c r="R34" s="11"/>
      <c r="S34" s="121"/>
      <c r="T34" s="121"/>
      <c r="U34" s="121"/>
      <c r="V34" s="11"/>
      <c r="W34" s="4">
        <v>26.152042092965466</v>
      </c>
      <c r="X34" s="11"/>
      <c r="Y34" s="11"/>
      <c r="Z34" s="11"/>
      <c r="AA34" s="11"/>
      <c r="AB34" s="11"/>
      <c r="AC34" s="11"/>
      <c r="AD34" s="11">
        <v>-27.19</v>
      </c>
      <c r="AE34" s="11"/>
      <c r="AF34" s="11"/>
      <c r="AG34" s="11"/>
      <c r="AH34" s="11"/>
      <c r="AI34" s="11"/>
      <c r="AJ34" s="11"/>
      <c r="AK34" s="11">
        <v>0.76519999999999999</v>
      </c>
      <c r="AL34" s="11">
        <v>3.0000000000000001E-3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">
      <c r="A35" s="17" t="s">
        <v>987</v>
      </c>
      <c r="B35" s="8" t="s">
        <v>995</v>
      </c>
      <c r="C35" s="9" t="s">
        <v>998</v>
      </c>
      <c r="D35" s="10" t="s">
        <v>1002</v>
      </c>
      <c r="E35" s="10" t="s">
        <v>1024</v>
      </c>
      <c r="F35" s="9" t="str">
        <f t="shared" si="0"/>
        <v>PE Bg</v>
      </c>
      <c r="G35" s="6" t="s">
        <v>964</v>
      </c>
      <c r="H35" s="9" t="s">
        <v>916</v>
      </c>
      <c r="I35" s="9" t="s">
        <v>915</v>
      </c>
      <c r="J35" s="10">
        <v>289</v>
      </c>
      <c r="K35" s="10">
        <v>331</v>
      </c>
      <c r="L35" s="5" t="s">
        <v>955</v>
      </c>
      <c r="M35" s="9" t="s">
        <v>209</v>
      </c>
      <c r="N35" s="11"/>
      <c r="O35" s="11"/>
      <c r="P35" s="190" t="s">
        <v>1017</v>
      </c>
      <c r="Q35" s="11"/>
      <c r="R35" s="11"/>
      <c r="S35" s="121"/>
      <c r="T35" s="121"/>
      <c r="U35" s="121"/>
      <c r="V35" s="11"/>
      <c r="W35" s="4">
        <v>30.098039643064205</v>
      </c>
      <c r="X35" s="11"/>
      <c r="Y35" s="11"/>
      <c r="Z35" s="11"/>
      <c r="AA35" s="11"/>
      <c r="AB35" s="11"/>
      <c r="AC35" s="11"/>
      <c r="AD35" s="11">
        <v>-26.42</v>
      </c>
      <c r="AE35" s="11"/>
      <c r="AF35" s="11"/>
      <c r="AG35" s="11"/>
      <c r="AH35" s="11"/>
      <c r="AI35" s="11"/>
      <c r="AJ35" s="11"/>
      <c r="AK35" s="11">
        <v>0.75060000000000004</v>
      </c>
      <c r="AL35" s="11">
        <v>2.3E-3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">
      <c r="A36" s="17" t="s">
        <v>987</v>
      </c>
      <c r="B36" s="8" t="s">
        <v>995</v>
      </c>
      <c r="C36" s="9" t="s">
        <v>998</v>
      </c>
      <c r="D36" s="10" t="s">
        <v>1002</v>
      </c>
      <c r="E36" s="10" t="s">
        <v>1025</v>
      </c>
      <c r="F36" s="9" t="str">
        <f t="shared" si="0"/>
        <v>PE Bg</v>
      </c>
      <c r="G36" s="6" t="s">
        <v>964</v>
      </c>
      <c r="H36" s="9" t="s">
        <v>916</v>
      </c>
      <c r="I36" s="9" t="s">
        <v>915</v>
      </c>
      <c r="J36" s="10">
        <v>331</v>
      </c>
      <c r="K36" s="10">
        <v>385</v>
      </c>
      <c r="L36" s="5" t="s">
        <v>955</v>
      </c>
      <c r="M36" s="9" t="s">
        <v>209</v>
      </c>
      <c r="N36" s="11"/>
      <c r="O36" s="11"/>
      <c r="P36" s="190" t="s">
        <v>1017</v>
      </c>
      <c r="Q36" s="11"/>
      <c r="R36" s="11"/>
      <c r="S36" s="121"/>
      <c r="T36" s="121"/>
      <c r="U36" s="121"/>
      <c r="V36" s="11"/>
      <c r="W36" s="4">
        <v>29.309014503241105</v>
      </c>
      <c r="X36" s="11"/>
      <c r="Y36" s="11"/>
      <c r="Z36" s="11"/>
      <c r="AA36" s="11"/>
      <c r="AB36" s="11"/>
      <c r="AC36" s="11"/>
      <c r="AD36" s="11">
        <v>-26</v>
      </c>
      <c r="AE36" s="11"/>
      <c r="AF36" s="11"/>
      <c r="AG36" s="11"/>
      <c r="AH36" s="11"/>
      <c r="AI36" s="11"/>
      <c r="AJ36" s="11"/>
      <c r="AK36" s="11">
        <v>0.74729999999999996</v>
      </c>
      <c r="AL36" s="11">
        <v>3.0000000000000001E-3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">
      <c r="A37" s="17" t="s">
        <v>987</v>
      </c>
      <c r="B37" s="8" t="s">
        <v>995</v>
      </c>
      <c r="C37" s="9" t="s">
        <v>998</v>
      </c>
      <c r="D37" s="10" t="s">
        <v>1002</v>
      </c>
      <c r="E37" s="10" t="s">
        <v>1026</v>
      </c>
      <c r="F37" s="9" t="str">
        <f t="shared" si="0"/>
        <v>PE Bg</v>
      </c>
      <c r="G37" s="6" t="s">
        <v>964</v>
      </c>
      <c r="H37" s="9" t="s">
        <v>916</v>
      </c>
      <c r="I37" s="9" t="s">
        <v>915</v>
      </c>
      <c r="J37" s="10">
        <v>385</v>
      </c>
      <c r="K37" s="10">
        <v>713</v>
      </c>
      <c r="L37" s="5" t="s">
        <v>955</v>
      </c>
      <c r="M37" s="9" t="s">
        <v>209</v>
      </c>
      <c r="N37" s="11"/>
      <c r="O37" s="11"/>
      <c r="P37" s="190" t="s">
        <v>1017</v>
      </c>
      <c r="Q37" s="11"/>
      <c r="R37" s="11"/>
      <c r="S37" s="121"/>
      <c r="T37" s="121"/>
      <c r="U37" s="121"/>
      <c r="V37" s="11"/>
      <c r="W37" s="4">
        <v>14.440903760729215</v>
      </c>
      <c r="X37" s="11"/>
      <c r="Y37" s="11"/>
      <c r="Z37" s="11"/>
      <c r="AA37" s="11"/>
      <c r="AB37" s="11"/>
      <c r="AC37" s="11"/>
      <c r="AD37" s="11">
        <v>-26.23</v>
      </c>
      <c r="AE37" s="11"/>
      <c r="AF37" s="11"/>
      <c r="AG37" s="11"/>
      <c r="AH37" s="11"/>
      <c r="AI37" s="11"/>
      <c r="AJ37" s="11"/>
      <c r="AK37" s="11">
        <v>0.72360000000000002</v>
      </c>
      <c r="AL37" s="11">
        <v>2.7000000000000001E-3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90"/>
      <c r="Q38" s="11"/>
      <c r="R38" s="11"/>
      <c r="S38" s="121"/>
      <c r="T38" s="121"/>
      <c r="U38" s="121"/>
      <c r="V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Q39" s="11"/>
      <c r="R39" s="11"/>
      <c r="S39" s="121"/>
      <c r="T39" s="121"/>
      <c r="U39" s="121"/>
      <c r="V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Q40" s="11"/>
      <c r="R40" s="11"/>
      <c r="S40" s="121"/>
      <c r="T40" s="121"/>
      <c r="U40" s="121"/>
      <c r="V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Q41" s="11"/>
      <c r="R41" s="11"/>
      <c r="S41" s="121"/>
      <c r="T41" s="121"/>
      <c r="U41" s="121"/>
      <c r="V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Q42" s="11"/>
      <c r="R42" s="11"/>
      <c r="S42" s="121"/>
      <c r="T42" s="121"/>
      <c r="U42" s="121"/>
      <c r="V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Q43" s="11"/>
      <c r="R43" s="11"/>
      <c r="S43" s="121"/>
      <c r="T43" s="121"/>
      <c r="U43" s="121"/>
      <c r="V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Q44" s="11"/>
      <c r="R44" s="11"/>
      <c r="S44" s="121"/>
      <c r="T44" s="121"/>
      <c r="U44" s="121"/>
      <c r="V44" s="11"/>
      <c r="W44" s="6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Q971" s="11"/>
      <c r="R971" s="11"/>
      <c r="S971" s="12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Q972" s="11"/>
      <c r="R972" s="11"/>
      <c r="S972" s="12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Q973" s="11"/>
      <c r="R973" s="11"/>
      <c r="S973" s="12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Q974" s="11"/>
      <c r="R974" s="11"/>
      <c r="S974" s="12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Q975" s="11"/>
      <c r="R975" s="11"/>
      <c r="S975" s="12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Q976" s="11"/>
      <c r="R976" s="11"/>
      <c r="S976" s="12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Q977" s="11"/>
      <c r="R977" s="11"/>
      <c r="S977" s="12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Q978" s="11"/>
      <c r="R978" s="11"/>
      <c r="S978" s="12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Q979" s="11"/>
      <c r="R979" s="11"/>
      <c r="S979" s="12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Q980" s="11"/>
      <c r="R980" s="11"/>
      <c r="S980" s="12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Q981" s="11"/>
      <c r="R981" s="11"/>
      <c r="S981" s="12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Q982" s="11"/>
      <c r="R982" s="11"/>
      <c r="S982" s="12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Q983" s="11"/>
      <c r="R983" s="11"/>
      <c r="S983" s="12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Q984" s="11"/>
      <c r="R984" s="11"/>
      <c r="S984" s="12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Q985" s="11"/>
      <c r="R985" s="11"/>
      <c r="S985" s="12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Q986" s="11"/>
      <c r="R986" s="11"/>
      <c r="S986" s="12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Q987" s="11"/>
      <c r="R987" s="11"/>
      <c r="S987" s="12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Q988" s="11"/>
      <c r="R988" s="11"/>
      <c r="S988" s="12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Q989" s="11"/>
      <c r="R989" s="11"/>
      <c r="S989" s="12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Q990" s="11"/>
      <c r="R990" s="11"/>
      <c r="S990" s="12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Q991" s="11"/>
      <c r="R991" s="11"/>
      <c r="S991" s="12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Q992" s="11"/>
      <c r="R992" s="11"/>
      <c r="S992" s="12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Q993" s="11"/>
      <c r="R993" s="11"/>
      <c r="S993" s="12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Q994" s="11"/>
      <c r="R994" s="11"/>
      <c r="S994" s="12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Q995" s="11"/>
      <c r="R995" s="11"/>
      <c r="S995" s="12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Q996" s="11"/>
      <c r="R996" s="11"/>
      <c r="S996" s="12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Q997" s="11"/>
      <c r="R997" s="11"/>
      <c r="S997" s="12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Q998" s="11"/>
      <c r="R998" s="11"/>
      <c r="S998" s="12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Q999" s="11"/>
      <c r="R999" s="11"/>
      <c r="S999" s="12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Q1000" s="11"/>
      <c r="R1000" s="11"/>
      <c r="S1000" s="12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>
      <c r="L1001" s="5"/>
      <c r="M1001" s="9"/>
    </row>
    <row r="1002" spans="2:77" ht="15" customHeight="1">
      <c r="L1002" s="5"/>
      <c r="M1002" s="9"/>
    </row>
    <row r="1003" spans="2:77" ht="15" customHeight="1">
      <c r="L1003" s="5"/>
      <c r="M1003" s="9"/>
    </row>
    <row r="1004" spans="2:77" ht="15" customHeight="1">
      <c r="L1004" s="5"/>
      <c r="M1004" s="9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>
      <c r="A1" s="73" t="s">
        <v>159</v>
      </c>
      <c r="B1" s="73" t="s">
        <v>160</v>
      </c>
      <c r="C1" s="172"/>
      <c r="D1" s="172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9" t="s">
        <v>985</v>
      </c>
      <c r="AV1" s="189"/>
      <c r="AW1" s="172"/>
      <c r="AX1" s="75"/>
      <c r="AY1" s="75"/>
      <c r="AZ1" s="75"/>
    </row>
    <row r="2" spans="1:57" s="74" customFormat="1" ht="15" customHeight="1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2" t="s">
        <v>919</v>
      </c>
      <c r="AU4" s="174" t="s">
        <v>239</v>
      </c>
      <c r="AV4" s="174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3" t="s">
        <v>920</v>
      </c>
      <c r="AU5" s="174" t="s">
        <v>924</v>
      </c>
      <c r="AV5" s="174" t="s">
        <v>268</v>
      </c>
      <c r="AW5" s="171" t="s">
        <v>965</v>
      </c>
      <c r="AX5" s="3" t="s">
        <v>194</v>
      </c>
      <c r="AY5" s="3"/>
      <c r="AZ5" s="3" t="s">
        <v>183</v>
      </c>
    </row>
    <row r="6" spans="1:57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4" t="s">
        <v>921</v>
      </c>
      <c r="AU6" s="174" t="s">
        <v>925</v>
      </c>
      <c r="AV6" s="174" t="s">
        <v>269</v>
      </c>
      <c r="AW6" s="171" t="s">
        <v>966</v>
      </c>
      <c r="AX6" s="3" t="s">
        <v>34</v>
      </c>
      <c r="AY6" s="3"/>
      <c r="AZ6" s="3" t="s">
        <v>193</v>
      </c>
      <c r="BE6" s="74"/>
    </row>
    <row r="7" spans="1:57" ht="12.75" customHeight="1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5" t="s">
        <v>922</v>
      </c>
      <c r="AU7" s="174" t="s">
        <v>978</v>
      </c>
      <c r="AV7" s="175" t="s">
        <v>242</v>
      </c>
      <c r="AW7" s="171" t="s">
        <v>967</v>
      </c>
      <c r="AX7" s="3" t="s">
        <v>219</v>
      </c>
      <c r="AY7" s="3"/>
      <c r="AZ7" s="3" t="s">
        <v>202</v>
      </c>
    </row>
    <row r="8" spans="1:57" ht="12.75" customHeight="1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6" t="s">
        <v>968</v>
      </c>
      <c r="AU8" s="174" t="s">
        <v>977</v>
      </c>
      <c r="AV8" s="175" t="s">
        <v>912</v>
      </c>
      <c r="AW8" s="171" t="s">
        <v>982</v>
      </c>
      <c r="AX8" s="3" t="s">
        <v>270</v>
      </c>
      <c r="AY8" s="3"/>
      <c r="AZ8" s="3" t="s">
        <v>209</v>
      </c>
    </row>
    <row r="9" spans="1:57" ht="12.75" customHeight="1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7" t="s">
        <v>916</v>
      </c>
      <c r="AU9" s="175" t="s">
        <v>210</v>
      </c>
      <c r="AV9" s="175" t="s">
        <v>275</v>
      </c>
      <c r="AX9" s="3" t="s">
        <v>271</v>
      </c>
      <c r="AY9" s="3"/>
      <c r="AZ9" s="3"/>
    </row>
    <row r="10" spans="1:57" ht="12.75" customHeight="1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8" t="s">
        <v>923</v>
      </c>
      <c r="AU10" s="175" t="s">
        <v>218</v>
      </c>
      <c r="AV10" s="175" t="s">
        <v>926</v>
      </c>
      <c r="AX10" s="3" t="s">
        <v>272</v>
      </c>
      <c r="AY10" s="3"/>
      <c r="AZ10" s="3"/>
    </row>
    <row r="11" spans="1:57" ht="12.75" customHeight="1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5" t="s">
        <v>979</v>
      </c>
      <c r="AV11" s="175" t="s">
        <v>927</v>
      </c>
      <c r="AX11" s="3" t="s">
        <v>775</v>
      </c>
      <c r="AY11" s="3"/>
      <c r="AZ11" s="3"/>
    </row>
    <row r="12" spans="1:57" ht="12.75" customHeight="1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6" t="s">
        <v>210</v>
      </c>
      <c r="AV12" s="175" t="s">
        <v>981</v>
      </c>
      <c r="AX12" s="3" t="s">
        <v>915</v>
      </c>
      <c r="AY12" s="3"/>
      <c r="AZ12" s="3"/>
    </row>
    <row r="13" spans="1:57" ht="12.75" customHeight="1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6" t="s">
        <v>218</v>
      </c>
      <c r="AV13" s="175" t="s">
        <v>980</v>
      </c>
      <c r="AW13" s="3"/>
      <c r="AX13" s="3" t="s">
        <v>972</v>
      </c>
      <c r="AY13" s="3"/>
      <c r="AZ13" s="3"/>
    </row>
    <row r="14" spans="1:57" ht="12.75" customHeight="1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6" t="s">
        <v>930</v>
      </c>
      <c r="AV14" s="176" t="s">
        <v>928</v>
      </c>
      <c r="AW14" s="3"/>
      <c r="AX14" s="3"/>
      <c r="AY14" s="3"/>
      <c r="AZ14" s="3"/>
    </row>
    <row r="15" spans="1:57" ht="12.75" customHeight="1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70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6" t="s">
        <v>931</v>
      </c>
      <c r="AV15" s="176" t="s">
        <v>929</v>
      </c>
      <c r="AW15" s="3"/>
      <c r="AX15" s="3"/>
      <c r="AY15" s="3"/>
      <c r="AZ15" s="3"/>
    </row>
    <row r="16" spans="1:5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6" t="s">
        <v>979</v>
      </c>
      <c r="AV16" s="177" t="s">
        <v>933</v>
      </c>
      <c r="AW16" s="3"/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7" t="s">
        <v>932</v>
      </c>
      <c r="AV17" s="177" t="s">
        <v>240</v>
      </c>
      <c r="AW17" s="3"/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7" t="s">
        <v>934</v>
      </c>
      <c r="AV18" s="177" t="s">
        <v>244</v>
      </c>
      <c r="AW18" s="3"/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7" t="s">
        <v>935</v>
      </c>
      <c r="AV19" s="177" t="s">
        <v>937</v>
      </c>
      <c r="AW19" s="1"/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7" t="s">
        <v>936</v>
      </c>
      <c r="AV20" s="178" t="s">
        <v>939</v>
      </c>
      <c r="AW20" s="1"/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7" t="s">
        <v>938</v>
      </c>
      <c r="AV21" s="178" t="s">
        <v>941</v>
      </c>
      <c r="AW21" s="1"/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7" t="s">
        <v>940</v>
      </c>
      <c r="AV22" s="178" t="s">
        <v>943</v>
      </c>
      <c r="AW22" s="1"/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7" t="s">
        <v>942</v>
      </c>
      <c r="AV23" s="178" t="s">
        <v>969</v>
      </c>
      <c r="AW23" s="1"/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7" t="s">
        <v>925</v>
      </c>
      <c r="AV24" s="178" t="s">
        <v>954</v>
      </c>
      <c r="AW24" s="1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7" t="s">
        <v>944</v>
      </c>
      <c r="AV25" s="179" t="s">
        <v>772</v>
      </c>
      <c r="AW25" s="1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7" t="s">
        <v>945</v>
      </c>
      <c r="AV26" s="179" t="s">
        <v>240</v>
      </c>
      <c r="AW26" s="1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7" t="s">
        <v>946</v>
      </c>
      <c r="AV27" s="179" t="s">
        <v>243</v>
      </c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7" t="s">
        <v>974</v>
      </c>
      <c r="AV28" s="179" t="s">
        <v>937</v>
      </c>
      <c r="AW28" s="1"/>
      <c r="AX28" s="1"/>
      <c r="AY28" s="1"/>
      <c r="AZ28" s="1"/>
    </row>
    <row r="29" spans="1:52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7" t="s">
        <v>947</v>
      </c>
      <c r="AV29" s="179" t="s">
        <v>975</v>
      </c>
      <c r="AW29" s="1"/>
      <c r="AX29" s="1"/>
      <c r="AY29" s="1"/>
      <c r="AZ29" s="1"/>
    </row>
    <row r="30" spans="1:52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7" t="s">
        <v>948</v>
      </c>
      <c r="AV30" s="180" t="s">
        <v>209</v>
      </c>
      <c r="AW30" s="1"/>
      <c r="AX30" s="1"/>
      <c r="AY30" s="1"/>
      <c r="AZ30" s="1"/>
    </row>
    <row r="31" spans="1:52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7" t="s">
        <v>949</v>
      </c>
      <c r="AV31" s="181" t="s">
        <v>958</v>
      </c>
      <c r="AW31" s="1"/>
      <c r="AX31" s="1"/>
      <c r="AY31" s="1"/>
      <c r="AZ31" s="1"/>
    </row>
    <row r="32" spans="1:52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7" t="s">
        <v>950</v>
      </c>
      <c r="AV32" s="181" t="s">
        <v>960</v>
      </c>
      <c r="AW32" s="1"/>
      <c r="AX32" s="1"/>
      <c r="AY32" s="1"/>
      <c r="AZ32" s="1"/>
    </row>
    <row r="33" spans="1:52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8" t="s">
        <v>951</v>
      </c>
      <c r="AV33" s="181" t="s">
        <v>962</v>
      </c>
      <c r="AW33" s="1"/>
      <c r="AX33" s="1"/>
      <c r="AY33" s="1"/>
      <c r="AZ33" s="1"/>
    </row>
    <row r="34" spans="1:52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8" t="s">
        <v>952</v>
      </c>
      <c r="AV34" s="1"/>
      <c r="AW34" s="1"/>
      <c r="AX34" s="1"/>
      <c r="AY34" s="1"/>
      <c r="AZ34" s="1"/>
    </row>
    <row r="35" spans="1:52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7" t="s">
        <v>973</v>
      </c>
      <c r="AV35" s="1"/>
      <c r="AW35" s="1"/>
      <c r="AX35" s="1"/>
      <c r="AY35" s="1"/>
      <c r="AZ35" s="1"/>
    </row>
    <row r="36" spans="1:52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7" t="s">
        <v>984</v>
      </c>
      <c r="AV36" s="1"/>
      <c r="AW36" s="1"/>
      <c r="AX36" s="1"/>
      <c r="AY36" s="1"/>
      <c r="AZ36" s="1"/>
    </row>
    <row r="37" spans="1:52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9" t="s">
        <v>241</v>
      </c>
      <c r="AV37" s="1"/>
      <c r="AW37" s="1"/>
      <c r="AX37" s="1"/>
      <c r="AY37" s="1"/>
      <c r="AZ37" s="1"/>
    </row>
    <row r="38" spans="1:52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9" t="s">
        <v>953</v>
      </c>
      <c r="AV38" s="1"/>
      <c r="AW38" s="1"/>
      <c r="AX38" s="1"/>
      <c r="AY38" s="1"/>
      <c r="AZ38" s="1"/>
    </row>
    <row r="39" spans="1:52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80" t="s">
        <v>955</v>
      </c>
      <c r="AV39" s="1"/>
      <c r="AW39" s="1"/>
      <c r="AX39" s="1"/>
      <c r="AY39" s="1"/>
      <c r="AZ39" s="1"/>
    </row>
    <row r="40" spans="1:52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80" t="s">
        <v>956</v>
      </c>
      <c r="AV40" s="1"/>
      <c r="AW40" s="1"/>
      <c r="AX40" s="1"/>
      <c r="AY40" s="1"/>
      <c r="AZ40" s="1"/>
    </row>
    <row r="41" spans="1:52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81" t="s">
        <v>957</v>
      </c>
      <c r="AV41" s="1"/>
      <c r="AW41" s="1"/>
      <c r="AX41" s="1"/>
      <c r="AY41" s="1"/>
      <c r="AZ41" s="1"/>
    </row>
    <row r="42" spans="1:52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81" t="s">
        <v>959</v>
      </c>
      <c r="AV42" s="1"/>
      <c r="AW42" s="1"/>
      <c r="AX42" s="1"/>
      <c r="AY42" s="1"/>
      <c r="AZ42" s="1"/>
    </row>
    <row r="43" spans="1:52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81" t="s">
        <v>961</v>
      </c>
      <c r="AV43" s="1"/>
      <c r="AW43" s="1"/>
      <c r="AX43" s="1"/>
      <c r="AY43" s="1"/>
      <c r="AZ43" s="1"/>
    </row>
    <row r="44" spans="1:52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>
      <formula1>INDIRECT(BA4)</formula1>
    </dataValidation>
    <dataValidation type="list" allowBlank="1" showInputMessage="1" showErrorMessage="1" sqref="BA4">
      <formula1>$AT$4:$AT$13</formula1>
    </dataValidation>
    <dataValidation type="list" allowBlank="1" showInputMessage="1" showErrorMessage="1" sqref="AR15">
      <formula1>IF($AQ$15="density",#REF!,IF($AQ$15="particle size",#REF!))</formula1>
    </dataValidation>
    <dataValidation type="list" allowBlank="1" showInputMessage="1" showErrorMessage="1" sqref="AS15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2022-07-12T15:58:34Z</dcterms:modified>
</cp:coreProperties>
</file>