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3340ABAA-7E8A-4753-8D32-BA1BFCFFE521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J3" i="6"/>
  <c r="I3" i="6"/>
  <c r="H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von Fromm</author>
  </authors>
  <commentList>
    <comment ref="Y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3;
2 locations (SM and PD)
at each location two sites (Troughs and Ridge) 
at each site 3 chambers
measured weekly between 6/1/07 and 9/1/07
total amount of 144 measurements</t>
        </r>
      </text>
    </comment>
    <comment ref="AG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4
Sampled once a month (= 4 times)
--&gt; 48 samples in total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von Fromm</author>
  </authors>
  <commentList>
    <comment ref="AZ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Numbers refer to organic carbon (s. table 2)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von Fromm</author>
  </authors>
  <commentList>
    <comment ref="Q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  <comment ref="S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
</t>
        </r>
      </text>
    </comment>
    <comment ref="X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</commentList>
</comments>
</file>

<file path=xl/sharedStrings.xml><?xml version="1.0" encoding="utf-8"?>
<sst xmlns="http://schemas.openxmlformats.org/spreadsheetml/2006/main" count="2114" uniqueCount="957">
  <si>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</si>
  <si>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</si>
  <si>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</si>
  <si>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</si>
  <si>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</si>
  <si>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</si>
  <si>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</si>
  <si>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</si>
  <si>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</si>
  <si>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</si>
  <si>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</si>
  <si>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</si>
  <si>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</si>
  <si>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</si>
  <si>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</si>
  <si>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</si>
  <si>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</si>
  <si>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</si>
  <si>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</si>
  <si>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</si>
  <si>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</si>
  <si>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</si>
  <si>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</si>
  <si>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</si>
  <si>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</si>
  <si>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</si>
  <si>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</si>
  <si>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</si>
  <si>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</si>
  <si>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</si>
  <si>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</si>
  <si>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</si>
  <si>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</si>
  <si>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</si>
  <si>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</si>
  <si>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</si>
  <si>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</si>
  <si>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</si>
  <si>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</si>
  <si>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</si>
  <si>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</si>
  <si>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</si>
  <si>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</si>
  <si>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</si>
  <si>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</si>
  <si>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</si>
  <si>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</si>
  <si>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</si>
  <si>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</si>
  <si>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</si>
  <si>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</si>
  <si>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</si>
  <si>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</si>
  <si>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</si>
  <si>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</si>
  <si>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</si>
  <si>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</si>
  <si>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</si>
  <si>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</si>
  <si>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</si>
  <si>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</si>
  <si>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</si>
  <si>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</si>
  <si>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</si>
  <si>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</si>
  <si>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</si>
  <si>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</si>
  <si>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</si>
  <si>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</si>
  <si>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</si>
  <si>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</si>
  <si>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</si>
  <si>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</si>
  <si>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</si>
  <si>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</si>
  <si>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</si>
  <si>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</si>
  <si>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</si>
  <si>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</si>
  <si>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</si>
  <si>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</si>
  <si>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</si>
  <si>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</si>
  <si>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</si>
  <si>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</si>
  <si>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</si>
  <si>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</si>
  <si>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</si>
  <si>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</si>
  <si>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</si>
  <si>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</si>
  <si>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</si>
  <si>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</si>
  <si>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</si>
  <si>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</si>
  <si>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</si>
  <si>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</si>
  <si>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</si>
  <si>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</si>
  <si>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</si>
  <si>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</si>
  <si>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</si>
  <si>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</si>
  <si>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</si>
  <si>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</si>
  <si>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</si>
  <si>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</si>
  <si>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</si>
  <si>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</si>
  <si>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</si>
  <si>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</si>
  <si>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</si>
  <si>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</si>
  <si>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</si>
  <si>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</si>
  <si>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</si>
  <si>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</si>
  <si>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</si>
  <si>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</si>
  <si>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</si>
  <si>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</si>
  <si>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</si>
  <si>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</si>
  <si>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</si>
  <si>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</si>
  <si>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</si>
  <si>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</si>
  <si>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</si>
  <si>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</si>
  <si>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</si>
  <si>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</si>
  <si>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</si>
  <si>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</si>
  <si>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</si>
  <si>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</si>
  <si>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</si>
  <si>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</si>
  <si>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</si>
  <si>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</si>
  <si>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</si>
  <si>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</si>
  <si>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</si>
  <si>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</si>
  <si>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</si>
  <si>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</si>
  <si>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</si>
  <si>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</si>
  <si>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</si>
  <si>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</si>
  <si>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</si>
  <si>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</si>
  <si>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</si>
  <si>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</si>
  <si>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</si>
  <si>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</si>
  <si>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</si>
  <si>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</si>
  <si>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</si>
  <si>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</si>
  <si>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</si>
  <si>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</si>
  <si>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</si>
  <si>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</si>
  <si>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</si>
  <si>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</si>
  <si>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</si>
  <si>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</si>
  <si>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</si>
  <si>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</si>
  <si>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</si>
  <si>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</si>
  <si>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</si>
  <si>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</si>
  <si>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</si>
  <si>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</si>
  <si>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</si>
  <si>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</si>
  <si>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</si>
  <si>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</si>
  <si>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</si>
  <si>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</si>
  <si>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</si>
  <si>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</si>
  <si>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</si>
  <si>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</si>
  <si>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</si>
  <si>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</si>
  <si>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</si>
  <si>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</si>
  <si>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</si>
  <si>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</si>
  <si>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</si>
  <si>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</si>
  <si>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</si>
  <si>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</si>
  <si>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</si>
  <si>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</si>
  <si>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</si>
  <si>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</si>
  <si>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</si>
  <si>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</si>
  <si>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</si>
  <si>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</si>
  <si>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</si>
  <si>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</si>
  <si>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</si>
  <si>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</si>
  <si>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</si>
  <si>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</si>
  <si>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</si>
  <si>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</si>
  <si>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</si>
  <si>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</si>
  <si>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</si>
  <si>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</si>
  <si>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</si>
  <si>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</si>
  <si>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</si>
  <si>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</si>
  <si>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</si>
  <si>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</si>
  <si>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</si>
  <si>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</si>
  <si>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</si>
  <si>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</si>
  <si>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</si>
  <si>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</si>
  <si>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</si>
  <si>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</si>
  <si>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</si>
  <si>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</si>
  <si>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</si>
  <si>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</si>
  <si>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</si>
  <si>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</si>
  <si>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</si>
  <si>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</si>
  <si>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</si>
  <si>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</si>
  <si>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</si>
  <si>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</si>
  <si>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</si>
  <si>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</si>
  <si>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</si>
  <si>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</si>
  <si>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</si>
  <si>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</si>
  <si>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</si>
  <si>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</si>
  <si>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</si>
  <si>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</si>
  <si>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</si>
  <si>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</si>
  <si>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</si>
  <si>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</si>
  <si>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</si>
  <si>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</si>
  <si>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</si>
  <si>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</si>
  <si>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</si>
  <si>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</si>
  <si>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</si>
  <si>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</si>
  <si>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</si>
  <si>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</si>
  <si>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</si>
  <si>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</si>
  <si>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</si>
  <si>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</si>
  <si>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</si>
  <si>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</si>
  <si>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</si>
  <si>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</si>
  <si>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</si>
  <si>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</si>
  <si>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</si>
  <si>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</si>
  <si>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</si>
  <si>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</si>
  <si>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</si>
  <si>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</si>
  <si>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</si>
  <si>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</si>
  <si>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</si>
  <si>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</si>
  <si>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</si>
  <si>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</si>
  <si>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</si>
  <si>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</si>
  <si>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</si>
  <si>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</si>
  <si>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</si>
  <si>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</si>
  <si>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</si>
  <si>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</si>
  <si>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</si>
  <si>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</si>
  <si>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</si>
  <si>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</si>
  <si>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</si>
  <si>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</si>
  <si>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</si>
  <si>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</si>
  <si>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</si>
  <si>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</si>
  <si>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</si>
  <si>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</si>
  <si>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</si>
  <si>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</si>
  <si>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</si>
  <si>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</si>
  <si>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</si>
  <si>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</si>
  <si>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</si>
  <si>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</si>
  <si>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</si>
  <si>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</si>
  <si>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</si>
  <si>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</si>
  <si>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</si>
  <si>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</si>
  <si>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</si>
  <si>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</si>
  <si>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</si>
  <si>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</si>
  <si>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</si>
  <si>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</si>
  <si>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</si>
  <si>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</si>
  <si>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</si>
  <si>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</si>
  <si>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</si>
  <si>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</si>
  <si>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</si>
  <si>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</si>
  <si>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</si>
  <si>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</si>
  <si>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</si>
  <si>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</si>
  <si>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</si>
  <si>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</si>
  <si>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</si>
  <si>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</si>
  <si>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</si>
  <si>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</si>
  <si>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</si>
  <si>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</si>
  <si>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</si>
  <si>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</si>
  <si>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</si>
  <si>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</si>
  <si>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</si>
  <si>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</si>
  <si>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</si>
  <si>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</si>
  <si>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</si>
  <si>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</si>
  <si>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</si>
  <si>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</si>
  <si>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</si>
  <si>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</si>
  <si>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</si>
  <si>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</si>
  <si>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</si>
  <si>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</si>
  <si>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</si>
  <si>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</si>
  <si>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</si>
  <si>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</si>
  <si>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</si>
  <si>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</si>
  <si>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</si>
  <si>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</si>
  <si>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</si>
  <si>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</si>
  <si>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</si>
  <si>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</si>
  <si>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</si>
  <si>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</si>
  <si>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</si>
  <si>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</si>
  <si>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</si>
  <si>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</si>
  <si>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</si>
  <si>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</si>
  <si>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</si>
  <si>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</si>
  <si>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</si>
  <si>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</si>
  <si>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</si>
  <si>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</si>
  <si>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</si>
  <si>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</si>
  <si>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</si>
  <si>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</si>
  <si>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</si>
  <si>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</si>
  <si>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</si>
  <si>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</si>
  <si>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</si>
  <si>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</si>
  <si>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</si>
  <si>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</si>
  <si>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</si>
  <si>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</si>
  <si>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</si>
  <si>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</si>
  <si>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</si>
  <si>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</si>
  <si>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</si>
  <si>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</si>
  <si>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</si>
  <si>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</si>
  <si>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</si>
  <si>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</si>
  <si>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</si>
  <si>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</si>
  <si>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</si>
  <si>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</si>
  <si>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</si>
  <si>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</si>
  <si>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</si>
  <si>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</si>
  <si>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</si>
  <si>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</si>
  <si>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</si>
  <si>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</si>
  <si>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</si>
  <si>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</si>
  <si>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</si>
  <si>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</si>
  <si>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</si>
  <si>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</si>
  <si>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</si>
  <si>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</si>
  <si>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</si>
  <si>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</si>
  <si>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</si>
  <si>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</si>
  <si>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</si>
  <si>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</si>
  <si>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</si>
  <si>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</si>
  <si>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</si>
  <si>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</si>
  <si>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</si>
  <si>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</si>
  <si>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</si>
  <si>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</si>
  <si>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</si>
  <si>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</si>
  <si>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</si>
  <si>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</si>
  <si>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</si>
  <si>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</si>
  <si>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</si>
  <si>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</si>
  <si>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</si>
  <si>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</si>
  <si>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</si>
  <si>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</si>
  <si>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</si>
  <si>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</si>
  <si>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</si>
  <si>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</si>
  <si>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</si>
  <si>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</si>
  <si>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</si>
  <si>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</si>
  <si>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</si>
  <si>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</si>
  <si>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</si>
  <si>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</si>
  <si>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</si>
  <si>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</si>
  <si>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</si>
  <si>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</si>
  <si>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</si>
  <si>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</si>
  <si>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</si>
  <si>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</si>
  <si>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</si>
  <si>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</si>
  <si>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</si>
  <si>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</si>
  <si>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</si>
  <si>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</si>
  <si>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</si>
  <si>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</si>
  <si>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</si>
  <si>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</si>
  <si>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</si>
  <si>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</si>
  <si>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</si>
  <si>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</si>
  <si>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</si>
  <si>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</si>
  <si>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</si>
  <si>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</si>
  <si>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</si>
  <si>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</si>
  <si>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</si>
  <si>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</si>
  <si>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</si>
  <si>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</si>
  <si>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</si>
  <si>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</si>
  <si>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</si>
  <si>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</si>
  <si>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</si>
  <si>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</si>
  <si>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</si>
  <si>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</si>
  <si>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</si>
  <si>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</si>
  <si>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</si>
  <si>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</si>
  <si>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</si>
  <si>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</si>
  <si>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</si>
  <si>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</si>
  <si>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</si>
  <si>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</si>
  <si>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</si>
  <si>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</si>
  <si>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</si>
  <si>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</si>
  <si>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</si>
  <si>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</si>
  <si>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</si>
  <si>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</si>
  <si>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</si>
  <si>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</si>
  <si>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</si>
  <si>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</si>
  <si>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</si>
  <si>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</si>
  <si>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</si>
  <si>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</si>
  <si>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</si>
  <si>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</si>
  <si>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</si>
  <si>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</si>
  <si>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</si>
  <si>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</si>
  <si>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</si>
  <si>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</si>
  <si>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</si>
  <si>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</si>
  <si>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</si>
  <si>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</si>
  <si>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</si>
  <si>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</si>
  <si>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</si>
  <si>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</si>
  <si>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</si>
  <si>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</si>
  <si>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</si>
  <si>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</si>
  <si>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</si>
  <si>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</si>
  <si>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</si>
  <si>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</si>
  <si>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</si>
  <si>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</si>
  <si>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</si>
  <si>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</si>
  <si>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</si>
  <si>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</si>
  <si>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</si>
  <si>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</si>
  <si>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</si>
  <si>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</si>
  <si>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</si>
  <si>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</si>
  <si>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</si>
  <si>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</si>
  <si>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</si>
  <si>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</si>
  <si>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</si>
  <si>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</si>
  <si>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</si>
  <si>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</si>
  <si>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</si>
  <si>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</si>
  <si>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</si>
  <si>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</si>
  <si>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</si>
  <si>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</si>
  <si>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</si>
  <si>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</si>
  <si>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</si>
  <si>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</si>
  <si>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</si>
  <si>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</si>
  <si>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</si>
  <si>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</si>
  <si>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</si>
  <si>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</si>
  <si>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</si>
  <si>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</si>
  <si>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</si>
  <si>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</si>
  <si>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</si>
  <si>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</si>
  <si>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</si>
  <si>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</si>
  <si>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</si>
  <si>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</si>
  <si>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</si>
  <si>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</si>
  <si>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</si>
  <si>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</si>
  <si>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</si>
  <si>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</si>
  <si>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</si>
  <si>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</si>
  <si>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</si>
  <si>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</si>
  <si>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</si>
  <si>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</si>
  <si>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</si>
  <si>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</si>
  <si>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</si>
  <si>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</si>
  <si>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</si>
  <si>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</si>
  <si>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</si>
  <si>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</si>
  <si>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</si>
  <si>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</si>
  <si>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</si>
  <si>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</si>
  <si>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</si>
  <si>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</si>
  <si>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</si>
  <si>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</si>
  <si>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</si>
  <si>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</si>
  <si>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</si>
  <si>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</si>
  <si>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</si>
  <si>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</si>
  <si>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</si>
  <si>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</si>
  <si>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</si>
  <si>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</si>
  <si>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</si>
  <si>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</si>
  <si>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</si>
  <si>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</si>
  <si>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</si>
  <si>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</si>
  <si>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</si>
  <si>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</si>
  <si>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</si>
  <si>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</si>
  <si>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</si>
  <si>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</si>
  <si>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</si>
  <si>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</si>
  <si>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</si>
  <si>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</si>
  <si>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</si>
  <si>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</si>
  <si>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</si>
  <si>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</si>
  <si>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</si>
  <si>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</si>
  <si>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</si>
  <si>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</si>
  <si>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</si>
  <si>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</si>
  <si>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</si>
  <si>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</si>
  <si>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</si>
  <si>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</si>
  <si>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</si>
  <si>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</si>
  <si>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</si>
  <si>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</si>
  <si>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</si>
  <si>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</si>
  <si>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</si>
  <si>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</si>
  <si>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</si>
  <si>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</si>
  <si>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</si>
  <si>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</si>
  <si>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</si>
  <si>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</si>
  <si>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</si>
  <si>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</si>
  <si>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</si>
  <si>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</si>
  <si>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</si>
  <si>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</si>
  <si>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</si>
  <si>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</si>
  <si>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</si>
  <si>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</si>
  <si>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</si>
  <si>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</si>
  <si>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</si>
  <si>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</si>
  <si>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</si>
  <si>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</si>
  <si>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</si>
  <si>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</si>
  <si>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</si>
  <si>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</si>
  <si>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</si>
  <si>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</si>
  <si>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</si>
  <si>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</si>
  <si>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</si>
  <si>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</si>
  <si>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</si>
  <si>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</si>
  <si>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</si>
  <si>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</si>
  <si>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</si>
  <si>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</si>
  <si>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</si>
  <si>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</si>
  <si>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</si>
  <si>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</si>
  <si>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</si>
  <si>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</si>
  <si>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</si>
  <si>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</si>
  <si>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</si>
  <si>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</si>
  <si>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</si>
  <si>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</si>
  <si>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</si>
  <si>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</si>
  <si>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</si>
  <si>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</si>
  <si>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</si>
  <si>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</si>
  <si>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</si>
  <si>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</si>
  <si>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</si>
  <si>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</si>
  <si>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</si>
  <si>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</si>
  <si>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</si>
  <si>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</si>
  <si>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</si>
  <si>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</si>
  <si>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</si>
  <si>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</si>
  <si>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</si>
  <si>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</si>
  <si>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</si>
  <si>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</si>
  <si>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</si>
  <si>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</si>
  <si>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</si>
  <si>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</si>
  <si>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</si>
  <si>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</si>
  <si>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</si>
  <si>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</si>
  <si>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</si>
  <si>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</si>
  <si>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</si>
  <si>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</si>
  <si>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</si>
  <si>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</si>
  <si>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</si>
  <si>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</si>
  <si>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</si>
  <si>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</si>
  <si>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</si>
  <si>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</si>
  <si>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</si>
  <si>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</si>
  <si>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</si>
  <si>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</si>
  <si>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</si>
  <si>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</si>
  <si>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</si>
  <si>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</si>
  <si>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</si>
  <si>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</si>
  <si>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</si>
  <si>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</si>
  <si>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</si>
  <si>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</si>
  <si>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</si>
  <si>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</si>
  <si>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</si>
  <si>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</si>
  <si>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</si>
  <si>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</si>
  <si>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</si>
  <si>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</si>
  <si>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</si>
  <si>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</si>
  <si>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</si>
  <si>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</si>
  <si>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</si>
  <si>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</si>
  <si>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</si>
  <si>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</si>
  <si>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</si>
  <si>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</si>
  <si>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</si>
  <si>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</si>
  <si>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</si>
  <si>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Czimczik_2010</t>
  </si>
  <si>
    <t>10.1657/1938-4246-42.3.342</t>
  </si>
  <si>
    <t>Claudia I. Czimczik</t>
  </si>
  <si>
    <t>czimczik@uci.edu</t>
  </si>
  <si>
    <t>Czimczik CI, Welker JM, 2010, Radiocarbon conten of CO2 respired from High Arctic Tundra in northwest Greenland, Artic, Antartic, and Alpine Research, 42, 342-350</t>
  </si>
  <si>
    <t>South Mountain</t>
  </si>
  <si>
    <t>data from Howath, 2007, Quantification and Spatial Assessment of High Arctic Soil Organic Carbon Storage in Northwest Greenland, PhD thesis</t>
  </si>
  <si>
    <t>Polar Desert</t>
  </si>
  <si>
    <t>SM_Ridges</t>
  </si>
  <si>
    <t>Cryosol</t>
  </si>
  <si>
    <t>SM_Troughs</t>
  </si>
  <si>
    <t>PD_Ridges</t>
  </si>
  <si>
    <t>PD_Troughs</t>
  </si>
  <si>
    <t>SM_Ridges_F1</t>
  </si>
  <si>
    <t>SM_Ridges_F2</t>
  </si>
  <si>
    <t>SM_Ridges_F3</t>
  </si>
  <si>
    <t>SM_Troughs_F1</t>
  </si>
  <si>
    <t>SM_Troughs_F2</t>
  </si>
  <si>
    <t>SM_Troughs_F3</t>
  </si>
  <si>
    <t>PD_Ridges_F1</t>
  </si>
  <si>
    <t>PD_Ridges_F2</t>
  </si>
  <si>
    <t>PD_Ridges_F3</t>
  </si>
  <si>
    <t>PD_Troughs_F1</t>
  </si>
  <si>
    <t>PD_Troughs_F2</t>
  </si>
  <si>
    <t>PD_Troughs_F3</t>
  </si>
  <si>
    <t>UCI</t>
  </si>
  <si>
    <t>SM_R_SOM1</t>
  </si>
  <si>
    <t>SM_T_SOM1</t>
  </si>
  <si>
    <t>SM_T_SOM2</t>
  </si>
  <si>
    <t>PD_R_SOM1</t>
  </si>
  <si>
    <t>PD_R_SOM2</t>
  </si>
  <si>
    <t>PD_R_SOM3</t>
  </si>
  <si>
    <t>PD_T_SOM1</t>
  </si>
  <si>
    <t>PD_T_SOM2</t>
  </si>
  <si>
    <t>PD_T_SOM3</t>
  </si>
  <si>
    <t>SMntB1</t>
  </si>
  <si>
    <t>SMntB2</t>
  </si>
  <si>
    <t>SMntB3</t>
  </si>
  <si>
    <t>SMntB4</t>
  </si>
  <si>
    <t>SMntB5</t>
  </si>
  <si>
    <t>SMntB6</t>
  </si>
  <si>
    <t>SMntBV1</t>
  </si>
  <si>
    <t>SMntBV2</t>
  </si>
  <si>
    <t>SMntBV3</t>
  </si>
  <si>
    <t>SMntBV4</t>
  </si>
  <si>
    <t>SMntBV5</t>
  </si>
  <si>
    <t>SMntBV6</t>
  </si>
  <si>
    <t>PDB1</t>
  </si>
  <si>
    <t>PDB2</t>
  </si>
  <si>
    <t>PDB3</t>
  </si>
  <si>
    <t>PDB4</t>
  </si>
  <si>
    <t>PDB5</t>
  </si>
  <si>
    <t>PDB6</t>
  </si>
  <si>
    <t>PDV1</t>
  </si>
  <si>
    <t>PDV2</t>
  </si>
  <si>
    <t>PDV3</t>
  </si>
  <si>
    <t>PDV4</t>
  </si>
  <si>
    <t>PDV5</t>
  </si>
  <si>
    <t>PDV6</t>
  </si>
  <si>
    <t>SM_Roots</t>
  </si>
  <si>
    <t>PD_Roots</t>
  </si>
  <si>
    <t>UCIT17072</t>
  </si>
  <si>
    <t>UCIT17066</t>
  </si>
  <si>
    <t>UCIT17069</t>
  </si>
  <si>
    <t>UCIT17068</t>
  </si>
  <si>
    <t>Flux 14C and interstitial 14C data could be extracted from figures, but raw data were not available</t>
  </si>
  <si>
    <t>PD_R_SOM1_frac</t>
  </si>
  <si>
    <t>PD_T_SOM1_frac</t>
  </si>
  <si>
    <t>0-10 cm</t>
  </si>
  <si>
    <t>0-5 cm</t>
  </si>
  <si>
    <t>inc_name</t>
  </si>
  <si>
    <t>tundra</t>
  </si>
  <si>
    <t>flx_name</t>
  </si>
  <si>
    <t>ist_name</t>
  </si>
  <si>
    <t>SM_Ridges_20_rep1</t>
  </si>
  <si>
    <t>SM_Ridges_20_rep2</t>
  </si>
  <si>
    <t>SM_Ridges_20_rep3</t>
  </si>
  <si>
    <t>SM_Ridges_20_rep4</t>
  </si>
  <si>
    <t>SM_Ridges_20_rep5</t>
  </si>
  <si>
    <t>SM_Ridges_20_rep6</t>
  </si>
  <si>
    <t>SM_Ridges_20_rep7</t>
  </si>
  <si>
    <t>SM_Ridges_20_rep8</t>
  </si>
  <si>
    <t>SM_Ridges_30_rep1</t>
  </si>
  <si>
    <t>SM_Ridges_30_rep2</t>
  </si>
  <si>
    <t>SM_Ridges_30_rep3</t>
  </si>
  <si>
    <t>SM_Ridges_30_rep4</t>
  </si>
  <si>
    <t>SM_Ridges_30_rep5</t>
  </si>
  <si>
    <t>SM_Ridges_30_rep6</t>
  </si>
  <si>
    <t>SM_Ridges_30_rep7</t>
  </si>
  <si>
    <t>SM_Ridges_30_rep8</t>
  </si>
  <si>
    <t>SM_Ridges_30_rep9</t>
  </si>
  <si>
    <t>SM_Ridges_30_rep10</t>
  </si>
  <si>
    <t>SM_Ridges_30_rep11</t>
  </si>
  <si>
    <t>SM_Ridges_60_rep1</t>
  </si>
  <si>
    <t>SM_Ridges_60_rep2</t>
  </si>
  <si>
    <t>SM_Ridges_60_rep3</t>
  </si>
  <si>
    <t>SM_Ridges_60_rep4</t>
  </si>
  <si>
    <t>SM_Ridges_60_rep5</t>
  </si>
  <si>
    <t>SM_Ridges_60_rep6</t>
  </si>
  <si>
    <t>SM_Troughs_20_rep1</t>
  </si>
  <si>
    <t>SM_Troughs_20_rep2</t>
  </si>
  <si>
    <t>SM_Troughs_20_rep3</t>
  </si>
  <si>
    <t>SM_Troughs_20_rep4</t>
  </si>
  <si>
    <t>SM_Troughs_20_rep5</t>
  </si>
  <si>
    <t>SM_Troughs_20_rep6</t>
  </si>
  <si>
    <t>SM_Troughs_20_rep7</t>
  </si>
  <si>
    <t>SM_Troughs_20_rep8</t>
  </si>
  <si>
    <t>SM_Troughs_20_rep9</t>
  </si>
  <si>
    <t>SM_Troughs_20_rep10</t>
  </si>
  <si>
    <t>frc_fraction_modern</t>
  </si>
  <si>
    <t>frc_fraction_modern_sigma</t>
  </si>
  <si>
    <t>frc_fraction_modern_sd</t>
  </si>
  <si>
    <t>FSU Jena</t>
  </si>
  <si>
    <t>Bastian Gessler</t>
  </si>
  <si>
    <t>bastian.gessler@uni-jena.de</t>
  </si>
  <si>
    <t>Dryas integrifolia Vahl, Salix artica Pall., Vegetation is only present in troughs</t>
  </si>
  <si>
    <t>however: arctic tundra; vegetation only present in throughs (Walker et al., 2008)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</si>
  <si>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</si>
  <si>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</si>
  <si>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</si>
  <si>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</si>
  <si>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</si>
  <si>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chemical</t>
  </si>
  <si>
    <t>hydrochloric acid</t>
  </si>
  <si>
    <t>no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</si>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</sst>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4" fillId="0" borderId="5" xfId="0" applyFont="1" applyBorder="1" applyAlignment="1">
      <alignment horizontal="left" wrapText="1" readingOrder="1"/>
    </xf>
    <xf numFmtId="0" fontId="24" fillId="0" borderId="0" xfId="0" applyFont="1" applyAlignment="1">
      <alignment vertical="center"/>
    </xf>
    <xf numFmtId="0" fontId="15" fillId="0" borderId="1" xfId="189" applyBorder="1" applyAlignment="1">
      <alignment horizontal="left" wrapText="1" readingOrder="1"/>
    </xf>
    <xf numFmtId="0" fontId="20" fillId="0" borderId="1" xfId="0" applyFont="1" applyBorder="1"/>
    <xf numFmtId="0" fontId="0" fillId="42" borderId="1" xfId="0" applyFill="1" applyBorder="1"/>
    <xf numFmtId="0" fontId="4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27" fillId="0" borderId="4" xfId="0" applyFont="1" applyBorder="1"/>
    <xf numFmtId="164" fontId="4" fillId="0" borderId="1" xfId="0" applyNumberFormat="1" applyFont="1" applyBorder="1"/>
    <xf numFmtId="0" fontId="0" fillId="0" borderId="4" xfId="0" applyBorder="1"/>
    <xf numFmtId="1" fontId="27" fillId="0" borderId="4" xfId="0" applyNumberFormat="1" applyFont="1" applyBorder="1"/>
    <xf numFmtId="1" fontId="28" fillId="0" borderId="1" xfId="0" applyNumberFormat="1" applyFont="1" applyBorder="1" applyAlignment="1">
      <alignment wrapText="1"/>
    </xf>
    <xf numFmtId="0" fontId="2" fillId="43" borderId="1" xfId="0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1" fillId="43" borderId="3" xfId="0" applyFont="1" applyFill="1" applyBorder="1" applyAlignment="1">
      <alignment horizontal="center" vertical="center" wrapText="1"/>
    </xf>
    <xf numFmtId="0" fontId="14" fillId="0" borderId="1" xfId="189" applyFont="1" applyBorder="1" applyAlignment="1">
      <alignment horizontal="left" wrapText="1" readingOrder="1"/>
    </xf>
    <xf numFmtId="0" fontId="23" fillId="6" borderId="1" xfId="0" applyFont="1" applyFill="1" applyBorder="1" applyAlignment="1">
      <alignment horizontal="center" vertical="center" wrapText="1" readingOrder="1"/>
    </xf>
  </cellXfs>
  <cellStyles count="23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zimczik@uci.ed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A4" sqref="A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15" bestFit="1" customWidth="1"/>
    <col min="8" max="8" width="19.453125" style="115" bestFit="1" customWidth="1"/>
    <col min="9" max="9" width="21.453125" style="115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384" width="15.08984375" style="3"/>
  </cols>
  <sheetData>
    <row r="1" spans="1:15" s="21" customFormat="1" ht="18" customHeight="1" x14ac:dyDescent="0.35">
      <c r="A1" s="18" t="s">
        <v>670</v>
      </c>
      <c r="B1" s="18" t="s">
        <v>674</v>
      </c>
      <c r="C1" s="19" t="s">
        <v>769</v>
      </c>
      <c r="D1" s="18" t="s">
        <v>0</v>
      </c>
      <c r="E1" s="18" t="s">
        <v>1</v>
      </c>
      <c r="F1" s="18" t="s">
        <v>2</v>
      </c>
      <c r="G1" s="118" t="s">
        <v>751</v>
      </c>
      <c r="H1" s="118" t="s">
        <v>752</v>
      </c>
      <c r="I1" s="118" t="s">
        <v>753</v>
      </c>
      <c r="J1" s="18" t="s">
        <v>3</v>
      </c>
      <c r="K1" s="18" t="s">
        <v>4</v>
      </c>
      <c r="L1" s="19" t="s">
        <v>5</v>
      </c>
      <c r="M1" s="18" t="s">
        <v>365</v>
      </c>
      <c r="N1" s="20" t="s">
        <v>247</v>
      </c>
      <c r="O1" s="20" t="s">
        <v>432</v>
      </c>
    </row>
    <row r="2" spans="1:15" s="21" customFormat="1" ht="25.5" customHeight="1" x14ac:dyDescent="0.35">
      <c r="A2" s="22" t="s">
        <v>671</v>
      </c>
      <c r="B2" s="22" t="s">
        <v>673</v>
      </c>
      <c r="C2" s="22" t="s">
        <v>770</v>
      </c>
      <c r="D2" s="22" t="s">
        <v>6</v>
      </c>
      <c r="E2" s="22" t="s">
        <v>7</v>
      </c>
      <c r="F2" s="22" t="s">
        <v>8</v>
      </c>
      <c r="G2" s="113" t="s">
        <v>754</v>
      </c>
      <c r="H2" s="113" t="s">
        <v>755</v>
      </c>
      <c r="I2" s="113" t="s">
        <v>756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295</v>
      </c>
      <c r="O2" s="23" t="s">
        <v>366</v>
      </c>
    </row>
    <row r="3" spans="1:15" s="34" customFormat="1" ht="31" customHeight="1" x14ac:dyDescent="0.35">
      <c r="A3" s="28" t="s">
        <v>364</v>
      </c>
      <c r="B3" s="28"/>
      <c r="C3" s="28"/>
      <c r="D3" s="28" t="s">
        <v>245</v>
      </c>
      <c r="E3" s="28" t="s">
        <v>243</v>
      </c>
      <c r="F3" s="28" t="s">
        <v>244</v>
      </c>
      <c r="G3" s="114" t="s">
        <v>734</v>
      </c>
      <c r="H3" s="114" t="s">
        <v>34</v>
      </c>
      <c r="I3" s="114" t="s">
        <v>735</v>
      </c>
      <c r="J3" s="28" t="s">
        <v>274</v>
      </c>
      <c r="K3" s="28" t="s">
        <v>293</v>
      </c>
      <c r="L3" s="28" t="s">
        <v>294</v>
      </c>
      <c r="M3" s="28" t="s">
        <v>13</v>
      </c>
      <c r="N3" s="109"/>
      <c r="O3" s="109" t="s">
        <v>363</v>
      </c>
    </row>
    <row r="4" spans="1:15" ht="65.5" x14ac:dyDescent="0.35">
      <c r="A4" s="129" t="s">
        <v>812</v>
      </c>
      <c r="B4" s="130" t="s">
        <v>813</v>
      </c>
      <c r="C4" s="130"/>
      <c r="D4" s="129" t="s">
        <v>925</v>
      </c>
      <c r="E4" s="14" t="s">
        <v>924</v>
      </c>
      <c r="F4" t="s">
        <v>926</v>
      </c>
      <c r="G4" s="144">
        <v>2018</v>
      </c>
      <c r="H4" s="144">
        <v>11</v>
      </c>
      <c r="I4" s="14">
        <v>15</v>
      </c>
      <c r="J4" s="14" t="s">
        <v>814</v>
      </c>
      <c r="K4" s="131" t="s">
        <v>815</v>
      </c>
      <c r="L4" s="14"/>
      <c r="M4" s="14" t="s">
        <v>816</v>
      </c>
      <c r="N4" s="14" t="s">
        <v>877</v>
      </c>
    </row>
    <row r="5" spans="1:15" ht="14.5" x14ac:dyDescent="0.35">
      <c r="A5" s="14"/>
      <c r="B5" s="14"/>
      <c r="C5" s="14"/>
      <c r="D5" s="14"/>
      <c r="E5" s="14"/>
      <c r="F5" s="14"/>
      <c r="G5" s="122"/>
      <c r="H5" s="122"/>
      <c r="I5" s="122"/>
      <c r="J5" s="14"/>
      <c r="K5" s="14"/>
      <c r="L5" s="14"/>
      <c r="M5" s="14"/>
      <c r="N5" s="14"/>
    </row>
    <row r="6" spans="1:15" ht="14.5" x14ac:dyDescent="0.35">
      <c r="A6" s="14"/>
      <c r="B6" s="14"/>
      <c r="C6" s="14"/>
      <c r="D6" s="14"/>
      <c r="E6" s="14"/>
      <c r="F6" s="14"/>
      <c r="G6" s="122"/>
      <c r="H6" s="122"/>
      <c r="I6" s="122"/>
      <c r="J6" s="14"/>
      <c r="K6" s="14"/>
      <c r="L6" s="14"/>
      <c r="M6" s="14"/>
      <c r="N6" s="14"/>
    </row>
    <row r="7" spans="1:15" ht="14.5" x14ac:dyDescent="0.35"/>
    <row r="8" spans="1:15" ht="14.5" x14ac:dyDescent="0.35"/>
    <row r="9" spans="1:15" ht="14.5" x14ac:dyDescent="0.35"/>
    <row r="10" spans="1:15" ht="14.5" x14ac:dyDescent="0.35"/>
    <row r="11" spans="1:15" ht="14.5" x14ac:dyDescent="0.35"/>
    <row r="12" spans="1:15" ht="14.5" x14ac:dyDescent="0.35"/>
    <row r="13" spans="1:15" ht="14.5" x14ac:dyDescent="0.35"/>
    <row r="14" spans="1:15" ht="14.5" x14ac:dyDescent="0.35"/>
    <row r="15" spans="1:15" ht="14.5" x14ac:dyDescent="0.35"/>
    <row r="16" spans="1:15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K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3" sqref="C13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670</v>
      </c>
      <c r="B1" s="18" t="s">
        <v>14</v>
      </c>
      <c r="C1" s="18" t="s">
        <v>433</v>
      </c>
      <c r="D1" s="18" t="s">
        <v>434</v>
      </c>
      <c r="E1" s="24" t="s">
        <v>435</v>
      </c>
      <c r="F1" s="25" t="s">
        <v>436</v>
      </c>
      <c r="G1" s="24" t="s">
        <v>15</v>
      </c>
    </row>
    <row r="2" spans="1:7" s="21" customFormat="1" ht="27.75" customHeight="1" x14ac:dyDescent="0.35">
      <c r="A2" s="22" t="s">
        <v>671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4" customFormat="1" ht="30" customHeight="1" x14ac:dyDescent="0.35">
      <c r="A3" s="28" t="s">
        <v>364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4" t="s">
        <v>812</v>
      </c>
      <c r="B4" s="8" t="s">
        <v>817</v>
      </c>
      <c r="C4" s="8">
        <v>76.510277799999997</v>
      </c>
      <c r="D4" s="8">
        <v>-68.670555555555495</v>
      </c>
      <c r="E4" s="5" t="s">
        <v>226</v>
      </c>
      <c r="F4" s="13">
        <v>213</v>
      </c>
      <c r="G4" s="13" t="s">
        <v>818</v>
      </c>
    </row>
    <row r="5" spans="1:7" ht="14.5" x14ac:dyDescent="0.35">
      <c r="A5" s="14" t="s">
        <v>812</v>
      </c>
      <c r="B5" s="8" t="s">
        <v>819</v>
      </c>
      <c r="C5" s="8">
        <v>76.427222200000003</v>
      </c>
      <c r="D5" s="8">
        <v>-68.983611111111102</v>
      </c>
      <c r="E5" s="5" t="s">
        <v>226</v>
      </c>
      <c r="F5" s="13">
        <v>338</v>
      </c>
      <c r="G5" s="13" t="s">
        <v>818</v>
      </c>
    </row>
    <row r="6" spans="1:7" ht="14.5" x14ac:dyDescent="0.35">
      <c r="A6" s="14"/>
      <c r="B6" s="8"/>
      <c r="C6" s="8"/>
      <c r="D6" s="8"/>
      <c r="E6" s="13"/>
      <c r="F6" s="13"/>
      <c r="G6" s="13"/>
    </row>
    <row r="7" spans="1:7" ht="14.5" x14ac:dyDescent="0.35">
      <c r="A7" s="14"/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>
      <c r="B28" s="8"/>
      <c r="C28" s="8"/>
      <c r="D28" s="8"/>
      <c r="E28" s="13"/>
      <c r="F28" s="13"/>
      <c r="G28" s="13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P28" sqref="P28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7" width="13.089843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1.6328125" style="3" customWidth="1"/>
    <col min="15" max="15" width="14" style="3" bestFit="1" customWidth="1"/>
    <col min="16" max="16" width="13.81640625" style="3" customWidth="1"/>
    <col min="17" max="17" width="17.6328125" style="3" bestFit="1" customWidth="1"/>
    <col min="18" max="18" width="10" style="3" customWidth="1"/>
    <col min="19" max="19" width="13.453125" style="3" bestFit="1" customWidth="1"/>
    <col min="20" max="20" width="14.453125" style="3" bestFit="1" customWidth="1"/>
    <col min="21" max="21" width="10.36328125" style="3" bestFit="1" customWidth="1"/>
    <col min="22" max="22" width="14.08984375" style="3" bestFit="1" customWidth="1"/>
    <col min="23" max="23" width="14.6328125" style="3" customWidth="1"/>
    <col min="24" max="24" width="15.08984375" style="3"/>
    <col min="25" max="25" width="18.81640625" style="3" customWidth="1"/>
    <col min="26" max="26" width="20.08984375" style="3" customWidth="1"/>
    <col min="27" max="27" width="15.08984375" style="3"/>
    <col min="28" max="28" width="21.6328125" style="3" customWidth="1"/>
    <col min="29" max="29" width="12.453125" style="3" customWidth="1"/>
    <col min="30" max="30" width="15.08984375" style="3" customWidth="1"/>
    <col min="31" max="31" width="17.6328125" style="3" customWidth="1"/>
    <col min="32" max="34" width="15.08984375" style="3" customWidth="1"/>
    <col min="35" max="16384" width="15.08984375" style="3"/>
  </cols>
  <sheetData>
    <row r="1" spans="1:37" s="21" customFormat="1" ht="21.75" customHeight="1" x14ac:dyDescent="0.35">
      <c r="A1" s="18" t="s">
        <v>670</v>
      </c>
      <c r="B1" s="18" t="s">
        <v>14</v>
      </c>
      <c r="C1" s="19" t="s">
        <v>626</v>
      </c>
      <c r="D1" s="18" t="s">
        <v>460</v>
      </c>
      <c r="E1" s="24" t="s">
        <v>459</v>
      </c>
      <c r="F1" s="24" t="s">
        <v>461</v>
      </c>
      <c r="G1" s="24" t="s">
        <v>462</v>
      </c>
      <c r="H1" s="18" t="s">
        <v>463</v>
      </c>
      <c r="I1" s="25" t="s">
        <v>464</v>
      </c>
      <c r="J1" s="24" t="s">
        <v>465</v>
      </c>
      <c r="K1" s="24" t="s">
        <v>466</v>
      </c>
      <c r="L1" s="25" t="s">
        <v>467</v>
      </c>
      <c r="M1" s="25" t="s">
        <v>468</v>
      </c>
      <c r="N1" s="25" t="s">
        <v>937</v>
      </c>
      <c r="O1" s="25" t="s">
        <v>469</v>
      </c>
      <c r="P1" s="25" t="s">
        <v>470</v>
      </c>
      <c r="Q1" s="25" t="s">
        <v>675</v>
      </c>
      <c r="R1" s="25" t="s">
        <v>471</v>
      </c>
      <c r="S1" s="25" t="s">
        <v>472</v>
      </c>
      <c r="T1" s="25" t="s">
        <v>473</v>
      </c>
      <c r="U1" s="19" t="s">
        <v>474</v>
      </c>
      <c r="V1" s="24" t="s">
        <v>475</v>
      </c>
      <c r="W1" s="24" t="s">
        <v>476</v>
      </c>
      <c r="X1" s="19" t="s">
        <v>477</v>
      </c>
      <c r="Y1" s="24" t="s">
        <v>478</v>
      </c>
      <c r="Z1" s="19" t="s">
        <v>479</v>
      </c>
      <c r="AA1" s="19" t="s">
        <v>480</v>
      </c>
      <c r="AB1" s="19" t="s">
        <v>481</v>
      </c>
      <c r="AC1" s="24" t="s">
        <v>482</v>
      </c>
      <c r="AD1" s="24" t="s">
        <v>483</v>
      </c>
      <c r="AE1" s="24" t="s">
        <v>484</v>
      </c>
      <c r="AF1" s="24" t="s">
        <v>485</v>
      </c>
      <c r="AG1" s="19" t="s">
        <v>486</v>
      </c>
      <c r="AH1" s="19" t="s">
        <v>487</v>
      </c>
      <c r="AI1" s="24" t="s">
        <v>488</v>
      </c>
      <c r="AJ1" s="24" t="s">
        <v>489</v>
      </c>
      <c r="AK1" s="24" t="s">
        <v>490</v>
      </c>
    </row>
    <row r="2" spans="1:37" s="21" customFormat="1" ht="54" customHeight="1" x14ac:dyDescent="0.35">
      <c r="A2" s="22" t="s">
        <v>671</v>
      </c>
      <c r="B2" s="26" t="s">
        <v>16</v>
      </c>
      <c r="C2" s="26" t="s">
        <v>373</v>
      </c>
      <c r="D2" s="26" t="s">
        <v>331</v>
      </c>
      <c r="E2" s="22" t="s">
        <v>46</v>
      </c>
      <c r="F2" s="26" t="s">
        <v>17</v>
      </c>
      <c r="G2" s="26" t="s">
        <v>18</v>
      </c>
      <c r="H2" s="29" t="s">
        <v>326</v>
      </c>
      <c r="I2" s="31" t="s">
        <v>372</v>
      </c>
      <c r="J2" s="22" t="s">
        <v>371</v>
      </c>
      <c r="K2" s="29" t="s">
        <v>323</v>
      </c>
      <c r="L2" s="31" t="s">
        <v>309</v>
      </c>
      <c r="M2" s="31" t="s">
        <v>310</v>
      </c>
      <c r="N2" s="31" t="s">
        <v>938</v>
      </c>
      <c r="O2" s="31" t="s">
        <v>677</v>
      </c>
      <c r="P2" s="31" t="s">
        <v>678</v>
      </c>
      <c r="Q2" s="31" t="s">
        <v>676</v>
      </c>
      <c r="R2" s="31" t="s">
        <v>370</v>
      </c>
      <c r="S2" s="31" t="s">
        <v>368</v>
      </c>
      <c r="T2" s="30" t="s">
        <v>322</v>
      </c>
      <c r="U2" s="22" t="s">
        <v>30</v>
      </c>
      <c r="V2" s="22" t="s">
        <v>47</v>
      </c>
      <c r="W2" s="22" t="s">
        <v>49</v>
      </c>
      <c r="X2" s="22" t="s">
        <v>27</v>
      </c>
      <c r="Y2" s="22" t="s">
        <v>50</v>
      </c>
      <c r="Z2" s="22" t="s">
        <v>28</v>
      </c>
      <c r="AA2" s="22" t="s">
        <v>29</v>
      </c>
      <c r="AB2" s="22" t="s">
        <v>367</v>
      </c>
      <c r="AC2" s="22" t="s">
        <v>48</v>
      </c>
      <c r="AD2" s="22" t="s">
        <v>23</v>
      </c>
      <c r="AE2" s="22" t="s">
        <v>22</v>
      </c>
      <c r="AF2" s="22" t="s">
        <v>24</v>
      </c>
      <c r="AG2" s="22" t="s">
        <v>25</v>
      </c>
      <c r="AH2" s="22" t="s">
        <v>26</v>
      </c>
      <c r="AI2" s="22" t="s">
        <v>51</v>
      </c>
      <c r="AJ2" s="22" t="s">
        <v>52</v>
      </c>
      <c r="AK2" s="22" t="s">
        <v>53</v>
      </c>
    </row>
    <row r="3" spans="1:37" s="34" customFormat="1" ht="27" customHeight="1" x14ac:dyDescent="0.35">
      <c r="A3" s="28" t="s">
        <v>364</v>
      </c>
      <c r="B3" s="27"/>
      <c r="C3" s="27"/>
      <c r="D3" s="27"/>
      <c r="E3" s="28" t="s">
        <v>329</v>
      </c>
      <c r="F3" s="27" t="s">
        <v>31</v>
      </c>
      <c r="G3" s="27" t="s">
        <v>31</v>
      </c>
      <c r="H3" s="28" t="s">
        <v>374</v>
      </c>
      <c r="I3" s="28"/>
      <c r="J3" s="28" t="s">
        <v>375</v>
      </c>
      <c r="K3" s="28" t="s">
        <v>376</v>
      </c>
      <c r="L3" s="32" t="s">
        <v>320</v>
      </c>
      <c r="M3" s="33" t="s">
        <v>34</v>
      </c>
      <c r="N3" s="32" t="s">
        <v>939</v>
      </c>
      <c r="O3" s="32" t="s">
        <v>681</v>
      </c>
      <c r="P3" s="32"/>
      <c r="Q3" s="32" t="s">
        <v>805</v>
      </c>
      <c r="R3" s="32" t="s">
        <v>369</v>
      </c>
      <c r="S3" s="32" t="s">
        <v>320</v>
      </c>
      <c r="T3" s="33" t="s">
        <v>37</v>
      </c>
      <c r="U3" s="28" t="s">
        <v>44</v>
      </c>
      <c r="V3" s="28" t="s">
        <v>43</v>
      </c>
      <c r="W3" s="28" t="s">
        <v>40</v>
      </c>
      <c r="X3" s="28" t="s">
        <v>40</v>
      </c>
      <c r="Y3" s="28" t="s">
        <v>40</v>
      </c>
      <c r="Z3" s="28" t="s">
        <v>41</v>
      </c>
      <c r="AA3" s="28" t="s">
        <v>42</v>
      </c>
      <c r="AB3" s="28" t="s">
        <v>288</v>
      </c>
      <c r="AC3" s="28" t="s">
        <v>54</v>
      </c>
      <c r="AD3" s="28" t="s">
        <v>36</v>
      </c>
      <c r="AE3" s="28" t="s">
        <v>35</v>
      </c>
      <c r="AF3" s="28" t="s">
        <v>37</v>
      </c>
      <c r="AG3" s="28" t="s">
        <v>38</v>
      </c>
      <c r="AH3" s="28" t="s">
        <v>39</v>
      </c>
      <c r="AI3" s="28" t="s">
        <v>45</v>
      </c>
      <c r="AJ3" s="28" t="s">
        <v>45</v>
      </c>
      <c r="AK3" s="28" t="s">
        <v>40</v>
      </c>
    </row>
    <row r="4" spans="1:37" ht="14.5" x14ac:dyDescent="0.35">
      <c r="A4" s="14" t="s">
        <v>812</v>
      </c>
      <c r="B4" s="8" t="s">
        <v>817</v>
      </c>
      <c r="C4" s="8"/>
      <c r="D4" s="8" t="s">
        <v>820</v>
      </c>
      <c r="E4" s="13"/>
      <c r="F4" s="13"/>
      <c r="G4" s="13"/>
      <c r="H4" s="13" t="s">
        <v>325</v>
      </c>
      <c r="I4" s="13"/>
      <c r="J4" s="13"/>
      <c r="K4" s="13"/>
      <c r="L4" s="13">
        <v>-11.6</v>
      </c>
      <c r="M4" s="13">
        <v>112</v>
      </c>
      <c r="N4" s="13" t="s">
        <v>944</v>
      </c>
      <c r="O4" s="13" t="s">
        <v>821</v>
      </c>
      <c r="P4" s="13"/>
      <c r="Q4" s="13" t="s">
        <v>679</v>
      </c>
      <c r="R4" s="13"/>
      <c r="S4" s="13"/>
      <c r="T4" s="13"/>
      <c r="U4" s="3" t="s">
        <v>170</v>
      </c>
      <c r="V4" s="132" t="s">
        <v>928</v>
      </c>
      <c r="W4" s="13"/>
      <c r="Y4" s="3">
        <v>910</v>
      </c>
      <c r="AC4" s="13"/>
      <c r="AD4" s="13"/>
      <c r="AE4" s="13">
        <v>180</v>
      </c>
      <c r="AF4" s="13">
        <v>3</v>
      </c>
      <c r="AG4" s="13"/>
      <c r="AI4" s="3">
        <v>0.94399999999999995</v>
      </c>
    </row>
    <row r="5" spans="1:37" ht="14.5" x14ac:dyDescent="0.35">
      <c r="A5" s="14" t="s">
        <v>812</v>
      </c>
      <c r="B5" s="8" t="s">
        <v>817</v>
      </c>
      <c r="C5" s="8"/>
      <c r="D5" s="8" t="s">
        <v>822</v>
      </c>
      <c r="E5" s="13"/>
      <c r="F5" s="13"/>
      <c r="G5" s="13"/>
      <c r="H5" s="13" t="s">
        <v>325</v>
      </c>
      <c r="I5" s="13"/>
      <c r="J5" s="13"/>
      <c r="K5" s="13"/>
      <c r="L5" s="13">
        <v>-11.6</v>
      </c>
      <c r="M5" s="13">
        <v>112</v>
      </c>
      <c r="N5" s="13" t="s">
        <v>944</v>
      </c>
      <c r="O5" s="13" t="s">
        <v>821</v>
      </c>
      <c r="P5" s="13"/>
      <c r="Q5" s="13" t="s">
        <v>679</v>
      </c>
      <c r="R5" s="13"/>
      <c r="S5" s="13"/>
      <c r="T5" s="13"/>
      <c r="U5" s="3" t="s">
        <v>883</v>
      </c>
      <c r="V5" s="132" t="s">
        <v>927</v>
      </c>
      <c r="W5" s="13"/>
      <c r="Y5" s="3">
        <v>910</v>
      </c>
      <c r="AC5" s="13"/>
      <c r="AD5" s="13"/>
      <c r="AE5" s="13">
        <v>180</v>
      </c>
      <c r="AF5" s="13">
        <v>3</v>
      </c>
      <c r="AG5" s="13"/>
      <c r="AI5" s="3">
        <v>0.94399999999999995</v>
      </c>
    </row>
    <row r="6" spans="1:37" ht="14.5" x14ac:dyDescent="0.35">
      <c r="A6" s="14" t="s">
        <v>812</v>
      </c>
      <c r="B6" s="8" t="s">
        <v>819</v>
      </c>
      <c r="C6" s="8"/>
      <c r="D6" s="8" t="s">
        <v>823</v>
      </c>
      <c r="E6" s="13"/>
      <c r="F6" s="13"/>
      <c r="G6" s="13"/>
      <c r="H6" s="13" t="s">
        <v>325</v>
      </c>
      <c r="I6" s="13"/>
      <c r="J6" s="13"/>
      <c r="K6" s="13"/>
      <c r="L6" s="13">
        <v>-11.6</v>
      </c>
      <c r="M6" s="13">
        <v>112</v>
      </c>
      <c r="N6" s="13" t="s">
        <v>944</v>
      </c>
      <c r="O6" s="13" t="s">
        <v>821</v>
      </c>
      <c r="P6" s="13"/>
      <c r="Q6" s="13" t="s">
        <v>679</v>
      </c>
      <c r="R6" s="13"/>
      <c r="S6" s="13"/>
      <c r="T6" s="13"/>
      <c r="U6" s="3" t="s">
        <v>170</v>
      </c>
      <c r="V6" s="132" t="s">
        <v>928</v>
      </c>
      <c r="W6" s="13"/>
      <c r="Y6" s="3">
        <v>970</v>
      </c>
      <c r="AC6" s="13"/>
      <c r="AD6" s="13"/>
      <c r="AE6" s="13">
        <v>180</v>
      </c>
      <c r="AF6" s="13">
        <v>9.5</v>
      </c>
      <c r="AG6" s="13"/>
      <c r="AI6" s="3">
        <v>0.71599999999999997</v>
      </c>
    </row>
    <row r="7" spans="1:37" ht="14.5" x14ac:dyDescent="0.35">
      <c r="A7" s="14" t="s">
        <v>812</v>
      </c>
      <c r="B7" s="8" t="s">
        <v>819</v>
      </c>
      <c r="C7" s="8"/>
      <c r="D7" s="8" t="s">
        <v>824</v>
      </c>
      <c r="E7" s="13"/>
      <c r="F7" s="13"/>
      <c r="G7" s="13"/>
      <c r="H7" s="13" t="s">
        <v>325</v>
      </c>
      <c r="I7" s="13"/>
      <c r="J7" s="13"/>
      <c r="K7" s="13"/>
      <c r="L7" s="13">
        <v>-11.6</v>
      </c>
      <c r="M7" s="13">
        <v>112</v>
      </c>
      <c r="N7" s="13" t="s">
        <v>944</v>
      </c>
      <c r="O7" s="13" t="s">
        <v>821</v>
      </c>
      <c r="P7" s="13"/>
      <c r="Q7" s="13" t="s">
        <v>679</v>
      </c>
      <c r="R7" s="13"/>
      <c r="S7" s="13"/>
      <c r="T7" s="13"/>
      <c r="U7" s="3" t="s">
        <v>883</v>
      </c>
      <c r="V7" s="132" t="s">
        <v>927</v>
      </c>
      <c r="W7" s="13"/>
      <c r="Y7" s="3">
        <v>970</v>
      </c>
      <c r="AC7" s="13"/>
      <c r="AD7" s="13"/>
      <c r="AE7" s="13">
        <v>180</v>
      </c>
      <c r="AF7" s="13">
        <v>9.5</v>
      </c>
      <c r="AG7" s="13"/>
      <c r="AI7" s="3">
        <v>0.71599999999999997</v>
      </c>
    </row>
    <row r="8" spans="1:37" ht="14.5" x14ac:dyDescent="0.35">
      <c r="A8" s="14" t="s">
        <v>812</v>
      </c>
      <c r="B8" s="8" t="s">
        <v>817</v>
      </c>
      <c r="C8" s="8"/>
      <c r="D8" s="8" t="s">
        <v>825</v>
      </c>
      <c r="E8" s="13"/>
      <c r="F8" s="13"/>
      <c r="G8" s="13"/>
      <c r="H8" s="13" t="s">
        <v>325</v>
      </c>
      <c r="I8" s="13"/>
      <c r="J8" s="13"/>
      <c r="K8" s="13"/>
      <c r="L8" s="13">
        <v>-11.6</v>
      </c>
      <c r="M8" s="13">
        <v>112</v>
      </c>
      <c r="N8" s="13" t="s">
        <v>944</v>
      </c>
      <c r="O8" s="13" t="s">
        <v>821</v>
      </c>
      <c r="P8" s="13"/>
      <c r="Q8" s="13" t="s">
        <v>679</v>
      </c>
      <c r="R8" s="13"/>
      <c r="S8" s="13"/>
      <c r="T8" s="13"/>
      <c r="U8" s="3" t="s">
        <v>170</v>
      </c>
      <c r="V8" s="132" t="s">
        <v>928</v>
      </c>
      <c r="W8" s="13"/>
      <c r="Y8" s="3">
        <v>910</v>
      </c>
      <c r="AC8" s="13"/>
      <c r="AD8" s="13"/>
      <c r="AE8" s="13">
        <v>180</v>
      </c>
      <c r="AF8" s="13">
        <v>3</v>
      </c>
      <c r="AG8" s="13"/>
      <c r="AI8" s="3">
        <v>0.94399999999999995</v>
      </c>
    </row>
    <row r="9" spans="1:37" ht="14.5" x14ac:dyDescent="0.35">
      <c r="A9" s="14" t="s">
        <v>812</v>
      </c>
      <c r="B9" s="8" t="s">
        <v>817</v>
      </c>
      <c r="C9" s="8"/>
      <c r="D9" s="8" t="s">
        <v>826</v>
      </c>
      <c r="E9" s="13"/>
      <c r="F9" s="13"/>
      <c r="G9" s="13"/>
      <c r="H9" s="13" t="s">
        <v>325</v>
      </c>
      <c r="I9" s="13"/>
      <c r="J9" s="13"/>
      <c r="K9" s="13"/>
      <c r="L9" s="13">
        <v>-11.6</v>
      </c>
      <c r="M9" s="13">
        <v>112</v>
      </c>
      <c r="N9" s="13" t="s">
        <v>944</v>
      </c>
      <c r="O9" s="13" t="s">
        <v>821</v>
      </c>
      <c r="P9" s="13"/>
      <c r="Q9" s="13" t="s">
        <v>679</v>
      </c>
      <c r="R9" s="13"/>
      <c r="S9" s="13"/>
      <c r="T9" s="13"/>
      <c r="U9" s="3" t="s">
        <v>170</v>
      </c>
      <c r="V9" s="132" t="s">
        <v>928</v>
      </c>
      <c r="W9" s="13"/>
      <c r="AC9" s="13"/>
      <c r="AD9" s="13"/>
      <c r="AE9" s="13"/>
      <c r="AF9" s="13"/>
      <c r="AG9" s="13"/>
    </row>
    <row r="10" spans="1:37" ht="14.5" x14ac:dyDescent="0.35">
      <c r="A10" s="14" t="s">
        <v>812</v>
      </c>
      <c r="B10" s="8" t="s">
        <v>817</v>
      </c>
      <c r="C10" s="8"/>
      <c r="D10" s="8" t="s">
        <v>827</v>
      </c>
      <c r="E10" s="13"/>
      <c r="F10" s="13"/>
      <c r="G10" s="13"/>
      <c r="H10" s="13" t="s">
        <v>325</v>
      </c>
      <c r="I10" s="13"/>
      <c r="J10" s="13"/>
      <c r="K10" s="13"/>
      <c r="L10" s="13">
        <v>-11.6</v>
      </c>
      <c r="M10" s="13">
        <v>112</v>
      </c>
      <c r="N10" s="13" t="s">
        <v>944</v>
      </c>
      <c r="O10" s="13" t="s">
        <v>821</v>
      </c>
      <c r="P10" s="13"/>
      <c r="Q10" s="13" t="s">
        <v>679</v>
      </c>
      <c r="R10" s="13"/>
      <c r="S10" s="13"/>
      <c r="T10" s="13"/>
      <c r="U10" s="3" t="s">
        <v>170</v>
      </c>
      <c r="V10" s="132" t="s">
        <v>928</v>
      </c>
      <c r="W10" s="13"/>
      <c r="AC10" s="13"/>
      <c r="AD10" s="13"/>
      <c r="AE10" s="13"/>
      <c r="AF10" s="13"/>
      <c r="AG10" s="13"/>
    </row>
    <row r="11" spans="1:37" ht="14.5" x14ac:dyDescent="0.35">
      <c r="A11" s="14" t="s">
        <v>812</v>
      </c>
      <c r="B11" s="8" t="s">
        <v>817</v>
      </c>
      <c r="C11" s="8"/>
      <c r="D11" s="8" t="s">
        <v>828</v>
      </c>
      <c r="E11" s="13"/>
      <c r="F11" s="13"/>
      <c r="G11" s="13"/>
      <c r="H11" s="13" t="s">
        <v>325</v>
      </c>
      <c r="I11" s="13"/>
      <c r="J11" s="13"/>
      <c r="K11" s="13"/>
      <c r="L11" s="13">
        <v>-11.6</v>
      </c>
      <c r="M11" s="13">
        <v>112</v>
      </c>
      <c r="N11" s="13" t="s">
        <v>944</v>
      </c>
      <c r="O11" s="13" t="s">
        <v>821</v>
      </c>
      <c r="P11" s="13"/>
      <c r="Q11" s="13" t="s">
        <v>679</v>
      </c>
      <c r="R11" s="13"/>
      <c r="S11" s="13"/>
      <c r="T11" s="13"/>
      <c r="U11" s="3" t="s">
        <v>883</v>
      </c>
      <c r="V11" s="132" t="s">
        <v>927</v>
      </c>
      <c r="W11" s="13"/>
      <c r="AC11" s="13"/>
      <c r="AD11" s="13"/>
      <c r="AE11" s="13"/>
      <c r="AF11" s="13"/>
      <c r="AG11" s="13"/>
    </row>
    <row r="12" spans="1:37" ht="14.5" x14ac:dyDescent="0.35">
      <c r="A12" s="14" t="s">
        <v>812</v>
      </c>
      <c r="B12" s="8" t="s">
        <v>817</v>
      </c>
      <c r="C12" s="8"/>
      <c r="D12" s="8" t="s">
        <v>829</v>
      </c>
      <c r="E12" s="13"/>
      <c r="F12" s="13"/>
      <c r="G12" s="13"/>
      <c r="H12" s="13" t="s">
        <v>325</v>
      </c>
      <c r="I12" s="13"/>
      <c r="J12" s="13"/>
      <c r="K12" s="13"/>
      <c r="L12" s="13">
        <v>-11.6</v>
      </c>
      <c r="M12" s="13">
        <v>112</v>
      </c>
      <c r="N12" s="13" t="s">
        <v>944</v>
      </c>
      <c r="O12" s="13" t="s">
        <v>821</v>
      </c>
      <c r="P12" s="13"/>
      <c r="Q12" s="13" t="s">
        <v>679</v>
      </c>
      <c r="R12" s="13"/>
      <c r="S12" s="13"/>
      <c r="T12" s="13"/>
      <c r="U12" s="3" t="s">
        <v>883</v>
      </c>
      <c r="V12" s="132" t="s">
        <v>927</v>
      </c>
      <c r="W12" s="13"/>
      <c r="AC12" s="13"/>
      <c r="AD12" s="13"/>
      <c r="AE12" s="13"/>
      <c r="AF12" s="13"/>
      <c r="AG12" s="13"/>
    </row>
    <row r="13" spans="1:37" ht="14.5" x14ac:dyDescent="0.35">
      <c r="A13" s="14" t="s">
        <v>812</v>
      </c>
      <c r="B13" s="8" t="s">
        <v>817</v>
      </c>
      <c r="C13" s="8"/>
      <c r="D13" s="8" t="s">
        <v>830</v>
      </c>
      <c r="E13" s="13"/>
      <c r="F13" s="13"/>
      <c r="G13" s="13"/>
      <c r="H13" s="13" t="s">
        <v>325</v>
      </c>
      <c r="I13" s="13"/>
      <c r="J13" s="13"/>
      <c r="K13" s="13"/>
      <c r="L13" s="13">
        <v>-11.6</v>
      </c>
      <c r="M13" s="13">
        <v>112</v>
      </c>
      <c r="N13" s="13" t="s">
        <v>944</v>
      </c>
      <c r="O13" s="13" t="s">
        <v>821</v>
      </c>
      <c r="P13" s="13"/>
      <c r="Q13" s="13" t="s">
        <v>679</v>
      </c>
      <c r="R13" s="13"/>
      <c r="S13" s="13"/>
      <c r="T13" s="13"/>
      <c r="U13" s="3" t="s">
        <v>883</v>
      </c>
      <c r="V13" s="132" t="s">
        <v>927</v>
      </c>
      <c r="W13" s="13"/>
      <c r="AC13" s="13"/>
      <c r="AD13" s="13"/>
      <c r="AE13" s="13"/>
      <c r="AF13" s="13"/>
      <c r="AG13" s="13"/>
    </row>
    <row r="14" spans="1:37" ht="14.5" x14ac:dyDescent="0.35">
      <c r="A14" s="14" t="s">
        <v>812</v>
      </c>
      <c r="B14" s="8" t="s">
        <v>819</v>
      </c>
      <c r="C14" s="8"/>
      <c r="D14" s="8" t="s">
        <v>831</v>
      </c>
      <c r="E14" s="13"/>
      <c r="F14" s="13"/>
      <c r="G14" s="13"/>
      <c r="H14" s="13" t="s">
        <v>325</v>
      </c>
      <c r="I14" s="13"/>
      <c r="J14" s="13"/>
      <c r="K14" s="13"/>
      <c r="L14" s="13">
        <v>-11.6</v>
      </c>
      <c r="M14" s="13">
        <v>112</v>
      </c>
      <c r="N14" s="13" t="s">
        <v>944</v>
      </c>
      <c r="O14" s="13" t="s">
        <v>821</v>
      </c>
      <c r="P14" s="13"/>
      <c r="Q14" s="13" t="s">
        <v>679</v>
      </c>
      <c r="R14" s="13"/>
      <c r="S14" s="13"/>
      <c r="T14" s="13"/>
      <c r="U14" s="3" t="s">
        <v>170</v>
      </c>
      <c r="V14" s="132" t="s">
        <v>928</v>
      </c>
      <c r="W14" s="13"/>
      <c r="AC14" s="13"/>
      <c r="AD14" s="13"/>
      <c r="AE14" s="13"/>
      <c r="AF14" s="13"/>
      <c r="AG14" s="13"/>
    </row>
    <row r="15" spans="1:37" ht="14.5" x14ac:dyDescent="0.35">
      <c r="A15" s="14" t="s">
        <v>812</v>
      </c>
      <c r="B15" s="8" t="s">
        <v>819</v>
      </c>
      <c r="C15" s="8"/>
      <c r="D15" s="8" t="s">
        <v>832</v>
      </c>
      <c r="E15" s="13"/>
      <c r="F15" s="13"/>
      <c r="G15" s="13"/>
      <c r="H15" s="13" t="s">
        <v>325</v>
      </c>
      <c r="I15" s="13"/>
      <c r="J15" s="13"/>
      <c r="K15" s="13"/>
      <c r="L15" s="13">
        <v>-11.6</v>
      </c>
      <c r="M15" s="13">
        <v>112</v>
      </c>
      <c r="N15" s="13" t="s">
        <v>944</v>
      </c>
      <c r="O15" s="13" t="s">
        <v>821</v>
      </c>
      <c r="P15" s="13"/>
      <c r="Q15" s="13" t="s">
        <v>679</v>
      </c>
      <c r="R15" s="13"/>
      <c r="S15" s="13"/>
      <c r="T15" s="13"/>
      <c r="U15" s="3" t="s">
        <v>170</v>
      </c>
      <c r="V15" s="132" t="s">
        <v>928</v>
      </c>
      <c r="W15" s="13"/>
      <c r="AC15" s="13"/>
      <c r="AD15" s="13"/>
      <c r="AE15" s="13"/>
      <c r="AF15" s="13"/>
      <c r="AG15" s="13"/>
    </row>
    <row r="16" spans="1:37" ht="14.5" x14ac:dyDescent="0.35">
      <c r="A16" s="14" t="s">
        <v>812</v>
      </c>
      <c r="B16" s="8" t="s">
        <v>819</v>
      </c>
      <c r="C16" s="8"/>
      <c r="D16" s="8" t="s">
        <v>833</v>
      </c>
      <c r="E16" s="13"/>
      <c r="F16" s="13"/>
      <c r="G16" s="13"/>
      <c r="H16" s="13" t="s">
        <v>325</v>
      </c>
      <c r="I16" s="13"/>
      <c r="J16" s="13"/>
      <c r="K16" s="13"/>
      <c r="L16" s="13">
        <v>-11.6</v>
      </c>
      <c r="M16" s="13">
        <v>112</v>
      </c>
      <c r="N16" s="13" t="s">
        <v>944</v>
      </c>
      <c r="O16" s="13" t="s">
        <v>821</v>
      </c>
      <c r="P16" s="13"/>
      <c r="Q16" s="13" t="s">
        <v>679</v>
      </c>
      <c r="R16" s="13"/>
      <c r="S16" s="13"/>
      <c r="T16" s="13"/>
      <c r="U16" s="3" t="s">
        <v>170</v>
      </c>
      <c r="V16" s="132" t="s">
        <v>928</v>
      </c>
      <c r="W16" s="13"/>
      <c r="AC16" s="13"/>
      <c r="AD16" s="13"/>
      <c r="AE16" s="13"/>
      <c r="AF16" s="13"/>
      <c r="AG16" s="13"/>
    </row>
    <row r="17" spans="1:33" ht="14.5" x14ac:dyDescent="0.35">
      <c r="A17" s="14" t="s">
        <v>812</v>
      </c>
      <c r="B17" s="8" t="s">
        <v>819</v>
      </c>
      <c r="C17" s="8"/>
      <c r="D17" s="8" t="s">
        <v>834</v>
      </c>
      <c r="E17" s="13"/>
      <c r="F17" s="13"/>
      <c r="G17" s="13"/>
      <c r="H17" s="13" t="s">
        <v>325</v>
      </c>
      <c r="I17" s="13"/>
      <c r="J17" s="13"/>
      <c r="K17" s="13"/>
      <c r="L17" s="13">
        <v>-11.6</v>
      </c>
      <c r="M17" s="13">
        <v>112</v>
      </c>
      <c r="N17" s="13" t="s">
        <v>944</v>
      </c>
      <c r="O17" s="13" t="s">
        <v>821</v>
      </c>
      <c r="P17" s="13"/>
      <c r="Q17" s="13" t="s">
        <v>679</v>
      </c>
      <c r="R17" s="13"/>
      <c r="S17" s="13"/>
      <c r="T17" s="13"/>
      <c r="U17" s="3" t="s">
        <v>883</v>
      </c>
      <c r="V17" s="132" t="s">
        <v>927</v>
      </c>
      <c r="W17" s="13"/>
      <c r="AC17" s="13"/>
      <c r="AD17" s="13"/>
      <c r="AE17" s="13"/>
      <c r="AF17" s="13"/>
      <c r="AG17" s="13"/>
    </row>
    <row r="18" spans="1:33" ht="14.5" x14ac:dyDescent="0.35">
      <c r="A18" s="14" t="s">
        <v>812</v>
      </c>
      <c r="B18" s="8" t="s">
        <v>819</v>
      </c>
      <c r="C18" s="8"/>
      <c r="D18" s="8" t="s">
        <v>835</v>
      </c>
      <c r="E18" s="13"/>
      <c r="F18" s="13"/>
      <c r="G18" s="13"/>
      <c r="H18" s="13" t="s">
        <v>325</v>
      </c>
      <c r="I18" s="13"/>
      <c r="J18" s="13"/>
      <c r="K18" s="13"/>
      <c r="L18" s="13">
        <v>-11.6</v>
      </c>
      <c r="M18" s="13">
        <v>112</v>
      </c>
      <c r="N18" s="13" t="s">
        <v>944</v>
      </c>
      <c r="O18" s="13" t="s">
        <v>821</v>
      </c>
      <c r="P18" s="13"/>
      <c r="Q18" s="13" t="s">
        <v>679</v>
      </c>
      <c r="R18" s="13"/>
      <c r="S18" s="13"/>
      <c r="T18" s="13"/>
      <c r="U18" s="3" t="s">
        <v>883</v>
      </c>
      <c r="V18" s="132" t="s">
        <v>927</v>
      </c>
      <c r="W18" s="13"/>
      <c r="AC18" s="13"/>
      <c r="AD18" s="13"/>
      <c r="AE18" s="13"/>
      <c r="AF18" s="13"/>
      <c r="AG18" s="13"/>
    </row>
    <row r="19" spans="1:33" ht="14.5" x14ac:dyDescent="0.35">
      <c r="A19" s="14" t="s">
        <v>812</v>
      </c>
      <c r="B19" s="8" t="s">
        <v>819</v>
      </c>
      <c r="C19" s="8"/>
      <c r="D19" s="8" t="s">
        <v>836</v>
      </c>
      <c r="E19" s="13"/>
      <c r="F19" s="13"/>
      <c r="G19" s="13"/>
      <c r="H19" s="13" t="s">
        <v>325</v>
      </c>
      <c r="I19" s="13"/>
      <c r="J19" s="13"/>
      <c r="K19" s="13"/>
      <c r="L19" s="13">
        <v>-11.6</v>
      </c>
      <c r="M19" s="13">
        <v>112</v>
      </c>
      <c r="N19" s="13" t="s">
        <v>944</v>
      </c>
      <c r="O19" s="13" t="s">
        <v>821</v>
      </c>
      <c r="P19" s="13"/>
      <c r="Q19" s="13" t="s">
        <v>679</v>
      </c>
      <c r="R19" s="13"/>
      <c r="S19" s="13"/>
      <c r="T19" s="13"/>
      <c r="U19" s="3" t="s">
        <v>883</v>
      </c>
      <c r="V19" s="132" t="s">
        <v>927</v>
      </c>
      <c r="W19" s="13"/>
      <c r="AC19" s="13"/>
      <c r="AD19" s="13"/>
      <c r="AE19" s="13"/>
      <c r="AF19" s="13"/>
      <c r="AG19" s="13"/>
    </row>
    <row r="20" spans="1:33" ht="14.5" x14ac:dyDescent="0.35">
      <c r="B20" s="8"/>
      <c r="C20" s="8"/>
      <c r="D20" s="8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AC20" s="13"/>
      <c r="AD20" s="13"/>
      <c r="AE20" s="13"/>
      <c r="AF20" s="13"/>
      <c r="AG20" s="13"/>
    </row>
    <row r="21" spans="1:33" ht="14.5" x14ac:dyDescent="0.35"/>
    <row r="22" spans="1:33" ht="14.5" x14ac:dyDescent="0.35"/>
    <row r="23" spans="1:33" ht="14.5" x14ac:dyDescent="0.35"/>
    <row r="24" spans="1:33" ht="14.5" x14ac:dyDescent="0.35"/>
    <row r="25" spans="1:33" ht="14.5" x14ac:dyDescent="0.35"/>
    <row r="26" spans="1:33" ht="14.5" x14ac:dyDescent="0.35"/>
    <row r="27" spans="1:33" ht="14.5" x14ac:dyDescent="0.35"/>
    <row r="28" spans="1:33" ht="14.5" x14ac:dyDescent="0.35"/>
    <row r="29" spans="1:33" ht="14.5" x14ac:dyDescent="0.35"/>
    <row r="30" spans="1:33" ht="14.5" x14ac:dyDescent="0.35"/>
    <row r="31" spans="1:33" ht="14.5" x14ac:dyDescent="0.35"/>
    <row r="32" spans="1:33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0B41EB-6513-40D5-B321-D2CBE2210FD5}">
          <x14:formula1>
            <xm:f>'controlled vocabulary'!$E$4:$E$15</xm:f>
          </x14:formula1>
          <xm:sqref>N4:N1048576</xm:sqref>
        </x14:dataValidation>
        <x14:dataValidation type="list" allowBlank="1" showInputMessage="1" showErrorMessage="1" xr:uid="{A0E27F97-319A-45E0-81F0-FF044F54D0AE}">
          <x14:formula1>
            <xm:f>'controlled vocabulary'!$F$4:$F$6</xm:f>
          </x14:formula1>
          <xm:sqref>Q4:Q19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>
      <selection activeCell="F4" sqref="F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08984375" customWidth="1"/>
    <col min="5" max="5" width="18" bestFit="1" customWidth="1"/>
    <col min="6" max="7" width="12.36328125" customWidth="1"/>
    <col min="8" max="8" width="14.81640625" style="121" customWidth="1"/>
    <col min="9" max="9" width="15" style="121" customWidth="1"/>
    <col min="10" max="10" width="14.36328125" style="121" bestFit="1" customWidth="1"/>
    <col min="11" max="11" width="21.08984375" customWidth="1"/>
    <col min="12" max="12" width="17.36328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089843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5" customFormat="1" ht="29" customHeight="1" x14ac:dyDescent="0.35">
      <c r="A1" s="18" t="s">
        <v>670</v>
      </c>
      <c r="B1" s="18" t="s">
        <v>14</v>
      </c>
      <c r="C1" s="101" t="s">
        <v>626</v>
      </c>
      <c r="D1" s="106" t="s">
        <v>460</v>
      </c>
      <c r="E1" s="106" t="s">
        <v>884</v>
      </c>
      <c r="F1" s="24" t="s">
        <v>628</v>
      </c>
      <c r="G1" s="24" t="s">
        <v>629</v>
      </c>
      <c r="H1" s="118" t="s">
        <v>748</v>
      </c>
      <c r="I1" s="112" t="s">
        <v>749</v>
      </c>
      <c r="J1" s="112" t="s">
        <v>750</v>
      </c>
      <c r="K1" s="93" t="s">
        <v>437</v>
      </c>
      <c r="L1" s="93" t="s">
        <v>438</v>
      </c>
      <c r="M1" s="93" t="s">
        <v>439</v>
      </c>
      <c r="N1" s="93" t="s">
        <v>440</v>
      </c>
      <c r="O1" s="102" t="s">
        <v>659</v>
      </c>
      <c r="P1" s="93" t="s">
        <v>688</v>
      </c>
      <c r="Q1" s="102" t="s">
        <v>650</v>
      </c>
      <c r="R1" s="93" t="s">
        <v>441</v>
      </c>
      <c r="S1" s="93" t="s">
        <v>691</v>
      </c>
      <c r="T1" s="93" t="s">
        <v>442</v>
      </c>
      <c r="U1" s="93" t="s">
        <v>443</v>
      </c>
      <c r="V1" s="93" t="s">
        <v>444</v>
      </c>
      <c r="W1" s="93" t="s">
        <v>445</v>
      </c>
      <c r="X1" s="93" t="s">
        <v>446</v>
      </c>
      <c r="Y1" s="93" t="s">
        <v>447</v>
      </c>
      <c r="Z1" s="93" t="s">
        <v>448</v>
      </c>
      <c r="AA1" s="93" t="s">
        <v>449</v>
      </c>
      <c r="AB1" s="94" t="s">
        <v>728</v>
      </c>
      <c r="AC1" s="94" t="s">
        <v>729</v>
      </c>
      <c r="AD1" s="67" t="s">
        <v>450</v>
      </c>
      <c r="AE1" s="67" t="s">
        <v>451</v>
      </c>
      <c r="AF1" s="67" t="s">
        <v>452</v>
      </c>
      <c r="AG1" s="67" t="s">
        <v>453</v>
      </c>
      <c r="AH1" s="67" t="s">
        <v>454</v>
      </c>
      <c r="AI1" s="39" t="s">
        <v>455</v>
      </c>
      <c r="AJ1" s="67" t="s">
        <v>456</v>
      </c>
      <c r="AK1" s="67" t="s">
        <v>457</v>
      </c>
      <c r="AL1" s="39" t="s">
        <v>458</v>
      </c>
    </row>
    <row r="2" spans="1:38" s="127" customFormat="1" ht="58" customHeight="1" x14ac:dyDescent="0.35">
      <c r="A2" s="22" t="s">
        <v>671</v>
      </c>
      <c r="B2" s="26" t="s">
        <v>16</v>
      </c>
      <c r="C2" s="26" t="s">
        <v>373</v>
      </c>
      <c r="D2" s="26" t="s">
        <v>627</v>
      </c>
      <c r="E2" s="26"/>
      <c r="F2" s="26" t="s">
        <v>630</v>
      </c>
      <c r="G2" s="26" t="s">
        <v>631</v>
      </c>
      <c r="H2" s="113" t="s">
        <v>737</v>
      </c>
      <c r="I2" s="113" t="s">
        <v>738</v>
      </c>
      <c r="J2" s="113" t="s">
        <v>736</v>
      </c>
      <c r="K2" s="125" t="s">
        <v>793</v>
      </c>
      <c r="L2" s="125"/>
      <c r="M2" s="125" t="s">
        <v>797</v>
      </c>
      <c r="N2" s="125" t="s">
        <v>649</v>
      </c>
      <c r="O2" s="125" t="s">
        <v>689</v>
      </c>
      <c r="P2" s="125" t="s">
        <v>690</v>
      </c>
      <c r="Q2" s="125" t="s">
        <v>799</v>
      </c>
      <c r="R2" s="125" t="s">
        <v>719</v>
      </c>
      <c r="S2" s="125" t="s">
        <v>720</v>
      </c>
      <c r="T2" s="125" t="s">
        <v>382</v>
      </c>
      <c r="U2" s="125" t="s">
        <v>381</v>
      </c>
      <c r="V2" s="125" t="s">
        <v>334</v>
      </c>
      <c r="W2" s="125" t="s">
        <v>380</v>
      </c>
      <c r="X2" s="125" t="s">
        <v>379</v>
      </c>
      <c r="Y2" s="126" t="s">
        <v>378</v>
      </c>
      <c r="Z2" s="125" t="s">
        <v>377</v>
      </c>
      <c r="AA2" s="125" t="s">
        <v>727</v>
      </c>
      <c r="AB2" s="48" t="s">
        <v>694</v>
      </c>
      <c r="AC2" s="48" t="s">
        <v>695</v>
      </c>
      <c r="AD2" s="48" t="s">
        <v>86</v>
      </c>
      <c r="AE2" s="48" t="s">
        <v>87</v>
      </c>
      <c r="AF2" s="48" t="s">
        <v>88</v>
      </c>
      <c r="AG2" s="48" t="s">
        <v>696</v>
      </c>
      <c r="AH2" s="48" t="s">
        <v>697</v>
      </c>
      <c r="AI2" s="48" t="s">
        <v>698</v>
      </c>
      <c r="AJ2" s="48" t="s">
        <v>699</v>
      </c>
      <c r="AK2" s="48" t="s">
        <v>700</v>
      </c>
      <c r="AL2" s="48" t="s">
        <v>701</v>
      </c>
    </row>
    <row r="3" spans="1:38" s="73" customFormat="1" ht="29" x14ac:dyDescent="0.35">
      <c r="A3" s="28" t="s">
        <v>364</v>
      </c>
      <c r="B3" s="27"/>
      <c r="C3" s="108"/>
      <c r="D3" s="100"/>
      <c r="E3" s="100"/>
      <c r="F3" s="27" t="s">
        <v>31</v>
      </c>
      <c r="G3" s="27" t="s">
        <v>31</v>
      </c>
      <c r="H3" s="114" t="s">
        <v>734</v>
      </c>
      <c r="I3" s="114" t="s">
        <v>34</v>
      </c>
      <c r="J3" s="114" t="s">
        <v>735</v>
      </c>
      <c r="K3" s="124" t="s">
        <v>794</v>
      </c>
      <c r="L3" s="88"/>
      <c r="M3" s="124" t="s">
        <v>792</v>
      </c>
      <c r="N3" s="124" t="s">
        <v>795</v>
      </c>
      <c r="O3" s="124" t="s">
        <v>796</v>
      </c>
      <c r="P3" s="87"/>
      <c r="Q3" s="124" t="s">
        <v>798</v>
      </c>
      <c r="R3" s="128" t="s">
        <v>721</v>
      </c>
      <c r="S3" s="124" t="s">
        <v>801</v>
      </c>
      <c r="T3" s="88" t="s">
        <v>375</v>
      </c>
      <c r="U3" s="88" t="s">
        <v>375</v>
      </c>
      <c r="V3" s="88" t="s">
        <v>330</v>
      </c>
      <c r="W3" s="87" t="s">
        <v>37</v>
      </c>
      <c r="X3" s="87" t="s">
        <v>37</v>
      </c>
      <c r="Y3" s="88"/>
      <c r="Z3" s="88"/>
      <c r="AA3" s="124" t="s">
        <v>802</v>
      </c>
      <c r="AB3" s="60" t="s">
        <v>131</v>
      </c>
      <c r="AC3" s="60" t="s">
        <v>131</v>
      </c>
      <c r="AD3" s="60" t="s">
        <v>55</v>
      </c>
      <c r="AE3" s="60"/>
      <c r="AF3" s="60" t="s">
        <v>132</v>
      </c>
      <c r="AG3" s="60" t="s">
        <v>131</v>
      </c>
      <c r="AH3" s="60" t="s">
        <v>131</v>
      </c>
      <c r="AI3" s="60" t="s">
        <v>131</v>
      </c>
      <c r="AJ3" s="60"/>
      <c r="AK3" s="60"/>
      <c r="AL3" s="60"/>
    </row>
    <row r="4" spans="1:38" x14ac:dyDescent="0.35">
      <c r="A4" s="14" t="s">
        <v>812</v>
      </c>
      <c r="B4" s="3" t="s">
        <v>817</v>
      </c>
      <c r="C4" s="3"/>
      <c r="D4" s="3" t="s">
        <v>825</v>
      </c>
      <c r="E4" s="3" t="str">
        <f>D4&amp;"_"&amp;H4</f>
        <v>SM_Ridges_F1_2007</v>
      </c>
      <c r="F4" s="3"/>
      <c r="G4" s="3"/>
      <c r="H4" s="3">
        <v>2007</v>
      </c>
      <c r="I4" s="115">
        <v>7</v>
      </c>
      <c r="J4" s="115"/>
      <c r="K4" s="3" t="s">
        <v>634</v>
      </c>
      <c r="L4" s="3"/>
      <c r="M4" s="3" t="s">
        <v>638</v>
      </c>
      <c r="N4" s="3" t="s">
        <v>645</v>
      </c>
      <c r="O4" s="3" t="s">
        <v>647</v>
      </c>
      <c r="P4" s="3" t="s">
        <v>647</v>
      </c>
      <c r="Q4" s="3" t="s">
        <v>655</v>
      </c>
      <c r="R4" s="3"/>
      <c r="S4" s="3"/>
      <c r="T4" s="3"/>
      <c r="U4" s="3"/>
      <c r="V4" s="3"/>
      <c r="W4" s="3"/>
      <c r="X4" s="3"/>
      <c r="Y4" s="133"/>
      <c r="Z4" s="3"/>
      <c r="AA4" s="3"/>
      <c r="AB4" s="3"/>
      <c r="AC4" s="3"/>
      <c r="AD4" s="3" t="s">
        <v>837</v>
      </c>
      <c r="AE4" s="3"/>
      <c r="AF4" s="3"/>
      <c r="AG4" s="133"/>
      <c r="AH4" s="3"/>
      <c r="AI4" s="3"/>
      <c r="AJ4" s="3"/>
      <c r="AK4" s="3"/>
      <c r="AL4" s="3"/>
    </row>
    <row r="5" spans="1:38" x14ac:dyDescent="0.35">
      <c r="A5" s="14" t="s">
        <v>812</v>
      </c>
      <c r="B5" s="3" t="s">
        <v>817</v>
      </c>
      <c r="C5" s="3"/>
      <c r="D5" s="3" t="s">
        <v>826</v>
      </c>
      <c r="E5" s="3" t="str">
        <f t="shared" ref="E5:E15" si="0">D5&amp;"_"&amp;H5</f>
        <v>SM_Ridges_F2_2007</v>
      </c>
      <c r="F5" s="3"/>
      <c r="G5" s="3"/>
      <c r="H5" s="3">
        <v>2007</v>
      </c>
      <c r="I5" s="115">
        <v>7</v>
      </c>
      <c r="J5" s="115"/>
      <c r="K5" s="3" t="s">
        <v>634</v>
      </c>
      <c r="L5" s="3"/>
      <c r="M5" s="3" t="s">
        <v>638</v>
      </c>
      <c r="N5" s="3" t="s">
        <v>645</v>
      </c>
      <c r="O5" s="3" t="s">
        <v>647</v>
      </c>
      <c r="P5" s="3" t="s">
        <v>647</v>
      </c>
      <c r="Q5" s="3" t="s">
        <v>655</v>
      </c>
      <c r="R5" s="3"/>
      <c r="S5" s="3"/>
      <c r="T5" s="3"/>
      <c r="U5" s="3"/>
      <c r="V5" s="3"/>
      <c r="W5" s="3"/>
      <c r="X5" s="3"/>
      <c r="Y5" s="133"/>
      <c r="Z5" s="3"/>
      <c r="AA5" s="3"/>
      <c r="AB5" s="3"/>
      <c r="AC5" s="3"/>
      <c r="AD5" s="3" t="s">
        <v>837</v>
      </c>
      <c r="AE5" s="3"/>
      <c r="AF5" s="3"/>
      <c r="AG5" s="133"/>
      <c r="AH5" s="3"/>
      <c r="AI5" s="3"/>
      <c r="AJ5" s="3"/>
      <c r="AK5" s="3"/>
      <c r="AL5" s="3"/>
    </row>
    <row r="6" spans="1:38" x14ac:dyDescent="0.35">
      <c r="A6" s="14" t="s">
        <v>812</v>
      </c>
      <c r="B6" s="3" t="s">
        <v>817</v>
      </c>
      <c r="C6" s="3"/>
      <c r="D6" s="3" t="s">
        <v>827</v>
      </c>
      <c r="E6" s="3" t="str">
        <f t="shared" si="0"/>
        <v>SM_Ridges_F3_2007</v>
      </c>
      <c r="F6" s="3"/>
      <c r="G6" s="3"/>
      <c r="H6" s="3">
        <v>2007</v>
      </c>
      <c r="I6" s="115">
        <v>7</v>
      </c>
      <c r="J6" s="115"/>
      <c r="K6" s="3" t="s">
        <v>634</v>
      </c>
      <c r="L6" s="3"/>
      <c r="M6" s="3" t="s">
        <v>638</v>
      </c>
      <c r="N6" s="3" t="s">
        <v>645</v>
      </c>
      <c r="O6" s="3" t="s">
        <v>647</v>
      </c>
      <c r="P6" s="3" t="s">
        <v>647</v>
      </c>
      <c r="Q6" s="3" t="s">
        <v>655</v>
      </c>
      <c r="R6" s="3"/>
      <c r="S6" s="3"/>
      <c r="T6" s="3"/>
      <c r="U6" s="3"/>
      <c r="V6" s="3"/>
      <c r="W6" s="3"/>
      <c r="X6" s="3"/>
      <c r="Y6" s="133"/>
      <c r="Z6" s="3"/>
      <c r="AA6" s="3"/>
      <c r="AB6" s="3"/>
      <c r="AC6" s="3"/>
      <c r="AD6" s="3" t="s">
        <v>837</v>
      </c>
      <c r="AE6" s="3"/>
      <c r="AF6" s="3"/>
      <c r="AG6" s="133"/>
      <c r="AH6" s="3"/>
      <c r="AI6" s="3"/>
      <c r="AJ6" s="3"/>
      <c r="AK6" s="3"/>
      <c r="AL6" s="3"/>
    </row>
    <row r="7" spans="1:38" x14ac:dyDescent="0.35">
      <c r="A7" s="14" t="s">
        <v>812</v>
      </c>
      <c r="B7" s="3" t="s">
        <v>817</v>
      </c>
      <c r="C7" s="3"/>
      <c r="D7" s="3" t="s">
        <v>828</v>
      </c>
      <c r="E7" s="3" t="str">
        <f t="shared" si="0"/>
        <v>SM_Troughs_F1_2007</v>
      </c>
      <c r="F7" s="3"/>
      <c r="G7" s="3"/>
      <c r="H7" s="3">
        <v>2007</v>
      </c>
      <c r="I7" s="115">
        <v>7</v>
      </c>
      <c r="J7" s="115"/>
      <c r="K7" s="3" t="s">
        <v>634</v>
      </c>
      <c r="L7" s="3"/>
      <c r="M7" s="3" t="s">
        <v>638</v>
      </c>
      <c r="N7" s="3" t="s">
        <v>645</v>
      </c>
      <c r="O7" s="3" t="s">
        <v>647</v>
      </c>
      <c r="P7" s="3" t="s">
        <v>647</v>
      </c>
      <c r="Q7" s="3" t="s">
        <v>655</v>
      </c>
      <c r="R7" s="3"/>
      <c r="S7" s="3"/>
      <c r="T7" s="3"/>
      <c r="U7" s="3"/>
      <c r="V7" s="3"/>
      <c r="W7" s="3"/>
      <c r="X7" s="3"/>
      <c r="Y7" s="133"/>
      <c r="Z7" s="3"/>
      <c r="AA7" s="3"/>
      <c r="AB7" s="3"/>
      <c r="AC7" s="3"/>
      <c r="AD7" s="3" t="s">
        <v>837</v>
      </c>
      <c r="AE7" s="3"/>
      <c r="AF7" s="3"/>
      <c r="AG7" s="133"/>
      <c r="AH7" s="3"/>
      <c r="AI7" s="3"/>
      <c r="AJ7" s="3"/>
      <c r="AK7" s="3"/>
      <c r="AL7" s="3"/>
    </row>
    <row r="8" spans="1:38" x14ac:dyDescent="0.35">
      <c r="A8" s="14" t="s">
        <v>812</v>
      </c>
      <c r="B8" s="3" t="s">
        <v>817</v>
      </c>
      <c r="C8" s="3"/>
      <c r="D8" s="3" t="s">
        <v>829</v>
      </c>
      <c r="E8" s="3" t="str">
        <f t="shared" si="0"/>
        <v>SM_Troughs_F2_2007</v>
      </c>
      <c r="F8" s="3"/>
      <c r="G8" s="3"/>
      <c r="H8" s="3">
        <v>2007</v>
      </c>
      <c r="I8" s="115">
        <v>7</v>
      </c>
      <c r="J8" s="115"/>
      <c r="K8" s="3" t="s">
        <v>634</v>
      </c>
      <c r="L8" s="3"/>
      <c r="M8" s="3" t="s">
        <v>638</v>
      </c>
      <c r="N8" s="3" t="s">
        <v>645</v>
      </c>
      <c r="O8" s="3" t="s">
        <v>647</v>
      </c>
      <c r="P8" s="3" t="s">
        <v>647</v>
      </c>
      <c r="Q8" s="3" t="s">
        <v>655</v>
      </c>
      <c r="R8" s="3"/>
      <c r="S8" s="3"/>
      <c r="T8" s="3"/>
      <c r="U8" s="3"/>
      <c r="V8" s="3"/>
      <c r="W8" s="3"/>
      <c r="X8" s="3"/>
      <c r="Y8" s="133"/>
      <c r="Z8" s="3"/>
      <c r="AA8" s="3"/>
      <c r="AB8" s="3"/>
      <c r="AC8" s="3"/>
      <c r="AD8" s="3" t="s">
        <v>837</v>
      </c>
      <c r="AE8" s="3"/>
      <c r="AF8" s="3"/>
      <c r="AG8" s="133"/>
      <c r="AH8" s="3"/>
      <c r="AI8" s="3"/>
      <c r="AJ8" s="3"/>
      <c r="AK8" s="3"/>
      <c r="AL8" s="3"/>
    </row>
    <row r="9" spans="1:38" x14ac:dyDescent="0.35">
      <c r="A9" s="14" t="s">
        <v>812</v>
      </c>
      <c r="B9" s="3" t="s">
        <v>817</v>
      </c>
      <c r="C9" s="3"/>
      <c r="D9" s="3" t="s">
        <v>830</v>
      </c>
      <c r="E9" s="3" t="str">
        <f t="shared" si="0"/>
        <v>SM_Troughs_F3_2007</v>
      </c>
      <c r="F9" s="3"/>
      <c r="G9" s="3"/>
      <c r="H9" s="3">
        <v>2007</v>
      </c>
      <c r="I9" s="115">
        <v>7</v>
      </c>
      <c r="J9" s="115"/>
      <c r="K9" s="3" t="s">
        <v>634</v>
      </c>
      <c r="L9" s="3"/>
      <c r="M9" s="3" t="s">
        <v>638</v>
      </c>
      <c r="N9" s="3" t="s">
        <v>645</v>
      </c>
      <c r="O9" s="3" t="s">
        <v>647</v>
      </c>
      <c r="P9" s="3" t="s">
        <v>647</v>
      </c>
      <c r="Q9" s="3" t="s">
        <v>655</v>
      </c>
      <c r="R9" s="3"/>
      <c r="S9" s="3"/>
      <c r="T9" s="3"/>
      <c r="U9" s="3"/>
      <c r="V9" s="3"/>
      <c r="W9" s="3"/>
      <c r="X9" s="3"/>
      <c r="Y9" s="133"/>
      <c r="Z9" s="3"/>
      <c r="AA9" s="3"/>
      <c r="AB9" s="3"/>
      <c r="AC9" s="3"/>
      <c r="AD9" s="3" t="s">
        <v>837</v>
      </c>
      <c r="AE9" s="3"/>
      <c r="AF9" s="3"/>
      <c r="AG9" s="133"/>
      <c r="AH9" s="3"/>
      <c r="AI9" s="3"/>
      <c r="AJ9" s="3"/>
      <c r="AK9" s="3"/>
      <c r="AL9" s="3"/>
    </row>
    <row r="10" spans="1:38" x14ac:dyDescent="0.35">
      <c r="A10" s="14" t="s">
        <v>812</v>
      </c>
      <c r="B10" s="3" t="s">
        <v>819</v>
      </c>
      <c r="C10" s="3"/>
      <c r="D10" s="3" t="s">
        <v>831</v>
      </c>
      <c r="E10" s="3" t="str">
        <f t="shared" si="0"/>
        <v>PD_Ridges_F1_2007</v>
      </c>
      <c r="F10" s="3"/>
      <c r="G10" s="3"/>
      <c r="H10" s="3">
        <v>2007</v>
      </c>
      <c r="I10" s="115">
        <v>7</v>
      </c>
      <c r="J10" s="115"/>
      <c r="K10" s="3" t="s">
        <v>634</v>
      </c>
      <c r="L10" s="3"/>
      <c r="M10" s="3" t="s">
        <v>638</v>
      </c>
      <c r="N10" s="3" t="s">
        <v>645</v>
      </c>
      <c r="O10" s="3" t="s">
        <v>647</v>
      </c>
      <c r="P10" s="3" t="s">
        <v>647</v>
      </c>
      <c r="Q10" s="3" t="s">
        <v>655</v>
      </c>
      <c r="R10" s="3"/>
      <c r="S10" s="3"/>
      <c r="T10" s="3"/>
      <c r="U10" s="3"/>
      <c r="V10" s="3"/>
      <c r="W10" s="3"/>
      <c r="X10" s="3"/>
      <c r="Y10" s="133"/>
      <c r="Z10" s="3"/>
      <c r="AA10" s="3"/>
      <c r="AB10" s="3"/>
      <c r="AC10" s="3"/>
      <c r="AD10" s="3" t="s">
        <v>837</v>
      </c>
      <c r="AE10" s="3"/>
      <c r="AF10" s="3"/>
      <c r="AG10" s="133"/>
      <c r="AH10" s="3"/>
      <c r="AI10" s="3"/>
      <c r="AJ10" s="3"/>
      <c r="AK10" s="3"/>
      <c r="AL10" s="3"/>
    </row>
    <row r="11" spans="1:38" x14ac:dyDescent="0.35">
      <c r="A11" s="14" t="s">
        <v>812</v>
      </c>
      <c r="B11" s="3" t="s">
        <v>819</v>
      </c>
      <c r="C11" s="3"/>
      <c r="D11" s="3" t="s">
        <v>832</v>
      </c>
      <c r="E11" s="3" t="str">
        <f t="shared" si="0"/>
        <v>PD_Ridges_F2_2007</v>
      </c>
      <c r="F11" s="3"/>
      <c r="G11" s="3"/>
      <c r="H11" s="3">
        <v>2007</v>
      </c>
      <c r="I11" s="115">
        <v>7</v>
      </c>
      <c r="J11" s="115"/>
      <c r="K11" s="3" t="s">
        <v>634</v>
      </c>
      <c r="L11" s="3"/>
      <c r="M11" s="3" t="s">
        <v>638</v>
      </c>
      <c r="N11" s="3" t="s">
        <v>645</v>
      </c>
      <c r="O11" s="3" t="s">
        <v>647</v>
      </c>
      <c r="P11" s="3" t="s">
        <v>647</v>
      </c>
      <c r="Q11" s="3" t="s">
        <v>655</v>
      </c>
      <c r="R11" s="3"/>
      <c r="S11" s="3"/>
      <c r="T11" s="3"/>
      <c r="U11" s="3"/>
      <c r="V11" s="3"/>
      <c r="W11" s="3"/>
      <c r="X11" s="3"/>
      <c r="Y11" s="133"/>
      <c r="Z11" s="3"/>
      <c r="AA11" s="3"/>
      <c r="AB11" s="3"/>
      <c r="AC11" s="3"/>
      <c r="AD11" s="3" t="s">
        <v>837</v>
      </c>
      <c r="AE11" s="3"/>
      <c r="AF11" s="3"/>
      <c r="AG11" s="133"/>
      <c r="AH11" s="3"/>
      <c r="AI11" s="3"/>
      <c r="AJ11" s="3"/>
      <c r="AK11" s="3"/>
      <c r="AL11" s="3"/>
    </row>
    <row r="12" spans="1:38" x14ac:dyDescent="0.35">
      <c r="A12" s="14" t="s">
        <v>812</v>
      </c>
      <c r="B12" s="3" t="s">
        <v>819</v>
      </c>
      <c r="C12" s="3"/>
      <c r="D12" s="3" t="s">
        <v>833</v>
      </c>
      <c r="E12" s="3" t="str">
        <f t="shared" si="0"/>
        <v>PD_Ridges_F3_2007</v>
      </c>
      <c r="F12" s="3"/>
      <c r="G12" s="3"/>
      <c r="H12" s="3">
        <v>2007</v>
      </c>
      <c r="I12" s="115">
        <v>7</v>
      </c>
      <c r="J12" s="115"/>
      <c r="K12" s="3" t="s">
        <v>634</v>
      </c>
      <c r="L12" s="3"/>
      <c r="M12" s="3" t="s">
        <v>638</v>
      </c>
      <c r="N12" s="3" t="s">
        <v>645</v>
      </c>
      <c r="O12" s="3" t="s">
        <v>647</v>
      </c>
      <c r="P12" s="3" t="s">
        <v>647</v>
      </c>
      <c r="Q12" s="3" t="s">
        <v>655</v>
      </c>
      <c r="R12" s="3"/>
      <c r="S12" s="3"/>
      <c r="T12" s="3"/>
      <c r="U12" s="3"/>
      <c r="V12" s="3"/>
      <c r="W12" s="3"/>
      <c r="X12" s="3"/>
      <c r="Y12" s="133"/>
      <c r="Z12" s="3"/>
      <c r="AA12" s="3"/>
      <c r="AB12" s="3"/>
      <c r="AC12" s="3"/>
      <c r="AD12" s="3" t="s">
        <v>837</v>
      </c>
      <c r="AE12" s="3"/>
      <c r="AF12" s="3"/>
      <c r="AG12" s="133"/>
      <c r="AH12" s="3"/>
      <c r="AI12" s="3"/>
      <c r="AJ12" s="3"/>
      <c r="AK12" s="3"/>
      <c r="AL12" s="3"/>
    </row>
    <row r="13" spans="1:38" x14ac:dyDescent="0.35">
      <c r="A13" s="14" t="s">
        <v>812</v>
      </c>
      <c r="B13" s="3" t="s">
        <v>819</v>
      </c>
      <c r="C13" s="3"/>
      <c r="D13" s="3" t="s">
        <v>834</v>
      </c>
      <c r="E13" s="3" t="str">
        <f t="shared" si="0"/>
        <v>PD_Troughs_F1_2007</v>
      </c>
      <c r="F13" s="3"/>
      <c r="G13" s="3"/>
      <c r="H13" s="3">
        <v>2007</v>
      </c>
      <c r="I13" s="115">
        <v>7</v>
      </c>
      <c r="J13" s="115"/>
      <c r="K13" s="3" t="s">
        <v>634</v>
      </c>
      <c r="L13" s="3"/>
      <c r="M13" s="3" t="s">
        <v>638</v>
      </c>
      <c r="N13" s="3" t="s">
        <v>645</v>
      </c>
      <c r="O13" s="3" t="s">
        <v>647</v>
      </c>
      <c r="P13" s="3" t="s">
        <v>647</v>
      </c>
      <c r="Q13" s="3" t="s">
        <v>655</v>
      </c>
      <c r="R13" s="3"/>
      <c r="S13" s="3"/>
      <c r="T13" s="3"/>
      <c r="U13" s="3"/>
      <c r="V13" s="3"/>
      <c r="W13" s="3"/>
      <c r="X13" s="3"/>
      <c r="Y13" s="133"/>
      <c r="Z13" s="3"/>
      <c r="AA13" s="3"/>
      <c r="AB13" s="3"/>
      <c r="AC13" s="3"/>
      <c r="AD13" s="3" t="s">
        <v>837</v>
      </c>
      <c r="AE13" s="3"/>
      <c r="AF13" s="3"/>
      <c r="AG13" s="133"/>
      <c r="AH13" s="3"/>
      <c r="AI13" s="3"/>
      <c r="AJ13" s="3"/>
      <c r="AK13" s="3"/>
      <c r="AL13" s="3"/>
    </row>
    <row r="14" spans="1:38" x14ac:dyDescent="0.35">
      <c r="A14" s="14" t="s">
        <v>812</v>
      </c>
      <c r="B14" s="3" t="s">
        <v>819</v>
      </c>
      <c r="C14" s="3"/>
      <c r="D14" s="3" t="s">
        <v>835</v>
      </c>
      <c r="E14" s="3" t="str">
        <f t="shared" si="0"/>
        <v>PD_Troughs_F2_2007</v>
      </c>
      <c r="F14" s="3"/>
      <c r="G14" s="3"/>
      <c r="H14" s="3">
        <v>2007</v>
      </c>
      <c r="I14" s="115">
        <v>7</v>
      </c>
      <c r="J14" s="115"/>
      <c r="K14" s="3" t="s">
        <v>634</v>
      </c>
      <c r="L14" s="3"/>
      <c r="M14" s="3" t="s">
        <v>638</v>
      </c>
      <c r="N14" s="3" t="s">
        <v>645</v>
      </c>
      <c r="O14" s="3" t="s">
        <v>647</v>
      </c>
      <c r="P14" s="3" t="s">
        <v>647</v>
      </c>
      <c r="Q14" s="3" t="s">
        <v>655</v>
      </c>
      <c r="R14" s="3"/>
      <c r="S14" s="3"/>
      <c r="T14" s="3"/>
      <c r="U14" s="3"/>
      <c r="V14" s="3"/>
      <c r="W14" s="3"/>
      <c r="X14" s="3"/>
      <c r="Y14" s="133"/>
      <c r="Z14" s="3"/>
      <c r="AA14" s="3"/>
      <c r="AB14" s="3"/>
      <c r="AC14" s="3"/>
      <c r="AD14" s="3" t="s">
        <v>837</v>
      </c>
      <c r="AE14" s="3"/>
      <c r="AF14" s="3"/>
      <c r="AG14" s="133"/>
      <c r="AH14" s="3"/>
      <c r="AI14" s="3"/>
      <c r="AJ14" s="3"/>
      <c r="AK14" s="3"/>
      <c r="AL14" s="3"/>
    </row>
    <row r="15" spans="1:38" x14ac:dyDescent="0.35">
      <c r="A15" s="14" t="s">
        <v>812</v>
      </c>
      <c r="B15" s="3" t="s">
        <v>819</v>
      </c>
      <c r="C15" s="3"/>
      <c r="D15" s="3" t="s">
        <v>836</v>
      </c>
      <c r="E15" s="3" t="str">
        <f t="shared" si="0"/>
        <v>PD_Troughs_F3_2007</v>
      </c>
      <c r="F15" s="3"/>
      <c r="G15" s="3"/>
      <c r="H15" s="3">
        <v>2007</v>
      </c>
      <c r="I15" s="115">
        <v>7</v>
      </c>
      <c r="J15" s="115"/>
      <c r="K15" s="3" t="s">
        <v>634</v>
      </c>
      <c r="L15" s="3"/>
      <c r="M15" s="3" t="s">
        <v>638</v>
      </c>
      <c r="N15" s="3" t="s">
        <v>645</v>
      </c>
      <c r="O15" s="3" t="s">
        <v>647</v>
      </c>
      <c r="P15" s="3" t="s">
        <v>647</v>
      </c>
      <c r="Q15" s="3" t="s">
        <v>655</v>
      </c>
      <c r="R15" s="3"/>
      <c r="S15" s="3"/>
      <c r="T15" s="3"/>
      <c r="U15" s="3"/>
      <c r="V15" s="3"/>
      <c r="W15" s="3"/>
      <c r="X15" s="3"/>
      <c r="Y15" s="133"/>
      <c r="Z15" s="3"/>
      <c r="AA15" s="3"/>
      <c r="AB15" s="3"/>
      <c r="AC15" s="3"/>
      <c r="AD15" s="3" t="s">
        <v>837</v>
      </c>
      <c r="AE15" s="3"/>
      <c r="AF15" s="3"/>
      <c r="AG15" s="133"/>
      <c r="AH15" s="3"/>
      <c r="AI15" s="3"/>
      <c r="AJ15" s="3"/>
      <c r="AK15" s="3"/>
      <c r="AL15" s="3"/>
    </row>
    <row r="16" spans="1:38" x14ac:dyDescent="0.35">
      <c r="B16" s="3"/>
      <c r="C16" s="3"/>
      <c r="D16" s="3"/>
      <c r="E16" s="3"/>
      <c r="F16" s="3"/>
      <c r="G16" s="3"/>
      <c r="H16" s="115"/>
      <c r="I16" s="115"/>
      <c r="J16" s="1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5">
      <c r="B17" s="3"/>
      <c r="C17" s="3"/>
      <c r="D17" s="3"/>
      <c r="E17" s="3"/>
      <c r="F17" s="3"/>
      <c r="G17" s="3"/>
      <c r="H17" s="115"/>
      <c r="I17" s="115"/>
      <c r="J17" s="11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35">
      <c r="B18" s="3"/>
      <c r="C18" s="3"/>
      <c r="D18" s="3"/>
      <c r="E18" s="3"/>
      <c r="F18" s="3"/>
      <c r="G18" s="3"/>
      <c r="H18" s="115"/>
      <c r="I18" s="115"/>
      <c r="J18" s="11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35">
      <c r="B19" s="3"/>
      <c r="C19" s="3"/>
      <c r="D19" s="3"/>
      <c r="E19" s="3"/>
      <c r="F19" s="3"/>
      <c r="G19" s="3"/>
      <c r="H19" s="115"/>
      <c r="I19" s="115"/>
      <c r="J19" s="11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35">
      <c r="B20" s="3"/>
      <c r="C20" s="3"/>
      <c r="D20" s="3"/>
      <c r="E20" s="3"/>
      <c r="F20" s="3"/>
      <c r="G20" s="3"/>
      <c r="H20" s="115"/>
      <c r="I20" s="115"/>
      <c r="J20" s="1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35">
      <c r="B21" s="3"/>
      <c r="C21" s="3"/>
      <c r="D21" s="3"/>
      <c r="E21" s="3"/>
      <c r="F21" s="3"/>
      <c r="G21" s="3"/>
      <c r="H21" s="115"/>
      <c r="I21" s="115"/>
      <c r="J21" s="11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35">
      <c r="B22" s="3"/>
      <c r="C22" s="3"/>
      <c r="D22" s="3"/>
      <c r="E22" s="3"/>
      <c r="F22" s="3"/>
      <c r="G22" s="3"/>
      <c r="H22" s="115"/>
      <c r="I22" s="115"/>
      <c r="J22" s="11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35">
      <c r="B23" s="3"/>
      <c r="C23" s="3"/>
      <c r="D23" s="3"/>
      <c r="E23" s="3"/>
      <c r="F23" s="3"/>
      <c r="G23" s="3"/>
      <c r="H23" s="115"/>
      <c r="I23" s="115"/>
      <c r="J23" s="11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35">
      <c r="B24" s="3"/>
      <c r="C24" s="3"/>
      <c r="D24" s="3"/>
      <c r="E24" s="3"/>
      <c r="F24" s="3"/>
      <c r="G24" s="3"/>
      <c r="H24" s="115"/>
      <c r="I24" s="115"/>
      <c r="J24" s="11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35">
      <c r="B25" s="3"/>
      <c r="C25" s="3"/>
      <c r="D25" s="3"/>
      <c r="E25" s="3"/>
      <c r="F25" s="3"/>
      <c r="G25" s="3"/>
      <c r="H25" s="115"/>
      <c r="I25" s="115"/>
      <c r="J25" s="11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35">
      <c r="B26" s="3"/>
      <c r="C26" s="3"/>
      <c r="D26" s="3"/>
      <c r="E26" s="3"/>
      <c r="F26" s="3"/>
      <c r="G26" s="3"/>
      <c r="H26" s="115"/>
      <c r="I26" s="115"/>
      <c r="J26" s="11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35">
      <c r="B27" s="3"/>
      <c r="C27" s="3"/>
      <c r="D27" s="3"/>
      <c r="E27" s="3"/>
      <c r="F27" s="3"/>
      <c r="G27" s="3"/>
      <c r="H27" s="115"/>
      <c r="I27" s="115"/>
      <c r="J27" s="11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35">
      <c r="B28" s="3"/>
      <c r="C28" s="3"/>
      <c r="D28" s="3"/>
      <c r="E28" s="3"/>
      <c r="F28" s="3"/>
      <c r="G28" s="3"/>
      <c r="H28" s="115"/>
      <c r="I28" s="115"/>
      <c r="J28" s="11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35">
      <c r="B29" s="3"/>
      <c r="C29" s="3"/>
      <c r="D29" s="3"/>
      <c r="E29" s="3"/>
      <c r="F29" s="3"/>
      <c r="G29" s="3"/>
      <c r="H29" s="115"/>
      <c r="I29" s="115"/>
      <c r="J29" s="11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35">
      <c r="B30" s="3"/>
      <c r="C30" s="3"/>
      <c r="D30" s="3"/>
      <c r="E30" s="3"/>
      <c r="F30" s="3"/>
      <c r="G30" s="3"/>
      <c r="H30" s="115"/>
      <c r="I30" s="115"/>
      <c r="J30" s="11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35">
      <c r="B31" s="3"/>
      <c r="C31" s="3"/>
      <c r="D31" s="3"/>
      <c r="E31" s="3"/>
      <c r="F31" s="3"/>
      <c r="G31" s="3"/>
      <c r="H31" s="115"/>
      <c r="I31" s="115"/>
      <c r="J31" s="11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35">
      <c r="B32" s="3"/>
      <c r="C32" s="3"/>
      <c r="D32" s="3"/>
      <c r="E32" s="3"/>
      <c r="F32" s="3"/>
      <c r="G32" s="3"/>
      <c r="H32" s="115"/>
      <c r="I32" s="115"/>
      <c r="J32" s="11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5"/>
      <c r="I33" s="115"/>
      <c r="J33" s="11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5"/>
      <c r="I34" s="115"/>
      <c r="J34" s="11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5"/>
      <c r="I35" s="115"/>
      <c r="J35" s="1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5"/>
      <c r="I36" s="115"/>
      <c r="J36" s="1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5"/>
      <c r="I37" s="115"/>
      <c r="J37" s="11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5"/>
      <c r="I38" s="115"/>
      <c r="J38" s="11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5"/>
      <c r="I39" s="115"/>
      <c r="J39" s="11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5"/>
      <c r="I40" s="115"/>
      <c r="J40" s="1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5"/>
      <c r="I41" s="115"/>
      <c r="J41" s="11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5"/>
      <c r="I42" s="115"/>
      <c r="J42" s="11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5"/>
      <c r="I43" s="115"/>
      <c r="J43" s="11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5"/>
      <c r="I44" s="115"/>
      <c r="J44" s="11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5"/>
      <c r="I45" s="115"/>
      <c r="J45" s="11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5"/>
      <c r="I46" s="115"/>
      <c r="J46" s="11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5"/>
      <c r="I47" s="115"/>
      <c r="J47" s="11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5"/>
      <c r="I48" s="115"/>
      <c r="J48" s="11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5"/>
      <c r="I49" s="115"/>
      <c r="J49" s="11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5"/>
      <c r="I50" s="115"/>
      <c r="J50" s="11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5"/>
      <c r="I51" s="115"/>
      <c r="J51" s="11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5"/>
      <c r="I52" s="115"/>
      <c r="J52" s="11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5"/>
      <c r="I53" s="115"/>
      <c r="J53" s="11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5"/>
      <c r="I54" s="115"/>
      <c r="J54" s="11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35">
      <c r="B55" s="3"/>
      <c r="C55" s="3"/>
      <c r="D55" s="3"/>
      <c r="E55" s="3"/>
      <c r="F55" s="3"/>
      <c r="G55" s="3"/>
      <c r="H55" s="115"/>
      <c r="I55" s="115"/>
      <c r="J55" s="11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35">
      <c r="B56" s="3"/>
      <c r="C56" s="3"/>
      <c r="D56" s="3"/>
      <c r="E56" s="3"/>
      <c r="F56" s="3"/>
      <c r="G56" s="3"/>
      <c r="H56" s="115"/>
      <c r="I56" s="115"/>
      <c r="J56" s="11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35">
      <c r="B57" s="3"/>
      <c r="C57" s="3"/>
      <c r="D57" s="3"/>
      <c r="E57" s="3"/>
      <c r="F57" s="3"/>
      <c r="G57" s="3"/>
      <c r="H57" s="115"/>
      <c r="I57" s="115"/>
      <c r="J57" s="11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35">
      <c r="B58" s="3"/>
      <c r="C58" s="3"/>
      <c r="D58" s="3"/>
      <c r="E58" s="3"/>
      <c r="F58" s="3"/>
      <c r="G58" s="3"/>
      <c r="H58" s="115"/>
      <c r="I58" s="115"/>
      <c r="J58" s="11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35">
      <c r="B59" s="3"/>
      <c r="C59" s="3"/>
      <c r="D59" s="3"/>
      <c r="E59" s="3"/>
      <c r="F59" s="3"/>
      <c r="G59" s="3"/>
      <c r="H59" s="115"/>
      <c r="I59" s="115"/>
      <c r="J59" s="11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35">
      <c r="B60" s="3"/>
      <c r="C60" s="3"/>
      <c r="D60" s="3"/>
      <c r="E60" s="3"/>
      <c r="F60" s="3"/>
      <c r="G60" s="3"/>
      <c r="H60" s="115"/>
      <c r="I60" s="115"/>
      <c r="J60" s="11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35">
      <c r="B61" s="3"/>
      <c r="C61" s="3"/>
      <c r="D61" s="3"/>
      <c r="E61" s="3"/>
      <c r="F61" s="3"/>
      <c r="G61" s="3"/>
      <c r="H61" s="115"/>
      <c r="I61" s="115"/>
      <c r="J61" s="11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35">
      <c r="B62" s="3"/>
      <c r="C62" s="3"/>
      <c r="D62" s="3"/>
      <c r="E62" s="3"/>
      <c r="F62" s="3"/>
      <c r="G62" s="3"/>
      <c r="H62" s="115"/>
      <c r="I62" s="115"/>
      <c r="J62" s="11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35">
      <c r="B63" s="3"/>
      <c r="C63" s="3"/>
      <c r="D63" s="3"/>
      <c r="E63" s="3"/>
      <c r="F63" s="3"/>
      <c r="G63" s="3"/>
      <c r="H63" s="115"/>
      <c r="I63" s="115"/>
      <c r="J63" s="11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20" bestFit="1" customWidth="1"/>
    <col min="6" max="6" width="15.08984375" style="120" bestFit="1" customWidth="1"/>
    <col min="7" max="7" width="14.36328125" style="120" bestFit="1" customWidth="1"/>
    <col min="8" max="8" width="26.08984375" style="10" customWidth="1"/>
    <col min="9" max="9" width="8.453125" style="10" bestFit="1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08984375" style="3" customWidth="1"/>
    <col min="17" max="17" width="14.089843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089843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08984375" style="3" customWidth="1"/>
    <col min="29" max="29" width="21.089843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08984375" style="3" customWidth="1"/>
    <col min="45" max="45" width="8.453125" style="3" customWidth="1"/>
    <col min="46" max="46" width="11.453125" style="3" customWidth="1"/>
    <col min="47" max="47" width="8.08984375" style="3" customWidth="1"/>
    <col min="48" max="48" width="8.6328125" style="3" customWidth="1"/>
    <col min="49" max="49" width="11.089843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08984375" style="3" customWidth="1"/>
    <col min="59" max="59" width="9" style="3" customWidth="1"/>
    <col min="60" max="60" width="15.08984375" style="3" customWidth="1"/>
    <col min="61" max="61" width="9.81640625" style="3" customWidth="1"/>
    <col min="62" max="62" width="10.089843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08984375" style="3" customWidth="1"/>
    <col min="68" max="68" width="26.08984375" style="3" customWidth="1"/>
    <col min="69" max="69" width="11.089843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08984375" style="3" customWidth="1"/>
    <col min="78" max="78" width="26.08984375" style="3" customWidth="1"/>
    <col min="79" max="79" width="11.089843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089843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08984375" style="3" customWidth="1"/>
    <col min="96" max="96" width="12.36328125" style="3" customWidth="1"/>
    <col min="97" max="16384" width="15.08984375" style="3"/>
  </cols>
  <sheetData>
    <row r="1" spans="1:98" s="34" customFormat="1" ht="27" customHeight="1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18" t="s">
        <v>745</v>
      </c>
      <c r="F1" s="112" t="s">
        <v>746</v>
      </c>
      <c r="G1" s="112" t="s">
        <v>747</v>
      </c>
      <c r="H1" s="19" t="s">
        <v>492</v>
      </c>
      <c r="I1" s="18" t="s">
        <v>493</v>
      </c>
      <c r="J1" s="18" t="s">
        <v>494</v>
      </c>
      <c r="K1" s="24" t="s">
        <v>495</v>
      </c>
      <c r="L1" s="24" t="s">
        <v>496</v>
      </c>
      <c r="M1" s="24" t="s">
        <v>497</v>
      </c>
      <c r="N1" s="24" t="s">
        <v>498</v>
      </c>
      <c r="O1" s="24" t="s">
        <v>499</v>
      </c>
      <c r="P1" s="35" t="s">
        <v>500</v>
      </c>
      <c r="Q1" s="35" t="s">
        <v>501</v>
      </c>
      <c r="R1" s="35" t="s">
        <v>502</v>
      </c>
      <c r="S1" s="35" t="s">
        <v>503</v>
      </c>
      <c r="T1" s="35" t="s">
        <v>504</v>
      </c>
      <c r="U1" s="35" t="s">
        <v>505</v>
      </c>
      <c r="V1" s="35" t="s">
        <v>506</v>
      </c>
      <c r="W1" s="35" t="s">
        <v>507</v>
      </c>
      <c r="X1" s="35" t="s">
        <v>508</v>
      </c>
      <c r="Y1" s="35" t="s">
        <v>509</v>
      </c>
      <c r="Z1" s="36" t="s">
        <v>510</v>
      </c>
      <c r="AA1" s="36" t="s">
        <v>511</v>
      </c>
      <c r="AB1" s="37" t="s">
        <v>512</v>
      </c>
      <c r="AC1" s="37" t="s">
        <v>513</v>
      </c>
      <c r="AD1" s="37" t="s">
        <v>514</v>
      </c>
      <c r="AE1" s="37" t="s">
        <v>515</v>
      </c>
      <c r="AF1" s="37" t="s">
        <v>771</v>
      </c>
      <c r="AG1" s="37" t="s">
        <v>516</v>
      </c>
      <c r="AH1" s="37" t="s">
        <v>517</v>
      </c>
      <c r="AI1" s="37" t="s">
        <v>518</v>
      </c>
      <c r="AJ1" s="37" t="s">
        <v>519</v>
      </c>
      <c r="AK1" s="37" t="s">
        <v>520</v>
      </c>
      <c r="AL1" s="37" t="s">
        <v>772</v>
      </c>
      <c r="AM1" s="38" t="s">
        <v>521</v>
      </c>
      <c r="AN1" s="38" t="s">
        <v>522</v>
      </c>
      <c r="AO1" s="38" t="s">
        <v>523</v>
      </c>
      <c r="AP1" s="38" t="s">
        <v>524</v>
      </c>
      <c r="AQ1" s="38" t="s">
        <v>525</v>
      </c>
      <c r="AR1" s="38" t="s">
        <v>526</v>
      </c>
      <c r="AS1" s="38" t="s">
        <v>527</v>
      </c>
      <c r="AT1" s="38" t="s">
        <v>528</v>
      </c>
      <c r="AU1" s="39" t="s">
        <v>529</v>
      </c>
      <c r="AV1" s="39" t="s">
        <v>530</v>
      </c>
      <c r="AW1" s="39" t="s">
        <v>531</v>
      </c>
      <c r="AX1" s="39" t="s">
        <v>532</v>
      </c>
      <c r="AY1" s="39" t="s">
        <v>533</v>
      </c>
      <c r="AZ1" s="39" t="s">
        <v>534</v>
      </c>
      <c r="BA1" s="39" t="s">
        <v>535</v>
      </c>
      <c r="BB1" s="39" t="s">
        <v>536</v>
      </c>
      <c r="BC1" s="39" t="s">
        <v>537</v>
      </c>
      <c r="BD1" s="39" t="s">
        <v>538</v>
      </c>
      <c r="BE1" s="39" t="s">
        <v>539</v>
      </c>
      <c r="BF1" s="40" t="s">
        <v>540</v>
      </c>
      <c r="BG1" s="40" t="s">
        <v>541</v>
      </c>
      <c r="BH1" s="40" t="s">
        <v>542</v>
      </c>
      <c r="BI1" s="41" t="s">
        <v>773</v>
      </c>
      <c r="BJ1" s="41" t="s">
        <v>774</v>
      </c>
      <c r="BK1" s="41" t="s">
        <v>543</v>
      </c>
      <c r="BL1" s="41" t="s">
        <v>544</v>
      </c>
      <c r="BM1" s="41" t="s">
        <v>545</v>
      </c>
      <c r="BN1" s="41" t="s">
        <v>546</v>
      </c>
      <c r="BO1" s="41" t="s">
        <v>547</v>
      </c>
      <c r="BP1" s="41" t="s">
        <v>548</v>
      </c>
      <c r="BQ1" s="41" t="s">
        <v>549</v>
      </c>
      <c r="BR1" s="41" t="s">
        <v>550</v>
      </c>
      <c r="BS1" s="41" t="s">
        <v>551</v>
      </c>
      <c r="BT1" s="41" t="s">
        <v>552</v>
      </c>
      <c r="BU1" s="41" t="s">
        <v>553</v>
      </c>
      <c r="BV1" s="41" t="s">
        <v>554</v>
      </c>
      <c r="BW1" s="41" t="s">
        <v>555</v>
      </c>
      <c r="BX1" s="41" t="s">
        <v>556</v>
      </c>
      <c r="BY1" s="41" t="s">
        <v>557</v>
      </c>
      <c r="BZ1" s="41" t="s">
        <v>558</v>
      </c>
      <c r="CA1" s="41" t="s">
        <v>559</v>
      </c>
      <c r="CB1" s="41" t="s">
        <v>560</v>
      </c>
      <c r="CC1" s="41" t="s">
        <v>561</v>
      </c>
      <c r="CD1" s="41" t="s">
        <v>562</v>
      </c>
      <c r="CE1" s="42" t="s">
        <v>563</v>
      </c>
      <c r="CF1" s="42" t="s">
        <v>564</v>
      </c>
      <c r="CG1" s="42" t="s">
        <v>565</v>
      </c>
      <c r="CH1" s="42" t="s">
        <v>566</v>
      </c>
      <c r="CI1" s="42" t="s">
        <v>567</v>
      </c>
      <c r="CJ1" s="42" t="s">
        <v>775</v>
      </c>
      <c r="CK1" s="42" t="s">
        <v>568</v>
      </c>
      <c r="CL1" s="42" t="s">
        <v>569</v>
      </c>
      <c r="CM1" s="42" t="s">
        <v>570</v>
      </c>
      <c r="CN1" s="42" t="s">
        <v>571</v>
      </c>
      <c r="CO1" s="42" t="s">
        <v>572</v>
      </c>
      <c r="CP1" s="42" t="s">
        <v>573</v>
      </c>
      <c r="CQ1" s="42" t="s">
        <v>574</v>
      </c>
      <c r="CR1" s="42" t="s">
        <v>575</v>
      </c>
      <c r="CS1" s="96" t="s">
        <v>576</v>
      </c>
      <c r="CT1" s="96" t="s">
        <v>577</v>
      </c>
    </row>
    <row r="2" spans="1:98" s="21" customFormat="1" ht="45" customHeight="1" x14ac:dyDescent="0.35">
      <c r="A2" s="22" t="s">
        <v>671</v>
      </c>
      <c r="B2" s="26" t="s">
        <v>16</v>
      </c>
      <c r="C2" s="26" t="s">
        <v>331</v>
      </c>
      <c r="D2" s="26" t="s">
        <v>56</v>
      </c>
      <c r="E2" s="113" t="s">
        <v>737</v>
      </c>
      <c r="F2" s="113" t="s">
        <v>738</v>
      </c>
      <c r="G2" s="113" t="s">
        <v>736</v>
      </c>
      <c r="H2" s="26" t="s">
        <v>332</v>
      </c>
      <c r="I2" s="26" t="s">
        <v>57</v>
      </c>
      <c r="J2" s="26" t="s">
        <v>58</v>
      </c>
      <c r="K2" s="22" t="s">
        <v>59</v>
      </c>
      <c r="L2" s="22" t="s">
        <v>393</v>
      </c>
      <c r="M2" s="22" t="s">
        <v>60</v>
      </c>
      <c r="N2" s="22" t="s">
        <v>61</v>
      </c>
      <c r="O2" s="22" t="s">
        <v>62</v>
      </c>
      <c r="P2" s="44" t="s">
        <v>63</v>
      </c>
      <c r="Q2" s="44" t="s">
        <v>64</v>
      </c>
      <c r="R2" s="44" t="s">
        <v>65</v>
      </c>
      <c r="S2" s="44" t="s">
        <v>68</v>
      </c>
      <c r="T2" s="44" t="s">
        <v>69</v>
      </c>
      <c r="U2" s="44" t="s">
        <v>70</v>
      </c>
      <c r="V2" s="44" t="s">
        <v>71</v>
      </c>
      <c r="W2" s="44" t="s">
        <v>72</v>
      </c>
      <c r="X2" s="44" t="s">
        <v>73</v>
      </c>
      <c r="Y2" s="44" t="s">
        <v>392</v>
      </c>
      <c r="Z2" s="45" t="s">
        <v>66</v>
      </c>
      <c r="AA2" s="45" t="s">
        <v>67</v>
      </c>
      <c r="AB2" s="46" t="s">
        <v>281</v>
      </c>
      <c r="AC2" s="46" t="s">
        <v>285</v>
      </c>
      <c r="AD2" s="46" t="s">
        <v>74</v>
      </c>
      <c r="AE2" s="46" t="s">
        <v>75</v>
      </c>
      <c r="AF2" s="46" t="s">
        <v>76</v>
      </c>
      <c r="AG2" s="46" t="s">
        <v>289</v>
      </c>
      <c r="AH2" s="46" t="s">
        <v>290</v>
      </c>
      <c r="AI2" s="46" t="s">
        <v>291</v>
      </c>
      <c r="AJ2" s="46" t="s">
        <v>292</v>
      </c>
      <c r="AK2" s="46" t="s">
        <v>77</v>
      </c>
      <c r="AL2" s="46" t="s">
        <v>78</v>
      </c>
      <c r="AM2" s="47" t="s">
        <v>246</v>
      </c>
      <c r="AN2" s="47" t="s">
        <v>248</v>
      </c>
      <c r="AO2" s="47" t="s">
        <v>249</v>
      </c>
      <c r="AP2" s="47" t="s">
        <v>79</v>
      </c>
      <c r="AQ2" s="47" t="s">
        <v>80</v>
      </c>
      <c r="AR2" s="47" t="s">
        <v>81</v>
      </c>
      <c r="AS2" s="47" t="s">
        <v>82</v>
      </c>
      <c r="AT2" s="47" t="s">
        <v>83</v>
      </c>
      <c r="AU2" s="48" t="s">
        <v>84</v>
      </c>
      <c r="AV2" s="48" t="s">
        <v>85</v>
      </c>
      <c r="AW2" s="48" t="s">
        <v>86</v>
      </c>
      <c r="AX2" s="48" t="s">
        <v>87</v>
      </c>
      <c r="AY2" s="48" t="s">
        <v>88</v>
      </c>
      <c r="AZ2" s="48" t="s">
        <v>89</v>
      </c>
      <c r="BA2" s="48" t="s">
        <v>391</v>
      </c>
      <c r="BB2" s="48" t="s">
        <v>390</v>
      </c>
      <c r="BC2" s="48" t="s">
        <v>90</v>
      </c>
      <c r="BD2" s="48" t="s">
        <v>389</v>
      </c>
      <c r="BE2" s="48" t="s">
        <v>388</v>
      </c>
      <c r="BF2" s="50" t="s">
        <v>91</v>
      </c>
      <c r="BG2" s="50" t="s">
        <v>92</v>
      </c>
      <c r="BH2" s="50" t="s">
        <v>93</v>
      </c>
      <c r="BI2" s="51" t="s">
        <v>94</v>
      </c>
      <c r="BJ2" s="51" t="s">
        <v>386</v>
      </c>
      <c r="BK2" s="51" t="s">
        <v>387</v>
      </c>
      <c r="BL2" s="51" t="s">
        <v>95</v>
      </c>
      <c r="BM2" s="51" t="s">
        <v>96</v>
      </c>
      <c r="BN2" s="52" t="s">
        <v>97</v>
      </c>
      <c r="BO2" s="52" t="s">
        <v>98</v>
      </c>
      <c r="BP2" s="51" t="s">
        <v>99</v>
      </c>
      <c r="BQ2" s="51" t="s">
        <v>100</v>
      </c>
      <c r="BR2" s="51" t="s">
        <v>101</v>
      </c>
      <c r="BS2" s="52" t="s">
        <v>102</v>
      </c>
      <c r="BT2" s="52" t="s">
        <v>103</v>
      </c>
      <c r="BU2" s="51" t="s">
        <v>104</v>
      </c>
      <c r="BV2" s="51" t="s">
        <v>105</v>
      </c>
      <c r="BW2" s="51" t="s">
        <v>106</v>
      </c>
      <c r="BX2" s="52" t="s">
        <v>107</v>
      </c>
      <c r="BY2" s="52" t="s">
        <v>108</v>
      </c>
      <c r="BZ2" s="51" t="s">
        <v>109</v>
      </c>
      <c r="CA2" s="51" t="s">
        <v>110</v>
      </c>
      <c r="CB2" s="51" t="s">
        <v>111</v>
      </c>
      <c r="CC2" s="52" t="s">
        <v>112</v>
      </c>
      <c r="CD2" s="51" t="s">
        <v>113</v>
      </c>
      <c r="CE2" s="53" t="s">
        <v>114</v>
      </c>
      <c r="CF2" s="53" t="s">
        <v>115</v>
      </c>
      <c r="CG2" s="53" t="s">
        <v>116</v>
      </c>
      <c r="CH2" s="53" t="s">
        <v>117</v>
      </c>
      <c r="CI2" s="53" t="s">
        <v>385</v>
      </c>
      <c r="CJ2" s="53" t="s">
        <v>118</v>
      </c>
      <c r="CK2" s="53" t="s">
        <v>119</v>
      </c>
      <c r="CL2" s="53" t="s">
        <v>120</v>
      </c>
      <c r="CM2" s="53" t="s">
        <v>121</v>
      </c>
      <c r="CN2" s="53" t="s">
        <v>384</v>
      </c>
      <c r="CO2" s="53" t="s">
        <v>122</v>
      </c>
      <c r="CP2" s="53" t="s">
        <v>123</v>
      </c>
      <c r="CQ2" s="53" t="s">
        <v>124</v>
      </c>
      <c r="CR2" s="53" t="s">
        <v>125</v>
      </c>
      <c r="CS2" s="54" t="s">
        <v>282</v>
      </c>
      <c r="CT2" s="54" t="s">
        <v>286</v>
      </c>
    </row>
    <row r="3" spans="1:98" s="34" customFormat="1" ht="34" customHeight="1" x14ac:dyDescent="0.35">
      <c r="A3" s="28" t="s">
        <v>364</v>
      </c>
      <c r="B3" s="27"/>
      <c r="C3" s="27"/>
      <c r="D3" s="27"/>
      <c r="E3" s="114" t="s">
        <v>734</v>
      </c>
      <c r="F3" s="114" t="s">
        <v>34</v>
      </c>
      <c r="G3" s="114" t="s">
        <v>735</v>
      </c>
      <c r="H3" s="92" t="s">
        <v>375</v>
      </c>
      <c r="I3" s="27" t="s">
        <v>40</v>
      </c>
      <c r="J3" s="27" t="s">
        <v>40</v>
      </c>
      <c r="K3" s="28"/>
      <c r="L3" s="92" t="s">
        <v>375</v>
      </c>
      <c r="M3" s="28"/>
      <c r="N3" s="28"/>
      <c r="O3" s="28" t="s">
        <v>383</v>
      </c>
      <c r="P3" s="56" t="s">
        <v>126</v>
      </c>
      <c r="Q3" s="56" t="s">
        <v>126</v>
      </c>
      <c r="R3" s="56"/>
      <c r="S3" s="56" t="s">
        <v>37</v>
      </c>
      <c r="T3" s="56" t="s">
        <v>37</v>
      </c>
      <c r="U3" s="56" t="s">
        <v>37</v>
      </c>
      <c r="V3" s="56" t="s">
        <v>37</v>
      </c>
      <c r="W3" s="56" t="s">
        <v>34</v>
      </c>
      <c r="X3" s="56" t="s">
        <v>127</v>
      </c>
      <c r="Y3" s="56"/>
      <c r="Z3" s="57"/>
      <c r="AA3" s="57"/>
      <c r="AB3" s="58"/>
      <c r="AC3" s="58" t="s">
        <v>284</v>
      </c>
      <c r="AD3" s="58" t="s">
        <v>128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37</v>
      </c>
      <c r="AM3" s="59" t="s">
        <v>37</v>
      </c>
      <c r="AN3" s="59" t="s">
        <v>37</v>
      </c>
      <c r="AO3" s="59" t="s">
        <v>37</v>
      </c>
      <c r="AP3" s="59" t="s">
        <v>45</v>
      </c>
      <c r="AQ3" s="59" t="s">
        <v>45</v>
      </c>
      <c r="AR3" s="59" t="s">
        <v>37</v>
      </c>
      <c r="AS3" s="59" t="s">
        <v>130</v>
      </c>
      <c r="AT3" s="59" t="s">
        <v>37</v>
      </c>
      <c r="AU3" s="60" t="s">
        <v>131</v>
      </c>
      <c r="AV3" s="60" t="s">
        <v>131</v>
      </c>
      <c r="AW3" s="60" t="s">
        <v>55</v>
      </c>
      <c r="AX3" s="60"/>
      <c r="AY3" s="60" t="s">
        <v>132</v>
      </c>
      <c r="AZ3" s="60" t="s">
        <v>131</v>
      </c>
      <c r="BA3" s="60" t="s">
        <v>131</v>
      </c>
      <c r="BB3" s="60" t="s">
        <v>131</v>
      </c>
      <c r="BC3" s="60"/>
      <c r="BD3" s="60"/>
      <c r="BE3" s="60" t="s">
        <v>131</v>
      </c>
      <c r="BF3" s="61" t="s">
        <v>133</v>
      </c>
      <c r="BG3" s="61" t="s">
        <v>134</v>
      </c>
      <c r="BH3" s="61" t="s">
        <v>134</v>
      </c>
      <c r="BI3" s="62"/>
      <c r="BJ3" s="62"/>
      <c r="BK3" s="62"/>
      <c r="BL3" s="62" t="s">
        <v>135</v>
      </c>
      <c r="BM3" s="62" t="s">
        <v>135</v>
      </c>
      <c r="BN3" s="62" t="s">
        <v>135</v>
      </c>
      <c r="BO3" s="62" t="s">
        <v>135</v>
      </c>
      <c r="BP3" s="62"/>
      <c r="BQ3" s="62" t="s">
        <v>135</v>
      </c>
      <c r="BR3" s="62" t="s">
        <v>135</v>
      </c>
      <c r="BS3" s="62" t="s">
        <v>135</v>
      </c>
      <c r="BT3" s="62" t="s">
        <v>135</v>
      </c>
      <c r="BU3" s="62"/>
      <c r="BV3" s="62" t="s">
        <v>135</v>
      </c>
      <c r="BW3" s="62" t="s">
        <v>135</v>
      </c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3" t="s">
        <v>136</v>
      </c>
      <c r="CF3" s="63" t="s">
        <v>136</v>
      </c>
      <c r="CG3" s="63" t="s">
        <v>136</v>
      </c>
      <c r="CH3" s="63" t="s">
        <v>136</v>
      </c>
      <c r="CI3" s="63" t="s">
        <v>136</v>
      </c>
      <c r="CJ3" s="63" t="s">
        <v>136</v>
      </c>
      <c r="CK3" s="63" t="s">
        <v>136</v>
      </c>
      <c r="CL3" s="63" t="s">
        <v>136</v>
      </c>
      <c r="CM3" s="63" t="s">
        <v>136</v>
      </c>
      <c r="CN3" s="63" t="s">
        <v>136</v>
      </c>
      <c r="CO3" s="63" t="s">
        <v>136</v>
      </c>
      <c r="CP3" s="63" t="s">
        <v>136</v>
      </c>
      <c r="CQ3" s="63" t="s">
        <v>136</v>
      </c>
      <c r="CR3" s="63" t="s">
        <v>136</v>
      </c>
      <c r="CS3" s="63" t="s">
        <v>136</v>
      </c>
      <c r="CT3" s="63" t="s">
        <v>136</v>
      </c>
    </row>
    <row r="4" spans="1:98" ht="15" customHeight="1" x14ac:dyDescent="0.35">
      <c r="A4" s="14" t="s">
        <v>812</v>
      </c>
      <c r="B4" s="8" t="s">
        <v>817</v>
      </c>
      <c r="C4" s="9" t="s">
        <v>820</v>
      </c>
      <c r="D4" s="9" t="s">
        <v>838</v>
      </c>
      <c r="E4" s="9">
        <v>2007</v>
      </c>
      <c r="F4" s="119">
        <v>7</v>
      </c>
      <c r="G4" s="119"/>
      <c r="H4" s="6"/>
      <c r="I4" s="9">
        <v>0</v>
      </c>
      <c r="J4" s="9">
        <v>10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6">
        <v>0.01</v>
      </c>
      <c r="AN4" s="6">
        <v>1.1200000000000001</v>
      </c>
      <c r="AO4" s="12">
        <v>1.1299999999999999</v>
      </c>
      <c r="AP4" s="12"/>
      <c r="AQ4" s="12"/>
      <c r="AR4" s="6"/>
      <c r="AS4" s="6"/>
      <c r="AT4" s="6"/>
      <c r="AU4" s="6"/>
      <c r="AV4" s="6">
        <v>-25.1</v>
      </c>
      <c r="AW4" s="6" t="s">
        <v>837</v>
      </c>
      <c r="AX4" s="6"/>
      <c r="AY4" s="6"/>
      <c r="AZ4" s="6">
        <v>-332</v>
      </c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35">
      <c r="A5" s="14" t="s">
        <v>812</v>
      </c>
      <c r="B5" s="8" t="s">
        <v>817</v>
      </c>
      <c r="C5" s="9" t="s">
        <v>822</v>
      </c>
      <c r="D5" s="9" t="s">
        <v>839</v>
      </c>
      <c r="E5" s="9">
        <v>2007</v>
      </c>
      <c r="F5" s="119">
        <v>7</v>
      </c>
      <c r="G5" s="119"/>
      <c r="H5" s="6"/>
      <c r="I5" s="9">
        <v>0</v>
      </c>
      <c r="J5" s="9">
        <v>10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6">
        <v>0</v>
      </c>
      <c r="AN5" s="6">
        <v>3.18</v>
      </c>
      <c r="AO5" s="6">
        <v>3.18</v>
      </c>
      <c r="AP5" s="12"/>
      <c r="AQ5" s="12"/>
      <c r="AR5" s="6"/>
      <c r="AS5" s="6"/>
      <c r="AT5" s="6"/>
      <c r="AU5" s="6"/>
      <c r="AV5" s="6">
        <v>-26.2</v>
      </c>
      <c r="AW5" s="6" t="s">
        <v>837</v>
      </c>
      <c r="AX5" s="6"/>
      <c r="AY5" s="6"/>
      <c r="AZ5" s="6">
        <v>-24.1</v>
      </c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35">
      <c r="A6" s="14" t="s">
        <v>812</v>
      </c>
      <c r="B6" s="8" t="s">
        <v>817</v>
      </c>
      <c r="C6" s="9" t="s">
        <v>822</v>
      </c>
      <c r="D6" s="9" t="s">
        <v>840</v>
      </c>
      <c r="E6" s="9">
        <v>2007</v>
      </c>
      <c r="F6" s="119">
        <v>7</v>
      </c>
      <c r="G6" s="119"/>
      <c r="H6" s="6"/>
      <c r="I6" s="9">
        <v>0</v>
      </c>
      <c r="J6" s="9">
        <v>10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6">
        <v>0</v>
      </c>
      <c r="AN6" s="6">
        <v>3.18</v>
      </c>
      <c r="AO6" s="6">
        <v>3.18</v>
      </c>
      <c r="AP6" s="12"/>
      <c r="AQ6" s="12"/>
      <c r="AR6" s="6"/>
      <c r="AS6" s="6"/>
      <c r="AT6" s="6"/>
      <c r="AU6" s="6"/>
      <c r="AV6" s="6">
        <v>-26.2</v>
      </c>
      <c r="AW6" s="6" t="s">
        <v>837</v>
      </c>
      <c r="AX6" s="6" t="s">
        <v>873</v>
      </c>
      <c r="AY6" s="6"/>
      <c r="AZ6" s="6">
        <v>-81.900000000000006</v>
      </c>
      <c r="BA6" s="6">
        <v>1.2498917401625165</v>
      </c>
      <c r="BB6" s="6"/>
      <c r="BC6" s="6">
        <v>0.92456897091273826</v>
      </c>
      <c r="BD6" s="6">
        <v>1.2498917401625165E-3</v>
      </c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35">
      <c r="A7" s="14" t="s">
        <v>812</v>
      </c>
      <c r="B7" s="8" t="s">
        <v>819</v>
      </c>
      <c r="C7" s="9" t="s">
        <v>823</v>
      </c>
      <c r="D7" s="9" t="s">
        <v>841</v>
      </c>
      <c r="E7" s="9">
        <v>2007</v>
      </c>
      <c r="F7" s="119">
        <v>7</v>
      </c>
      <c r="G7" s="119"/>
      <c r="H7" s="6"/>
      <c r="I7" s="9">
        <v>0</v>
      </c>
      <c r="J7" s="9">
        <v>10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>
        <v>0.09</v>
      </c>
      <c r="AN7" s="6">
        <v>0.53</v>
      </c>
      <c r="AO7" s="12">
        <v>0.62</v>
      </c>
      <c r="AP7" s="12"/>
      <c r="AQ7" s="12"/>
      <c r="AR7" s="6"/>
      <c r="AS7" s="6"/>
      <c r="AT7" s="6"/>
      <c r="AU7" s="6"/>
      <c r="AV7" s="6">
        <v>-25</v>
      </c>
      <c r="AW7" s="6" t="s">
        <v>837</v>
      </c>
      <c r="AX7" s="6"/>
      <c r="AY7" s="6"/>
      <c r="AZ7" s="6">
        <v>-147.9</v>
      </c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35">
      <c r="A8" s="14" t="s">
        <v>812</v>
      </c>
      <c r="B8" s="8" t="s">
        <v>819</v>
      </c>
      <c r="C8" s="9" t="s">
        <v>823</v>
      </c>
      <c r="D8" s="9" t="s">
        <v>842</v>
      </c>
      <c r="E8" s="9">
        <v>2007</v>
      </c>
      <c r="F8" s="119">
        <v>7</v>
      </c>
      <c r="G8" s="119"/>
      <c r="H8" s="6"/>
      <c r="I8" s="9">
        <v>0</v>
      </c>
      <c r="J8" s="9">
        <v>10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>
        <v>0.09</v>
      </c>
      <c r="AN8" s="6">
        <v>0.53</v>
      </c>
      <c r="AO8" s="12">
        <v>0.62</v>
      </c>
      <c r="AP8" s="12"/>
      <c r="AQ8" s="12"/>
      <c r="AR8" s="6"/>
      <c r="AS8" s="6"/>
      <c r="AT8" s="6"/>
      <c r="AU8" s="6"/>
      <c r="AV8" s="6">
        <v>-25</v>
      </c>
      <c r="AW8" s="6" t="s">
        <v>837</v>
      </c>
      <c r="AX8" s="6" t="s">
        <v>874</v>
      </c>
      <c r="AY8" s="6"/>
      <c r="AZ8" s="6">
        <v>-280.2</v>
      </c>
      <c r="BA8" s="6">
        <v>1.225711</v>
      </c>
      <c r="BB8" s="6"/>
      <c r="BC8" s="1">
        <v>0.72489815045135408</v>
      </c>
      <c r="BD8" s="13">
        <v>1.2257112273041447E-3</v>
      </c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35">
      <c r="A9" s="14" t="s">
        <v>812</v>
      </c>
      <c r="B9" s="8" t="s">
        <v>819</v>
      </c>
      <c r="C9" s="9" t="s">
        <v>823</v>
      </c>
      <c r="D9" s="9" t="s">
        <v>843</v>
      </c>
      <c r="E9" s="9">
        <v>2007</v>
      </c>
      <c r="F9" s="119">
        <v>7</v>
      </c>
      <c r="G9" s="119"/>
      <c r="H9" s="6"/>
      <c r="I9" s="9">
        <v>0</v>
      </c>
      <c r="J9" s="9">
        <v>10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>
        <v>0.09</v>
      </c>
      <c r="AN9" s="6">
        <v>0.53</v>
      </c>
      <c r="AO9" s="12">
        <v>0.62</v>
      </c>
      <c r="AP9" s="12"/>
      <c r="AQ9" s="12"/>
      <c r="AR9" s="6"/>
      <c r="AS9" s="6"/>
      <c r="AT9" s="6"/>
      <c r="AU9" s="6"/>
      <c r="AV9" s="6">
        <v>-25</v>
      </c>
      <c r="AW9" s="6" t="s">
        <v>837</v>
      </c>
      <c r="AX9" s="6"/>
      <c r="AY9" s="6"/>
      <c r="AZ9" s="6">
        <v>-469.7</v>
      </c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35">
      <c r="A10" s="14" t="s">
        <v>812</v>
      </c>
      <c r="B10" s="8" t="s">
        <v>819</v>
      </c>
      <c r="C10" s="9" t="s">
        <v>824</v>
      </c>
      <c r="D10" s="9" t="s">
        <v>844</v>
      </c>
      <c r="E10" s="9">
        <v>2007</v>
      </c>
      <c r="F10" s="119">
        <v>7</v>
      </c>
      <c r="G10" s="119"/>
      <c r="H10" s="6"/>
      <c r="I10" s="9">
        <v>0</v>
      </c>
      <c r="J10" s="9">
        <v>10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>
        <v>0.16</v>
      </c>
      <c r="AN10" s="6">
        <v>2.4300000000000002</v>
      </c>
      <c r="AO10" s="12">
        <v>2.59</v>
      </c>
      <c r="AP10" s="12"/>
      <c r="AQ10" s="12"/>
      <c r="AR10" s="6"/>
      <c r="AS10" s="6"/>
      <c r="AT10" s="6"/>
      <c r="AU10" s="6"/>
      <c r="AV10" s="6">
        <v>-26.7</v>
      </c>
      <c r="AW10" s="6" t="s">
        <v>837</v>
      </c>
      <c r="AX10" s="6" t="s">
        <v>875</v>
      </c>
      <c r="AY10" s="6"/>
      <c r="AZ10" s="6">
        <v>21.5</v>
      </c>
      <c r="BA10" s="6">
        <v>1.5065371253620436</v>
      </c>
      <c r="BB10" s="6"/>
      <c r="BC10" s="6">
        <v>1.0286563851554664</v>
      </c>
      <c r="BD10" s="6">
        <v>1.5065371253620437E-3</v>
      </c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35">
      <c r="A11" s="14" t="s">
        <v>812</v>
      </c>
      <c r="B11" s="8" t="s">
        <v>819</v>
      </c>
      <c r="C11" s="9" t="s">
        <v>824</v>
      </c>
      <c r="D11" s="9" t="s">
        <v>845</v>
      </c>
      <c r="E11" s="9">
        <v>2007</v>
      </c>
      <c r="F11" s="119">
        <v>7</v>
      </c>
      <c r="G11" s="119"/>
      <c r="H11" s="6"/>
      <c r="I11" s="9">
        <v>0</v>
      </c>
      <c r="J11" s="9">
        <v>10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>
        <v>0.16</v>
      </c>
      <c r="AN11" s="6">
        <v>2.4300000000000002</v>
      </c>
      <c r="AO11" s="12">
        <v>2.59</v>
      </c>
      <c r="AP11" s="12"/>
      <c r="AQ11" s="12"/>
      <c r="AR11" s="6"/>
      <c r="AS11" s="6"/>
      <c r="AT11" s="6"/>
      <c r="AU11" s="6"/>
      <c r="AV11" s="6">
        <v>-26.7</v>
      </c>
      <c r="AW11" s="6" t="s">
        <v>837</v>
      </c>
      <c r="AX11" s="6" t="s">
        <v>876</v>
      </c>
      <c r="AY11" s="6"/>
      <c r="AZ11" s="6">
        <v>9.8000000000000007</v>
      </c>
      <c r="BA11" s="1">
        <v>1.2758917726483474</v>
      </c>
      <c r="BB11" s="6"/>
      <c r="BC11" s="6">
        <v>1.01687788966901</v>
      </c>
      <c r="BD11" s="6">
        <v>1.2758917726483473E-3</v>
      </c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35">
      <c r="A12" s="14" t="s">
        <v>812</v>
      </c>
      <c r="B12" s="8" t="s">
        <v>819</v>
      </c>
      <c r="C12" s="9" t="s">
        <v>824</v>
      </c>
      <c r="D12" s="9" t="s">
        <v>846</v>
      </c>
      <c r="E12" s="9">
        <v>2007</v>
      </c>
      <c r="F12" s="119">
        <v>7</v>
      </c>
      <c r="G12" s="119"/>
      <c r="H12" s="6"/>
      <c r="I12" s="9">
        <v>0</v>
      </c>
      <c r="J12" s="9">
        <v>10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>
        <v>0.16</v>
      </c>
      <c r="AN12" s="6">
        <v>2.4300000000000002</v>
      </c>
      <c r="AO12" s="12">
        <v>2.59</v>
      </c>
      <c r="AP12" s="12"/>
      <c r="AQ12" s="12"/>
      <c r="AR12" s="6"/>
      <c r="AS12" s="6"/>
      <c r="AT12" s="6"/>
      <c r="AU12" s="6"/>
      <c r="AV12" s="6">
        <v>-26.7</v>
      </c>
      <c r="AW12" s="6" t="s">
        <v>837</v>
      </c>
      <c r="AX12" s="6"/>
      <c r="AY12" s="6"/>
      <c r="AZ12" s="6">
        <v>-52.1</v>
      </c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35">
      <c r="A13" s="14" t="s">
        <v>812</v>
      </c>
      <c r="B13" s="8" t="s">
        <v>817</v>
      </c>
      <c r="C13" s="9" t="s">
        <v>820</v>
      </c>
      <c r="D13" s="9" t="s">
        <v>847</v>
      </c>
      <c r="E13" s="9">
        <v>2007</v>
      </c>
      <c r="F13" s="119">
        <v>7</v>
      </c>
      <c r="G13" s="119"/>
      <c r="H13" s="6"/>
      <c r="I13" s="9">
        <v>0</v>
      </c>
      <c r="J13" s="9">
        <v>10</v>
      </c>
      <c r="K13" s="6"/>
      <c r="L13" s="6"/>
      <c r="M13" s="6"/>
      <c r="N13" s="6"/>
      <c r="O13" s="6"/>
      <c r="P13" s="134">
        <v>1.72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>
        <v>0.35</v>
      </c>
      <c r="AP13" s="12"/>
      <c r="AQ13" s="12"/>
      <c r="AR13" s="6">
        <v>0.04</v>
      </c>
      <c r="AS13" s="6">
        <v>9.1999999999999993</v>
      </c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35">
      <c r="A14" s="14" t="s">
        <v>812</v>
      </c>
      <c r="B14" s="8" t="s">
        <v>817</v>
      </c>
      <c r="C14" s="9" t="s">
        <v>820</v>
      </c>
      <c r="D14" s="9" t="s">
        <v>848</v>
      </c>
      <c r="E14" s="9">
        <v>2007</v>
      </c>
      <c r="F14" s="119">
        <v>7</v>
      </c>
      <c r="G14" s="119"/>
      <c r="H14" s="6"/>
      <c r="I14" s="9">
        <v>0</v>
      </c>
      <c r="J14" s="9">
        <v>10</v>
      </c>
      <c r="K14" s="6"/>
      <c r="L14" s="6"/>
      <c r="M14" s="6"/>
      <c r="N14" s="6"/>
      <c r="O14" s="6"/>
      <c r="P14" s="134">
        <v>1.72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>
        <v>1.8</v>
      </c>
      <c r="AP14" s="12"/>
      <c r="AQ14" s="12"/>
      <c r="AR14" s="6">
        <v>0.19</v>
      </c>
      <c r="AS14" s="6">
        <v>9.9</v>
      </c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35">
      <c r="A15" s="14" t="s">
        <v>812</v>
      </c>
      <c r="B15" s="8" t="s">
        <v>817</v>
      </c>
      <c r="C15" s="9" t="s">
        <v>820</v>
      </c>
      <c r="D15" s="9" t="s">
        <v>849</v>
      </c>
      <c r="E15" s="9">
        <v>2007</v>
      </c>
      <c r="F15" s="119">
        <v>7</v>
      </c>
      <c r="G15" s="119"/>
      <c r="H15" s="6"/>
      <c r="I15" s="9">
        <v>0</v>
      </c>
      <c r="J15" s="9">
        <v>10</v>
      </c>
      <c r="K15" s="6"/>
      <c r="L15" s="6"/>
      <c r="M15" s="6"/>
      <c r="N15" s="6"/>
      <c r="O15" s="6"/>
      <c r="P15" s="134">
        <v>1.72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>
        <v>1.45</v>
      </c>
      <c r="AP15" s="12"/>
      <c r="AQ15" s="12"/>
      <c r="AR15" s="6">
        <v>0.15</v>
      </c>
      <c r="AS15" s="6">
        <v>9.9</v>
      </c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35">
      <c r="A16" s="14" t="s">
        <v>812</v>
      </c>
      <c r="B16" s="8" t="s">
        <v>817</v>
      </c>
      <c r="C16" s="9" t="s">
        <v>820</v>
      </c>
      <c r="D16" s="9" t="s">
        <v>850</v>
      </c>
      <c r="E16" s="9">
        <v>2007</v>
      </c>
      <c r="F16" s="119">
        <v>7</v>
      </c>
      <c r="G16" s="119"/>
      <c r="H16" s="6"/>
      <c r="I16" s="9">
        <v>0</v>
      </c>
      <c r="J16" s="9">
        <v>10</v>
      </c>
      <c r="K16" s="6"/>
      <c r="L16" s="6"/>
      <c r="M16" s="6"/>
      <c r="N16" s="6"/>
      <c r="O16" s="6"/>
      <c r="P16" s="134">
        <v>1.72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>
        <v>2.4</v>
      </c>
      <c r="AP16" s="12"/>
      <c r="AQ16" s="12"/>
      <c r="AR16" s="6">
        <v>0.24</v>
      </c>
      <c r="AS16" s="6">
        <v>10</v>
      </c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1:96" ht="15" customHeight="1" x14ac:dyDescent="0.35">
      <c r="A17" s="14" t="s">
        <v>812</v>
      </c>
      <c r="B17" s="8" t="s">
        <v>817</v>
      </c>
      <c r="C17" s="9" t="s">
        <v>820</v>
      </c>
      <c r="D17" s="9" t="s">
        <v>851</v>
      </c>
      <c r="E17" s="9">
        <v>2007</v>
      </c>
      <c r="F17" s="119">
        <v>7</v>
      </c>
      <c r="G17" s="119"/>
      <c r="H17" s="6"/>
      <c r="I17" s="9">
        <v>0</v>
      </c>
      <c r="J17" s="9">
        <v>10</v>
      </c>
      <c r="K17" s="6"/>
      <c r="L17" s="6"/>
      <c r="M17" s="6"/>
      <c r="N17" s="6"/>
      <c r="O17" s="6"/>
      <c r="P17" s="134">
        <v>1.72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>
        <v>0.37</v>
      </c>
      <c r="AP17" s="12"/>
      <c r="AQ17" s="12"/>
      <c r="AR17" s="6">
        <v>0.04</v>
      </c>
      <c r="AS17" s="6">
        <v>9.6</v>
      </c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1:96" ht="14.5" x14ac:dyDescent="0.35">
      <c r="A18" s="14" t="s">
        <v>812</v>
      </c>
      <c r="B18" s="8" t="s">
        <v>817</v>
      </c>
      <c r="C18" s="9" t="s">
        <v>820</v>
      </c>
      <c r="D18" s="9" t="s">
        <v>852</v>
      </c>
      <c r="E18" s="9">
        <v>2007</v>
      </c>
      <c r="F18" s="119">
        <v>7</v>
      </c>
      <c r="G18" s="119"/>
      <c r="H18" s="6"/>
      <c r="I18" s="9">
        <v>0</v>
      </c>
      <c r="J18" s="9">
        <v>10</v>
      </c>
      <c r="K18" s="6"/>
      <c r="L18" s="6"/>
      <c r="M18" s="6"/>
      <c r="N18" s="6"/>
      <c r="O18" s="6"/>
      <c r="P18" s="134">
        <v>1.72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>
        <v>0.33500000000000002</v>
      </c>
      <c r="AP18" s="12"/>
      <c r="AQ18" s="12"/>
      <c r="AR18" s="6">
        <v>0.04</v>
      </c>
      <c r="AS18" s="6">
        <v>9.25</v>
      </c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1:96" ht="14.5" x14ac:dyDescent="0.35">
      <c r="A19" s="14" t="s">
        <v>812</v>
      </c>
      <c r="B19" s="8" t="s">
        <v>817</v>
      </c>
      <c r="C19" s="9" t="s">
        <v>822</v>
      </c>
      <c r="D19" s="9" t="s">
        <v>853</v>
      </c>
      <c r="E19" s="9">
        <v>2007</v>
      </c>
      <c r="F19" s="119">
        <v>7</v>
      </c>
      <c r="G19" s="119"/>
      <c r="H19" s="6"/>
      <c r="I19" s="9">
        <v>0</v>
      </c>
      <c r="J19" s="9">
        <v>10</v>
      </c>
      <c r="K19" s="6"/>
      <c r="L19" s="6"/>
      <c r="M19" s="6"/>
      <c r="N19" s="6"/>
      <c r="O19" s="6"/>
      <c r="P19" s="134">
        <v>1.1000000000000001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>
        <v>2.7</v>
      </c>
      <c r="AP19" s="12"/>
      <c r="AQ19" s="12"/>
      <c r="AR19" s="6">
        <v>0.215</v>
      </c>
      <c r="AS19" s="6">
        <v>12.65</v>
      </c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1:96" ht="14.5" x14ac:dyDescent="0.35">
      <c r="A20" s="14" t="s">
        <v>812</v>
      </c>
      <c r="B20" s="8" t="s">
        <v>817</v>
      </c>
      <c r="C20" s="9" t="s">
        <v>822</v>
      </c>
      <c r="D20" s="9" t="s">
        <v>854</v>
      </c>
      <c r="E20" s="9">
        <v>2007</v>
      </c>
      <c r="F20" s="119">
        <v>7</v>
      </c>
      <c r="G20" s="119"/>
      <c r="H20" s="6"/>
      <c r="I20" s="9">
        <v>0</v>
      </c>
      <c r="J20" s="9">
        <v>10</v>
      </c>
      <c r="K20" s="6"/>
      <c r="L20" s="6"/>
      <c r="M20" s="6"/>
      <c r="N20" s="6"/>
      <c r="O20" s="6"/>
      <c r="P20" s="134">
        <v>1.1000000000000001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>
        <v>5</v>
      </c>
      <c r="AP20" s="12"/>
      <c r="AQ20" s="12"/>
      <c r="AR20" s="6">
        <v>0.33</v>
      </c>
      <c r="AS20" s="6">
        <v>15.25</v>
      </c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1:96" ht="14.5" x14ac:dyDescent="0.35">
      <c r="A21" s="14" t="s">
        <v>812</v>
      </c>
      <c r="B21" s="8" t="s">
        <v>817</v>
      </c>
      <c r="C21" s="9" t="s">
        <v>822</v>
      </c>
      <c r="D21" s="9" t="s">
        <v>855</v>
      </c>
      <c r="E21" s="9">
        <v>2007</v>
      </c>
      <c r="F21" s="119">
        <v>7</v>
      </c>
      <c r="G21" s="119"/>
      <c r="H21" s="6"/>
      <c r="I21" s="9">
        <v>0</v>
      </c>
      <c r="J21" s="9">
        <v>10</v>
      </c>
      <c r="K21" s="6"/>
      <c r="L21" s="6"/>
      <c r="M21" s="6"/>
      <c r="N21" s="6"/>
      <c r="O21" s="6"/>
      <c r="P21" s="134">
        <v>1.1000000000000001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>
        <v>1.65</v>
      </c>
      <c r="AP21" s="12"/>
      <c r="AQ21" s="12"/>
      <c r="AR21" s="6">
        <v>0.13500000000000001</v>
      </c>
      <c r="AS21" s="6">
        <v>12.35</v>
      </c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1:96" ht="14.5" x14ac:dyDescent="0.35">
      <c r="A22" s="14" t="s">
        <v>812</v>
      </c>
      <c r="B22" s="8" t="s">
        <v>817</v>
      </c>
      <c r="C22" s="9" t="s">
        <v>822</v>
      </c>
      <c r="D22" s="9" t="s">
        <v>856</v>
      </c>
      <c r="E22" s="9">
        <v>2007</v>
      </c>
      <c r="F22" s="119">
        <v>7</v>
      </c>
      <c r="H22" s="6"/>
      <c r="I22" s="9">
        <v>0</v>
      </c>
      <c r="J22" s="9">
        <v>10</v>
      </c>
      <c r="K22" s="6"/>
      <c r="L22" s="6"/>
      <c r="M22" s="6"/>
      <c r="N22" s="6"/>
      <c r="O22" s="6"/>
      <c r="P22" s="134">
        <v>1.1000000000000001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2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2">
        <v>2.9</v>
      </c>
      <c r="AP22" s="12"/>
      <c r="AQ22" s="12"/>
      <c r="AR22" s="6">
        <v>0.22</v>
      </c>
      <c r="AS22" s="6">
        <v>13.25</v>
      </c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</row>
    <row r="23" spans="1:96" ht="14.5" x14ac:dyDescent="0.35">
      <c r="A23" s="14" t="s">
        <v>812</v>
      </c>
      <c r="B23" s="8" t="s">
        <v>817</v>
      </c>
      <c r="C23" s="9" t="s">
        <v>822</v>
      </c>
      <c r="D23" s="9" t="s">
        <v>857</v>
      </c>
      <c r="E23" s="9">
        <v>2007</v>
      </c>
      <c r="F23" s="119">
        <v>7</v>
      </c>
      <c r="H23" s="6"/>
      <c r="I23" s="9">
        <v>0</v>
      </c>
      <c r="J23" s="9">
        <v>10</v>
      </c>
      <c r="K23" s="6"/>
      <c r="L23" s="6"/>
      <c r="M23" s="6"/>
      <c r="N23" s="6"/>
      <c r="O23" s="6"/>
      <c r="P23" s="134">
        <v>1.1000000000000001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2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2">
        <v>4.05</v>
      </c>
      <c r="AP23" s="12"/>
      <c r="AQ23" s="12"/>
      <c r="AR23" s="6">
        <v>0.30499999999999999</v>
      </c>
      <c r="AS23" s="6">
        <v>12.95</v>
      </c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</row>
    <row r="24" spans="1:96" ht="14.5" x14ac:dyDescent="0.35">
      <c r="A24" s="14" t="s">
        <v>812</v>
      </c>
      <c r="B24" s="8" t="s">
        <v>817</v>
      </c>
      <c r="C24" s="9" t="s">
        <v>822</v>
      </c>
      <c r="D24" s="9" t="s">
        <v>858</v>
      </c>
      <c r="E24" s="9">
        <v>2007</v>
      </c>
      <c r="F24" s="119">
        <v>7</v>
      </c>
      <c r="H24" s="6"/>
      <c r="I24" s="9">
        <v>0</v>
      </c>
      <c r="J24" s="9">
        <v>10</v>
      </c>
      <c r="K24" s="6"/>
      <c r="L24" s="6"/>
      <c r="M24" s="6"/>
      <c r="N24" s="6"/>
      <c r="O24" s="6"/>
      <c r="P24" s="134">
        <v>1.1000000000000001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2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2">
        <v>2.8</v>
      </c>
      <c r="AP24" s="12"/>
      <c r="AQ24" s="12"/>
      <c r="AR24" s="6">
        <v>0.20499999999999999</v>
      </c>
      <c r="AS24" s="6">
        <v>13.45</v>
      </c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</row>
    <row r="25" spans="1:96" ht="14.5" x14ac:dyDescent="0.35">
      <c r="A25" s="14" t="s">
        <v>812</v>
      </c>
      <c r="B25" s="10" t="s">
        <v>819</v>
      </c>
      <c r="C25" s="9" t="s">
        <v>823</v>
      </c>
      <c r="D25" s="10" t="s">
        <v>859</v>
      </c>
      <c r="E25" s="9">
        <v>2007</v>
      </c>
      <c r="F25" s="119">
        <v>7</v>
      </c>
      <c r="H25" s="6"/>
      <c r="I25" s="9">
        <v>0</v>
      </c>
      <c r="J25" s="9">
        <v>10</v>
      </c>
      <c r="Q25" s="135"/>
      <c r="X25" s="6"/>
      <c r="AO25" s="7">
        <v>0.30736644155369447</v>
      </c>
      <c r="AR25" s="3">
        <v>3.455879618242938E-2</v>
      </c>
      <c r="AS25" s="3">
        <v>7.2178343932291167</v>
      </c>
    </row>
    <row r="26" spans="1:96" ht="14.5" x14ac:dyDescent="0.35">
      <c r="A26" s="14" t="s">
        <v>812</v>
      </c>
      <c r="B26" s="10" t="s">
        <v>819</v>
      </c>
      <c r="C26" s="9" t="s">
        <v>823</v>
      </c>
      <c r="D26" s="10" t="s">
        <v>860</v>
      </c>
      <c r="E26" s="9">
        <v>2007</v>
      </c>
      <c r="F26" s="119">
        <v>7</v>
      </c>
      <c r="H26" s="6"/>
      <c r="I26" s="9">
        <v>0</v>
      </c>
      <c r="J26" s="9">
        <v>10</v>
      </c>
      <c r="Q26" s="135"/>
      <c r="X26" s="6"/>
      <c r="AO26" s="7">
        <v>0.16969910257696616</v>
      </c>
      <c r="AR26" s="3">
        <v>2.0272027704003923E-2</v>
      </c>
      <c r="AS26" s="3">
        <v>6.8127889309460361</v>
      </c>
    </row>
    <row r="27" spans="1:96" ht="14.5" x14ac:dyDescent="0.35">
      <c r="A27" s="14" t="s">
        <v>812</v>
      </c>
      <c r="B27" s="10" t="s">
        <v>819</v>
      </c>
      <c r="C27" s="9" t="s">
        <v>823</v>
      </c>
      <c r="D27" s="10" t="s">
        <v>861</v>
      </c>
      <c r="E27" s="9">
        <v>2007</v>
      </c>
      <c r="F27" s="119">
        <v>7</v>
      </c>
      <c r="H27" s="6"/>
      <c r="I27" s="9">
        <v>0</v>
      </c>
      <c r="J27" s="9">
        <v>10</v>
      </c>
      <c r="Q27" s="135"/>
      <c r="X27" s="6"/>
      <c r="AO27" s="7">
        <v>0.54680787753986515</v>
      </c>
      <c r="AR27" s="3">
        <v>5.7968333820417633E-2</v>
      </c>
      <c r="AS27" s="3">
        <v>4.8742316594692836</v>
      </c>
    </row>
    <row r="28" spans="1:96" ht="14.5" x14ac:dyDescent="0.35">
      <c r="A28" s="14" t="s">
        <v>812</v>
      </c>
      <c r="B28" s="10" t="s">
        <v>819</v>
      </c>
      <c r="C28" s="9" t="s">
        <v>823</v>
      </c>
      <c r="D28" s="10" t="s">
        <v>862</v>
      </c>
      <c r="E28" s="9">
        <v>2007</v>
      </c>
      <c r="F28" s="119">
        <v>7</v>
      </c>
      <c r="H28" s="6"/>
      <c r="I28" s="9">
        <v>0</v>
      </c>
      <c r="J28" s="9">
        <v>10</v>
      </c>
      <c r="Q28" s="135"/>
      <c r="X28" s="6"/>
      <c r="AO28" s="7">
        <v>0.35037723431720846</v>
      </c>
      <c r="AR28" s="3">
        <v>4.060149107810157E-2</v>
      </c>
      <c r="AS28" s="3">
        <v>6.3829616954623525</v>
      </c>
    </row>
    <row r="29" spans="1:96" ht="14.5" x14ac:dyDescent="0.35">
      <c r="A29" s="14" t="s">
        <v>812</v>
      </c>
      <c r="B29" s="10" t="s">
        <v>819</v>
      </c>
      <c r="C29" s="9" t="s">
        <v>823</v>
      </c>
      <c r="D29" s="10" t="s">
        <v>863</v>
      </c>
      <c r="E29" s="9">
        <v>2007</v>
      </c>
      <c r="F29" s="119">
        <v>7</v>
      </c>
      <c r="H29" s="6"/>
      <c r="I29" s="9">
        <v>0</v>
      </c>
      <c r="J29" s="9">
        <v>10</v>
      </c>
      <c r="Q29" s="135"/>
      <c r="X29" s="6"/>
      <c r="AO29" s="7">
        <v>0.27740410738029581</v>
      </c>
      <c r="AR29" s="3">
        <v>3.4974243374657585E-2</v>
      </c>
      <c r="AS29" s="3">
        <v>11.932176479381621</v>
      </c>
    </row>
    <row r="30" spans="1:96" ht="14.5" x14ac:dyDescent="0.35">
      <c r="A30" s="14" t="s">
        <v>812</v>
      </c>
      <c r="B30" s="10" t="s">
        <v>819</v>
      </c>
      <c r="C30" s="9" t="s">
        <v>823</v>
      </c>
      <c r="D30" s="10" t="s">
        <v>864</v>
      </c>
      <c r="E30" s="9">
        <v>2007</v>
      </c>
      <c r="F30" s="119">
        <v>7</v>
      </c>
      <c r="H30" s="6"/>
      <c r="I30" s="9">
        <v>0</v>
      </c>
      <c r="J30" s="9">
        <v>10</v>
      </c>
      <c r="Q30" s="135"/>
      <c r="X30" s="6"/>
      <c r="AO30" s="7">
        <v>1.5342838245698509</v>
      </c>
      <c r="AR30" s="3">
        <v>0.14433926507128059</v>
      </c>
      <c r="AS30" s="3">
        <v>6.8249041066978524</v>
      </c>
    </row>
    <row r="31" spans="1:96" ht="14.5" x14ac:dyDescent="0.35">
      <c r="A31" s="14" t="s">
        <v>812</v>
      </c>
      <c r="B31" s="10" t="s">
        <v>819</v>
      </c>
      <c r="C31" s="10" t="s">
        <v>824</v>
      </c>
      <c r="D31" s="10" t="s">
        <v>865</v>
      </c>
      <c r="E31" s="9">
        <v>2007</v>
      </c>
      <c r="F31" s="119">
        <v>7</v>
      </c>
      <c r="H31" s="6"/>
      <c r="I31" s="9">
        <v>0</v>
      </c>
      <c r="J31" s="9">
        <v>10</v>
      </c>
      <c r="Q31" s="135"/>
      <c r="X31" s="6"/>
      <c r="AO31" s="7">
        <v>2.15</v>
      </c>
      <c r="AR31" s="3">
        <v>0.18</v>
      </c>
      <c r="AS31" s="3">
        <v>12.2</v>
      </c>
    </row>
    <row r="32" spans="1:96" ht="14.5" x14ac:dyDescent="0.35">
      <c r="A32" s="14" t="s">
        <v>812</v>
      </c>
      <c r="B32" s="10" t="s">
        <v>819</v>
      </c>
      <c r="C32" s="10" t="s">
        <v>824</v>
      </c>
      <c r="D32" s="10" t="s">
        <v>866</v>
      </c>
      <c r="E32" s="9">
        <v>2007</v>
      </c>
      <c r="F32" s="119">
        <v>7</v>
      </c>
      <c r="H32" s="6"/>
      <c r="I32" s="9">
        <v>0</v>
      </c>
      <c r="J32" s="9">
        <v>10</v>
      </c>
      <c r="Q32" s="135"/>
      <c r="X32" s="6"/>
      <c r="AO32" s="7">
        <v>2.5</v>
      </c>
      <c r="AR32" s="3">
        <v>0.2</v>
      </c>
      <c r="AS32" s="3">
        <v>12.6</v>
      </c>
    </row>
    <row r="33" spans="1:45" ht="14.5" x14ac:dyDescent="0.35">
      <c r="A33" s="14" t="s">
        <v>812</v>
      </c>
      <c r="B33" s="10" t="s">
        <v>819</v>
      </c>
      <c r="C33" s="10" t="s">
        <v>824</v>
      </c>
      <c r="D33" s="10" t="s">
        <v>867</v>
      </c>
      <c r="E33" s="9">
        <v>2007</v>
      </c>
      <c r="F33" s="119">
        <v>7</v>
      </c>
      <c r="H33" s="6"/>
      <c r="I33" s="9">
        <v>0</v>
      </c>
      <c r="J33" s="9">
        <v>10</v>
      </c>
      <c r="Q33" s="135"/>
      <c r="X33" s="6"/>
      <c r="AO33" s="7">
        <v>1.85</v>
      </c>
      <c r="AR33" s="3">
        <v>0.15</v>
      </c>
      <c r="AS33" s="3">
        <v>12.55</v>
      </c>
    </row>
    <row r="34" spans="1:45" ht="14.5" x14ac:dyDescent="0.35">
      <c r="A34" s="14" t="s">
        <v>812</v>
      </c>
      <c r="B34" s="10" t="s">
        <v>819</v>
      </c>
      <c r="C34" s="10" t="s">
        <v>824</v>
      </c>
      <c r="D34" s="10" t="s">
        <v>868</v>
      </c>
      <c r="E34" s="9">
        <v>2007</v>
      </c>
      <c r="F34" s="119">
        <v>7</v>
      </c>
      <c r="H34" s="6"/>
      <c r="I34" s="9">
        <v>0</v>
      </c>
      <c r="J34" s="9">
        <v>10</v>
      </c>
      <c r="Q34" s="135"/>
      <c r="X34" s="6"/>
      <c r="AO34" s="7">
        <v>4.0999999999999996</v>
      </c>
      <c r="AR34" s="3">
        <v>0.28000000000000003</v>
      </c>
      <c r="AS34" s="3">
        <v>14.9</v>
      </c>
    </row>
    <row r="35" spans="1:45" ht="14.5" x14ac:dyDescent="0.35">
      <c r="A35" s="14" t="s">
        <v>812</v>
      </c>
      <c r="B35" s="10" t="s">
        <v>819</v>
      </c>
      <c r="C35" s="10" t="s">
        <v>824</v>
      </c>
      <c r="D35" s="10" t="s">
        <v>869</v>
      </c>
      <c r="E35" s="9">
        <v>2007</v>
      </c>
      <c r="F35" s="119">
        <v>7</v>
      </c>
      <c r="H35" s="6"/>
      <c r="I35" s="9">
        <v>0</v>
      </c>
      <c r="J35" s="9">
        <v>10</v>
      </c>
      <c r="Q35" s="135"/>
      <c r="X35" s="6"/>
      <c r="AO35" s="7">
        <v>1.65</v>
      </c>
      <c r="AR35" s="3">
        <v>0.14499999999999999</v>
      </c>
      <c r="AS35" s="3">
        <v>11.3</v>
      </c>
    </row>
    <row r="36" spans="1:45" ht="14.5" x14ac:dyDescent="0.35">
      <c r="A36" s="14" t="s">
        <v>812</v>
      </c>
      <c r="B36" s="10" t="s">
        <v>819</v>
      </c>
      <c r="C36" s="10" t="s">
        <v>824</v>
      </c>
      <c r="D36" s="10" t="s">
        <v>870</v>
      </c>
      <c r="E36" s="9">
        <v>2007</v>
      </c>
      <c r="F36" s="119">
        <v>7</v>
      </c>
      <c r="H36" s="6"/>
      <c r="I36" s="9">
        <v>0</v>
      </c>
      <c r="J36" s="9">
        <v>10</v>
      </c>
      <c r="Q36" s="135"/>
      <c r="X36" s="6"/>
      <c r="AO36" s="7">
        <v>2.2999999999999998</v>
      </c>
      <c r="AR36" s="3">
        <v>0.19500000000000001</v>
      </c>
      <c r="AS36" s="3">
        <v>11.75</v>
      </c>
    </row>
    <row r="37" spans="1:45" ht="14.5" x14ac:dyDescent="0.35">
      <c r="A37" s="3" t="s">
        <v>812</v>
      </c>
      <c r="B37" s="10" t="s">
        <v>817</v>
      </c>
      <c r="C37" s="10" t="s">
        <v>822</v>
      </c>
      <c r="D37" s="10" t="s">
        <v>871</v>
      </c>
      <c r="E37" s="9">
        <v>2007</v>
      </c>
      <c r="F37" s="119">
        <v>7</v>
      </c>
      <c r="H37" s="6"/>
      <c r="I37" s="10">
        <v>0</v>
      </c>
      <c r="J37" s="10">
        <v>5</v>
      </c>
      <c r="X37" s="6"/>
    </row>
    <row r="38" spans="1:45" ht="14.5" x14ac:dyDescent="0.35">
      <c r="A38" s="3" t="s">
        <v>812</v>
      </c>
      <c r="B38" s="10" t="s">
        <v>819</v>
      </c>
      <c r="C38" s="10" t="s">
        <v>824</v>
      </c>
      <c r="D38" s="10" t="s">
        <v>872</v>
      </c>
      <c r="E38" s="9">
        <v>2007</v>
      </c>
      <c r="F38" s="119">
        <v>7</v>
      </c>
      <c r="H38" s="6"/>
      <c r="I38" s="10">
        <v>0</v>
      </c>
      <c r="J38" s="10">
        <v>5</v>
      </c>
      <c r="X38" s="6"/>
    </row>
    <row r="39" spans="1:45" ht="14.5" x14ac:dyDescent="0.35">
      <c r="H39" s="6"/>
      <c r="X39" s="6"/>
    </row>
    <row r="40" spans="1:45" ht="14.5" x14ac:dyDescent="0.35">
      <c r="H40" s="6"/>
      <c r="X40" s="6"/>
    </row>
    <row r="41" spans="1:45" ht="14.5" x14ac:dyDescent="0.35">
      <c r="H41" s="6"/>
      <c r="X41" s="6"/>
    </row>
    <row r="42" spans="1:45" ht="14.5" x14ac:dyDescent="0.35">
      <c r="H42" s="6"/>
      <c r="X42" s="6"/>
    </row>
    <row r="43" spans="1:45" ht="14.5" x14ac:dyDescent="0.35">
      <c r="H43" s="6"/>
      <c r="X43" s="6"/>
    </row>
    <row r="44" spans="1:45" ht="14.5" x14ac:dyDescent="0.35">
      <c r="H44" s="6"/>
      <c r="X44" s="6"/>
    </row>
    <row r="45" spans="1:45" ht="14.5" x14ac:dyDescent="0.35">
      <c r="H45" s="6"/>
      <c r="X45" s="6"/>
    </row>
    <row r="46" spans="1:45" ht="14.5" x14ac:dyDescent="0.35">
      <c r="H46" s="6"/>
      <c r="X46" s="6"/>
    </row>
    <row r="47" spans="1:45" ht="14.5" x14ac:dyDescent="0.35">
      <c r="H47" s="6"/>
      <c r="X47" s="6"/>
    </row>
    <row r="48" spans="1:45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  <c r="X111" s="6"/>
    </row>
    <row r="112" spans="8:24" ht="14.5" x14ac:dyDescent="0.35">
      <c r="H112" s="6"/>
      <c r="X112" s="6"/>
    </row>
    <row r="113" spans="8:24" ht="14.5" x14ac:dyDescent="0.35">
      <c r="H113" s="6"/>
      <c r="X113" s="6"/>
    </row>
    <row r="114" spans="8:24" ht="14.5" x14ac:dyDescent="0.35">
      <c r="H114" s="6"/>
    </row>
    <row r="115" spans="8:24" ht="14.5" x14ac:dyDescent="0.35">
      <c r="H115" s="6"/>
    </row>
    <row r="116" spans="8:24" ht="14.5" x14ac:dyDescent="0.35">
      <c r="H116" s="6"/>
    </row>
    <row r="117" spans="8:24" ht="14.5" x14ac:dyDescent="0.35">
      <c r="H117" s="6"/>
    </row>
    <row r="118" spans="8:24" ht="14.5" x14ac:dyDescent="0.35">
      <c r="H118" s="6"/>
    </row>
    <row r="119" spans="8:24" ht="14.5" x14ac:dyDescent="0.35">
      <c r="H119" s="6"/>
    </row>
    <row r="120" spans="8:24" ht="14.5" x14ac:dyDescent="0.35">
      <c r="H120" s="6"/>
    </row>
    <row r="121" spans="8:24" ht="14.5" x14ac:dyDescent="0.35">
      <c r="H121" s="6"/>
    </row>
    <row r="122" spans="8:24" ht="14.5" x14ac:dyDescent="0.35">
      <c r="H122" s="6"/>
    </row>
    <row r="123" spans="8:24" ht="14.5" x14ac:dyDescent="0.35">
      <c r="H123" s="6"/>
    </row>
    <row r="124" spans="8:24" ht="14.5" x14ac:dyDescent="0.35">
      <c r="H124" s="6"/>
    </row>
    <row r="125" spans="8:24" ht="14.5" x14ac:dyDescent="0.35">
      <c r="H125" s="6"/>
    </row>
    <row r="126" spans="8:24" ht="14.5" x14ac:dyDescent="0.35">
      <c r="H126" s="6"/>
    </row>
    <row r="127" spans="8:24" ht="14.5" x14ac:dyDescent="0.35">
      <c r="H127" s="6"/>
    </row>
    <row r="128" spans="8:24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8"/>
  <sheetViews>
    <sheetView workbookViewId="0">
      <selection activeCell="F4" sqref="F4:F38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8.6328125" style="3" bestFit="1" customWidth="1"/>
    <col min="5" max="5" width="14" style="115" customWidth="1"/>
    <col min="6" max="6" width="14.453125" style="115" customWidth="1"/>
    <col min="7" max="7" width="14.453125" style="120" customWidth="1"/>
    <col min="8" max="8" width="15.08984375" style="10" customWidth="1"/>
    <col min="9" max="10" width="10.81640625" style="3"/>
    <col min="11" max="11" width="16.36328125" style="3" customWidth="1"/>
    <col min="12" max="12" width="19.36328125" style="3" customWidth="1"/>
    <col min="13" max="13" width="13" style="3" bestFit="1" customWidth="1"/>
    <col min="14" max="14" width="10.81640625" style="3"/>
    <col min="15" max="15" width="11.453125" style="3" customWidth="1"/>
    <col min="16" max="16" width="10.6328125" style="3" bestFit="1" customWidth="1"/>
    <col min="17" max="17" width="10.6328125" style="3" customWidth="1"/>
    <col min="18" max="18" width="14.36328125" style="3" customWidth="1"/>
    <col min="19" max="16384" width="10.81640625" style="3"/>
  </cols>
  <sheetData>
    <row r="1" spans="1:29" s="21" customFormat="1" ht="48.5" customHeight="1" x14ac:dyDescent="0.35">
      <c r="A1" s="18" t="s">
        <v>670</v>
      </c>
      <c r="B1" s="18" t="s">
        <v>14</v>
      </c>
      <c r="C1" s="18" t="s">
        <v>460</v>
      </c>
      <c r="D1" s="18" t="s">
        <v>885</v>
      </c>
      <c r="E1" s="118" t="s">
        <v>742</v>
      </c>
      <c r="F1" s="112" t="s">
        <v>743</v>
      </c>
      <c r="G1" s="112" t="s">
        <v>744</v>
      </c>
      <c r="H1" s="18" t="s">
        <v>581</v>
      </c>
      <c r="I1" s="84" t="s">
        <v>335</v>
      </c>
      <c r="J1" s="84" t="s">
        <v>336</v>
      </c>
      <c r="K1" s="84" t="s">
        <v>337</v>
      </c>
      <c r="L1" s="84" t="s">
        <v>661</v>
      </c>
      <c r="M1" s="84" t="s">
        <v>338</v>
      </c>
      <c r="N1" s="84" t="s">
        <v>339</v>
      </c>
      <c r="O1" s="99" t="s">
        <v>359</v>
      </c>
      <c r="P1" s="99" t="s">
        <v>360</v>
      </c>
      <c r="Q1" s="99" t="s">
        <v>361</v>
      </c>
      <c r="R1" s="99" t="s">
        <v>362</v>
      </c>
      <c r="S1" s="67" t="s">
        <v>340</v>
      </c>
      <c r="T1" s="67" t="s">
        <v>341</v>
      </c>
      <c r="U1" s="67" t="s">
        <v>342</v>
      </c>
      <c r="V1" s="67" t="s">
        <v>343</v>
      </c>
      <c r="W1" s="67" t="s">
        <v>344</v>
      </c>
      <c r="X1" s="67" t="s">
        <v>345</v>
      </c>
      <c r="Y1" s="67" t="s">
        <v>346</v>
      </c>
      <c r="Z1" s="39" t="s">
        <v>347</v>
      </c>
      <c r="AA1" s="67" t="s">
        <v>348</v>
      </c>
      <c r="AB1" s="67" t="s">
        <v>349</v>
      </c>
      <c r="AC1" s="39" t="s">
        <v>350</v>
      </c>
    </row>
    <row r="2" spans="1:29" s="91" customFormat="1" ht="66.5" customHeight="1" x14ac:dyDescent="0.35">
      <c r="A2" s="22" t="s">
        <v>671</v>
      </c>
      <c r="B2" s="26" t="s">
        <v>16</v>
      </c>
      <c r="C2" s="26" t="s">
        <v>331</v>
      </c>
      <c r="D2" s="26"/>
      <c r="E2" s="113" t="s">
        <v>737</v>
      </c>
      <c r="F2" s="113" t="s">
        <v>738</v>
      </c>
      <c r="G2" s="113" t="s">
        <v>736</v>
      </c>
      <c r="H2" s="26" t="s">
        <v>582</v>
      </c>
      <c r="I2" s="85" t="s">
        <v>351</v>
      </c>
      <c r="J2" s="85" t="s">
        <v>664</v>
      </c>
      <c r="K2" s="85" t="s">
        <v>397</v>
      </c>
      <c r="L2" s="85" t="s">
        <v>722</v>
      </c>
      <c r="M2" s="85" t="s">
        <v>669</v>
      </c>
      <c r="N2" s="85" t="s">
        <v>352</v>
      </c>
      <c r="O2" s="90" t="s">
        <v>380</v>
      </c>
      <c r="P2" s="90" t="s">
        <v>379</v>
      </c>
      <c r="Q2" s="90" t="s">
        <v>396</v>
      </c>
      <c r="R2" s="90"/>
      <c r="S2" s="48" t="s">
        <v>353</v>
      </c>
      <c r="T2" s="48" t="s">
        <v>354</v>
      </c>
      <c r="U2" s="48" t="s">
        <v>86</v>
      </c>
      <c r="V2" s="48" t="s">
        <v>87</v>
      </c>
      <c r="W2" s="48" t="s">
        <v>88</v>
      </c>
      <c r="X2" s="48" t="s">
        <v>355</v>
      </c>
      <c r="Y2" s="48" t="s">
        <v>395</v>
      </c>
      <c r="Z2" s="48" t="s">
        <v>394</v>
      </c>
      <c r="AA2" s="48" t="s">
        <v>356</v>
      </c>
      <c r="AB2" s="48" t="s">
        <v>357</v>
      </c>
      <c r="AC2" s="48" t="s">
        <v>358</v>
      </c>
    </row>
    <row r="3" spans="1:29" s="34" customFormat="1" ht="25" x14ac:dyDescent="0.35">
      <c r="A3" s="28" t="s">
        <v>364</v>
      </c>
      <c r="B3" s="27"/>
      <c r="C3" s="27"/>
      <c r="D3" s="27"/>
      <c r="E3" s="114" t="s">
        <v>734</v>
      </c>
      <c r="F3" s="114" t="s">
        <v>34</v>
      </c>
      <c r="G3" s="114" t="s">
        <v>735</v>
      </c>
      <c r="H3" s="27" t="s">
        <v>40</v>
      </c>
      <c r="I3" s="86" t="s">
        <v>398</v>
      </c>
      <c r="J3" s="86"/>
      <c r="K3" s="86"/>
      <c r="L3" s="86"/>
      <c r="M3" s="86" t="s">
        <v>299</v>
      </c>
      <c r="N3" s="86" t="s">
        <v>330</v>
      </c>
      <c r="O3" s="89" t="s">
        <v>37</v>
      </c>
      <c r="P3" s="89"/>
      <c r="Q3" s="89"/>
      <c r="R3" s="89"/>
      <c r="S3" s="60" t="s">
        <v>131</v>
      </c>
      <c r="T3" s="60" t="s">
        <v>131</v>
      </c>
      <c r="U3" s="123"/>
      <c r="V3" s="60"/>
      <c r="W3" s="60" t="s">
        <v>132</v>
      </c>
      <c r="X3" s="60" t="s">
        <v>131</v>
      </c>
      <c r="Y3" s="60" t="s">
        <v>131</v>
      </c>
      <c r="Z3" s="60" t="s">
        <v>131</v>
      </c>
      <c r="AA3" s="60"/>
      <c r="AB3" s="60"/>
      <c r="AC3" s="60"/>
    </row>
    <row r="4" spans="1:29" x14ac:dyDescent="0.35">
      <c r="A4" s="3" t="s">
        <v>812</v>
      </c>
      <c r="B4" s="3" t="s">
        <v>817</v>
      </c>
      <c r="C4" s="3" t="s">
        <v>820</v>
      </c>
      <c r="D4" s="138" t="s">
        <v>886</v>
      </c>
      <c r="E4" s="136">
        <v>2007</v>
      </c>
      <c r="F4" s="139"/>
      <c r="G4" s="139"/>
      <c r="H4" s="9">
        <v>20</v>
      </c>
      <c r="I4" s="3" t="s">
        <v>656</v>
      </c>
      <c r="J4" s="3" t="s">
        <v>638</v>
      </c>
      <c r="S4" s="133"/>
      <c r="U4" s="132" t="s">
        <v>837</v>
      </c>
      <c r="X4" s="133"/>
    </row>
    <row r="5" spans="1:29" x14ac:dyDescent="0.35">
      <c r="A5" s="3" t="s">
        <v>812</v>
      </c>
      <c r="B5" s="3" t="s">
        <v>817</v>
      </c>
      <c r="C5" s="3" t="s">
        <v>820</v>
      </c>
      <c r="D5" s="138" t="s">
        <v>887</v>
      </c>
      <c r="E5" s="136">
        <v>2007</v>
      </c>
      <c r="F5" s="139"/>
      <c r="G5" s="139"/>
      <c r="H5" s="9">
        <v>20</v>
      </c>
      <c r="I5" s="3" t="s">
        <v>656</v>
      </c>
      <c r="J5" s="3" t="s">
        <v>638</v>
      </c>
      <c r="S5" s="133"/>
      <c r="U5" s="132" t="s">
        <v>837</v>
      </c>
      <c r="X5" s="133"/>
    </row>
    <row r="6" spans="1:29" x14ac:dyDescent="0.35">
      <c r="A6" s="3" t="s">
        <v>812</v>
      </c>
      <c r="B6" s="3" t="s">
        <v>817</v>
      </c>
      <c r="C6" s="3" t="s">
        <v>820</v>
      </c>
      <c r="D6" s="138" t="s">
        <v>888</v>
      </c>
      <c r="E6" s="136">
        <v>2007</v>
      </c>
      <c r="F6" s="139"/>
      <c r="G6" s="139"/>
      <c r="H6" s="9">
        <v>20</v>
      </c>
      <c r="I6" s="3" t="s">
        <v>656</v>
      </c>
      <c r="J6" s="3" t="s">
        <v>638</v>
      </c>
      <c r="S6" s="133"/>
      <c r="U6" s="132" t="s">
        <v>837</v>
      </c>
      <c r="X6" s="133"/>
    </row>
    <row r="7" spans="1:29" x14ac:dyDescent="0.35">
      <c r="A7" s="3" t="s">
        <v>812</v>
      </c>
      <c r="B7" s="3" t="s">
        <v>817</v>
      </c>
      <c r="C7" s="3" t="s">
        <v>820</v>
      </c>
      <c r="D7" s="138" t="s">
        <v>889</v>
      </c>
      <c r="E7" s="136">
        <v>2007</v>
      </c>
      <c r="F7" s="139"/>
      <c r="G7" s="139"/>
      <c r="H7" s="9">
        <v>20</v>
      </c>
      <c r="I7" s="3" t="s">
        <v>656</v>
      </c>
      <c r="J7" s="3" t="s">
        <v>638</v>
      </c>
      <c r="S7" s="133"/>
      <c r="U7" s="132" t="s">
        <v>837</v>
      </c>
      <c r="X7" s="133"/>
    </row>
    <row r="8" spans="1:29" x14ac:dyDescent="0.35">
      <c r="A8" s="3" t="s">
        <v>812</v>
      </c>
      <c r="B8" s="3" t="s">
        <v>817</v>
      </c>
      <c r="C8" s="3" t="s">
        <v>820</v>
      </c>
      <c r="D8" s="138" t="s">
        <v>890</v>
      </c>
      <c r="E8" s="136">
        <v>2007</v>
      </c>
      <c r="F8" s="139"/>
      <c r="G8" s="139"/>
      <c r="H8" s="9">
        <v>20</v>
      </c>
      <c r="I8" s="3" t="s">
        <v>656</v>
      </c>
      <c r="J8" s="3" t="s">
        <v>638</v>
      </c>
      <c r="S8" s="133"/>
      <c r="U8" s="132" t="s">
        <v>837</v>
      </c>
      <c r="X8" s="133"/>
    </row>
    <row r="9" spans="1:29" x14ac:dyDescent="0.35">
      <c r="A9" s="3" t="s">
        <v>812</v>
      </c>
      <c r="B9" s="3" t="s">
        <v>817</v>
      </c>
      <c r="C9" s="3" t="s">
        <v>820</v>
      </c>
      <c r="D9" s="138" t="s">
        <v>891</v>
      </c>
      <c r="E9" s="136">
        <v>2007</v>
      </c>
      <c r="F9" s="139"/>
      <c r="G9" s="139"/>
      <c r="H9" s="9">
        <v>20</v>
      </c>
      <c r="I9" s="3" t="s">
        <v>656</v>
      </c>
      <c r="J9" s="3" t="s">
        <v>638</v>
      </c>
      <c r="S9" s="133"/>
      <c r="U9" s="132" t="s">
        <v>837</v>
      </c>
      <c r="X9" s="133"/>
    </row>
    <row r="10" spans="1:29" x14ac:dyDescent="0.35">
      <c r="A10" s="3" t="s">
        <v>812</v>
      </c>
      <c r="B10" s="3" t="s">
        <v>817</v>
      </c>
      <c r="C10" s="3" t="s">
        <v>820</v>
      </c>
      <c r="D10" s="138" t="s">
        <v>892</v>
      </c>
      <c r="E10" s="136">
        <v>2007</v>
      </c>
      <c r="F10" s="139"/>
      <c r="G10" s="139"/>
      <c r="H10" s="9">
        <v>20</v>
      </c>
      <c r="I10" s="3" t="s">
        <v>656</v>
      </c>
      <c r="J10" s="3" t="s">
        <v>638</v>
      </c>
      <c r="S10" s="133"/>
      <c r="U10" s="132" t="s">
        <v>837</v>
      </c>
      <c r="X10" s="133"/>
    </row>
    <row r="11" spans="1:29" x14ac:dyDescent="0.35">
      <c r="A11" s="3" t="s">
        <v>812</v>
      </c>
      <c r="B11" s="3" t="s">
        <v>817</v>
      </c>
      <c r="C11" s="3" t="s">
        <v>820</v>
      </c>
      <c r="D11" s="138" t="s">
        <v>893</v>
      </c>
      <c r="E11" s="136">
        <v>2007</v>
      </c>
      <c r="F11" s="139"/>
      <c r="G11" s="139"/>
      <c r="H11" s="9">
        <v>20</v>
      </c>
      <c r="I11" s="3" t="s">
        <v>656</v>
      </c>
      <c r="J11" s="3" t="s">
        <v>638</v>
      </c>
      <c r="S11" s="133"/>
      <c r="U11" s="132" t="s">
        <v>837</v>
      </c>
      <c r="X11" s="133"/>
    </row>
    <row r="12" spans="1:29" x14ac:dyDescent="0.35">
      <c r="A12" s="3" t="s">
        <v>812</v>
      </c>
      <c r="B12" s="3" t="s">
        <v>817</v>
      </c>
      <c r="C12" s="3" t="s">
        <v>820</v>
      </c>
      <c r="D12" s="138" t="s">
        <v>894</v>
      </c>
      <c r="E12" s="136">
        <v>2007</v>
      </c>
      <c r="F12" s="139"/>
      <c r="G12" s="140"/>
      <c r="H12" s="9">
        <v>30</v>
      </c>
      <c r="I12" s="3" t="s">
        <v>656</v>
      </c>
      <c r="J12" s="3" t="s">
        <v>638</v>
      </c>
      <c r="S12" s="133"/>
      <c r="U12" s="132" t="s">
        <v>837</v>
      </c>
      <c r="X12" s="133"/>
    </row>
    <row r="13" spans="1:29" x14ac:dyDescent="0.35">
      <c r="A13" s="3" t="s">
        <v>812</v>
      </c>
      <c r="B13" s="3" t="s">
        <v>817</v>
      </c>
      <c r="C13" s="3" t="s">
        <v>820</v>
      </c>
      <c r="D13" s="138" t="s">
        <v>895</v>
      </c>
      <c r="E13" s="136">
        <v>2007</v>
      </c>
      <c r="F13" s="139"/>
      <c r="G13" s="140"/>
      <c r="H13" s="9">
        <v>30</v>
      </c>
      <c r="I13" s="3" t="s">
        <v>656</v>
      </c>
      <c r="J13" s="3" t="s">
        <v>638</v>
      </c>
      <c r="S13" s="133"/>
      <c r="U13" s="132" t="s">
        <v>837</v>
      </c>
      <c r="X13" s="133"/>
    </row>
    <row r="14" spans="1:29" x14ac:dyDescent="0.35">
      <c r="A14" s="3" t="s">
        <v>812</v>
      </c>
      <c r="B14" s="3" t="s">
        <v>817</v>
      </c>
      <c r="C14" s="3" t="s">
        <v>820</v>
      </c>
      <c r="D14" s="138" t="s">
        <v>896</v>
      </c>
      <c r="E14" s="136">
        <v>2007</v>
      </c>
      <c r="F14" s="139"/>
      <c r="G14" s="140"/>
      <c r="H14" s="9">
        <v>30</v>
      </c>
      <c r="I14" s="3" t="s">
        <v>656</v>
      </c>
      <c r="J14" s="3" t="s">
        <v>638</v>
      </c>
      <c r="S14" s="133"/>
      <c r="U14" s="132" t="s">
        <v>837</v>
      </c>
      <c r="X14" s="133"/>
    </row>
    <row r="15" spans="1:29" x14ac:dyDescent="0.35">
      <c r="A15" s="3" t="s">
        <v>812</v>
      </c>
      <c r="B15" s="3" t="s">
        <v>817</v>
      </c>
      <c r="C15" s="3" t="s">
        <v>820</v>
      </c>
      <c r="D15" s="138" t="s">
        <v>897</v>
      </c>
      <c r="E15" s="136">
        <v>2007</v>
      </c>
      <c r="F15" s="139"/>
      <c r="G15" s="140"/>
      <c r="H15" s="9">
        <v>30</v>
      </c>
      <c r="I15" s="3" t="s">
        <v>656</v>
      </c>
      <c r="J15" s="3" t="s">
        <v>638</v>
      </c>
      <c r="S15" s="133"/>
      <c r="U15" s="132" t="s">
        <v>837</v>
      </c>
      <c r="X15" s="133"/>
    </row>
    <row r="16" spans="1:29" x14ac:dyDescent="0.35">
      <c r="A16" s="3" t="s">
        <v>812</v>
      </c>
      <c r="B16" s="3" t="s">
        <v>817</v>
      </c>
      <c r="C16" s="3" t="s">
        <v>820</v>
      </c>
      <c r="D16" s="138" t="s">
        <v>898</v>
      </c>
      <c r="E16" s="136">
        <v>2007</v>
      </c>
      <c r="F16" s="139"/>
      <c r="G16" s="140"/>
      <c r="H16" s="9">
        <v>30</v>
      </c>
      <c r="I16" s="3" t="s">
        <v>656</v>
      </c>
      <c r="J16" s="3" t="s">
        <v>638</v>
      </c>
      <c r="S16" s="133"/>
      <c r="U16" s="132" t="s">
        <v>837</v>
      </c>
      <c r="X16" s="133"/>
    </row>
    <row r="17" spans="1:24" x14ac:dyDescent="0.35">
      <c r="A17" s="3" t="s">
        <v>812</v>
      </c>
      <c r="B17" s="3" t="s">
        <v>817</v>
      </c>
      <c r="C17" s="3" t="s">
        <v>820</v>
      </c>
      <c r="D17" s="138" t="s">
        <v>899</v>
      </c>
      <c r="E17" s="136">
        <v>2007</v>
      </c>
      <c r="F17" s="139"/>
      <c r="G17" s="140"/>
      <c r="H17" s="9">
        <v>30</v>
      </c>
      <c r="I17" s="3" t="s">
        <v>656</v>
      </c>
      <c r="J17" s="3" t="s">
        <v>638</v>
      </c>
      <c r="S17" s="133"/>
      <c r="U17" s="132" t="s">
        <v>837</v>
      </c>
      <c r="X17" s="133"/>
    </row>
    <row r="18" spans="1:24" x14ac:dyDescent="0.35">
      <c r="A18" s="3" t="s">
        <v>812</v>
      </c>
      <c r="B18" s="3" t="s">
        <v>817</v>
      </c>
      <c r="C18" s="3" t="s">
        <v>820</v>
      </c>
      <c r="D18" s="138" t="s">
        <v>900</v>
      </c>
      <c r="E18" s="136">
        <v>2007</v>
      </c>
      <c r="F18" s="139"/>
      <c r="G18" s="140"/>
      <c r="H18" s="9">
        <v>30</v>
      </c>
      <c r="I18" s="3" t="s">
        <v>656</v>
      </c>
      <c r="J18" s="3" t="s">
        <v>638</v>
      </c>
      <c r="S18" s="133"/>
      <c r="U18" s="132" t="s">
        <v>837</v>
      </c>
      <c r="X18" s="133"/>
    </row>
    <row r="19" spans="1:24" x14ac:dyDescent="0.35">
      <c r="A19" s="3" t="s">
        <v>812</v>
      </c>
      <c r="B19" s="3" t="s">
        <v>817</v>
      </c>
      <c r="C19" s="3" t="s">
        <v>820</v>
      </c>
      <c r="D19" s="138" t="s">
        <v>901</v>
      </c>
      <c r="E19" s="136">
        <v>2007</v>
      </c>
      <c r="F19" s="139"/>
      <c r="G19" s="140"/>
      <c r="H19" s="9">
        <v>30</v>
      </c>
      <c r="I19" s="3" t="s">
        <v>656</v>
      </c>
      <c r="J19" s="3" t="s">
        <v>638</v>
      </c>
      <c r="S19" s="133"/>
      <c r="U19" s="132" t="s">
        <v>837</v>
      </c>
      <c r="X19" s="133"/>
    </row>
    <row r="20" spans="1:24" x14ac:dyDescent="0.35">
      <c r="A20" s="3" t="s">
        <v>812</v>
      </c>
      <c r="B20" s="3" t="s">
        <v>817</v>
      </c>
      <c r="C20" s="3" t="s">
        <v>820</v>
      </c>
      <c r="D20" s="138" t="s">
        <v>902</v>
      </c>
      <c r="E20" s="136">
        <v>2007</v>
      </c>
      <c r="F20" s="139"/>
      <c r="G20" s="140"/>
      <c r="H20" s="9">
        <v>30</v>
      </c>
      <c r="I20" s="3" t="s">
        <v>656</v>
      </c>
      <c r="J20" s="3" t="s">
        <v>638</v>
      </c>
      <c r="S20" s="133"/>
      <c r="U20" s="132" t="s">
        <v>837</v>
      </c>
      <c r="X20" s="133"/>
    </row>
    <row r="21" spans="1:24" x14ac:dyDescent="0.35">
      <c r="A21" s="3" t="s">
        <v>812</v>
      </c>
      <c r="B21" s="3" t="s">
        <v>817</v>
      </c>
      <c r="C21" s="3" t="s">
        <v>820</v>
      </c>
      <c r="D21" s="138" t="s">
        <v>903</v>
      </c>
      <c r="E21" s="136">
        <v>2007</v>
      </c>
      <c r="F21" s="139"/>
      <c r="G21" s="140"/>
      <c r="H21" s="9">
        <v>30</v>
      </c>
      <c r="I21" s="3" t="s">
        <v>656</v>
      </c>
      <c r="J21" s="3" t="s">
        <v>638</v>
      </c>
      <c r="S21" s="133"/>
      <c r="U21" s="132" t="s">
        <v>837</v>
      </c>
      <c r="X21" s="133"/>
    </row>
    <row r="22" spans="1:24" x14ac:dyDescent="0.35">
      <c r="A22" s="3" t="s">
        <v>812</v>
      </c>
      <c r="B22" s="3" t="s">
        <v>817</v>
      </c>
      <c r="C22" s="3" t="s">
        <v>820</v>
      </c>
      <c r="D22" s="138" t="s">
        <v>904</v>
      </c>
      <c r="E22" s="136">
        <v>2007</v>
      </c>
      <c r="F22" s="139"/>
      <c r="G22" s="140"/>
      <c r="H22" s="9">
        <v>30</v>
      </c>
      <c r="I22" s="3" t="s">
        <v>656</v>
      </c>
      <c r="J22" s="3" t="s">
        <v>638</v>
      </c>
      <c r="S22" s="133"/>
      <c r="U22" s="132" t="s">
        <v>837</v>
      </c>
      <c r="X22" s="133"/>
    </row>
    <row r="23" spans="1:24" x14ac:dyDescent="0.35">
      <c r="A23" s="3" t="s">
        <v>812</v>
      </c>
      <c r="B23" s="3" t="s">
        <v>817</v>
      </c>
      <c r="C23" s="3" t="s">
        <v>820</v>
      </c>
      <c r="D23" s="138" t="s">
        <v>905</v>
      </c>
      <c r="E23" s="136">
        <v>2007</v>
      </c>
      <c r="F23" s="139"/>
      <c r="G23" s="140"/>
      <c r="H23" s="9">
        <v>60</v>
      </c>
      <c r="I23" s="3" t="s">
        <v>656</v>
      </c>
      <c r="J23" s="3" t="s">
        <v>638</v>
      </c>
      <c r="S23" s="133"/>
      <c r="U23" s="132" t="s">
        <v>837</v>
      </c>
      <c r="X23" s="133"/>
    </row>
    <row r="24" spans="1:24" x14ac:dyDescent="0.35">
      <c r="A24" s="3" t="s">
        <v>812</v>
      </c>
      <c r="B24" s="3" t="s">
        <v>817</v>
      </c>
      <c r="C24" s="3" t="s">
        <v>820</v>
      </c>
      <c r="D24" s="138" t="s">
        <v>906</v>
      </c>
      <c r="E24" s="136">
        <v>2007</v>
      </c>
      <c r="F24" s="139"/>
      <c r="G24" s="140"/>
      <c r="H24" s="9">
        <v>60</v>
      </c>
      <c r="I24" s="3" t="s">
        <v>656</v>
      </c>
      <c r="J24" s="3" t="s">
        <v>638</v>
      </c>
      <c r="S24" s="133"/>
      <c r="U24" s="132" t="s">
        <v>837</v>
      </c>
      <c r="X24" s="133"/>
    </row>
    <row r="25" spans="1:24" x14ac:dyDescent="0.35">
      <c r="A25" s="3" t="s">
        <v>812</v>
      </c>
      <c r="B25" s="3" t="s">
        <v>817</v>
      </c>
      <c r="C25" s="3" t="s">
        <v>820</v>
      </c>
      <c r="D25" s="138" t="s">
        <v>907</v>
      </c>
      <c r="E25" s="136">
        <v>2007</v>
      </c>
      <c r="F25" s="139"/>
      <c r="G25" s="140"/>
      <c r="H25" s="9">
        <v>60</v>
      </c>
      <c r="I25" s="3" t="s">
        <v>656</v>
      </c>
      <c r="J25" s="3" t="s">
        <v>638</v>
      </c>
      <c r="S25" s="133"/>
      <c r="U25" s="132" t="s">
        <v>837</v>
      </c>
      <c r="X25" s="133"/>
    </row>
    <row r="26" spans="1:24" x14ac:dyDescent="0.35">
      <c r="A26" s="3" t="s">
        <v>812</v>
      </c>
      <c r="B26" s="3" t="s">
        <v>817</v>
      </c>
      <c r="C26" s="3" t="s">
        <v>820</v>
      </c>
      <c r="D26" s="138" t="s">
        <v>908</v>
      </c>
      <c r="E26" s="136">
        <v>2007</v>
      </c>
      <c r="F26" s="139"/>
      <c r="G26" s="140"/>
      <c r="H26" s="9">
        <v>60</v>
      </c>
      <c r="I26" s="3" t="s">
        <v>656</v>
      </c>
      <c r="J26" s="3" t="s">
        <v>638</v>
      </c>
      <c r="S26" s="133"/>
      <c r="U26" s="132" t="s">
        <v>837</v>
      </c>
      <c r="X26" s="133"/>
    </row>
    <row r="27" spans="1:24" x14ac:dyDescent="0.35">
      <c r="A27" s="3" t="s">
        <v>812</v>
      </c>
      <c r="B27" s="3" t="s">
        <v>817</v>
      </c>
      <c r="C27" s="3" t="s">
        <v>820</v>
      </c>
      <c r="D27" s="138" t="s">
        <v>909</v>
      </c>
      <c r="E27" s="136">
        <v>2007</v>
      </c>
      <c r="F27" s="139"/>
      <c r="G27" s="140"/>
      <c r="H27" s="9">
        <v>60</v>
      </c>
      <c r="I27" s="3" t="s">
        <v>656</v>
      </c>
      <c r="J27" s="3" t="s">
        <v>638</v>
      </c>
      <c r="S27" s="133"/>
      <c r="U27" s="132" t="s">
        <v>837</v>
      </c>
      <c r="X27" s="133"/>
    </row>
    <row r="28" spans="1:24" x14ac:dyDescent="0.35">
      <c r="A28" s="3" t="s">
        <v>812</v>
      </c>
      <c r="B28" s="3" t="s">
        <v>817</v>
      </c>
      <c r="C28" s="3" t="s">
        <v>820</v>
      </c>
      <c r="D28" s="138" t="s">
        <v>910</v>
      </c>
      <c r="E28" s="136">
        <v>2007</v>
      </c>
      <c r="F28" s="139"/>
      <c r="G28" s="140"/>
      <c r="H28" s="9">
        <v>60</v>
      </c>
      <c r="I28" s="3" t="s">
        <v>656</v>
      </c>
      <c r="J28" s="3" t="s">
        <v>638</v>
      </c>
      <c r="S28" s="133"/>
      <c r="U28" s="132" t="s">
        <v>837</v>
      </c>
      <c r="X28" s="133"/>
    </row>
    <row r="29" spans="1:24" x14ac:dyDescent="0.35">
      <c r="A29" s="3" t="s">
        <v>812</v>
      </c>
      <c r="B29" s="3" t="s">
        <v>817</v>
      </c>
      <c r="C29" s="3" t="s">
        <v>822</v>
      </c>
      <c r="D29" s="138" t="s">
        <v>911</v>
      </c>
      <c r="E29" s="136">
        <v>2007</v>
      </c>
      <c r="F29" s="139"/>
      <c r="G29" s="140"/>
      <c r="H29" s="10">
        <v>20</v>
      </c>
      <c r="I29" s="3" t="s">
        <v>656</v>
      </c>
      <c r="J29" s="3" t="s">
        <v>638</v>
      </c>
      <c r="S29" s="133"/>
      <c r="U29" s="132" t="s">
        <v>837</v>
      </c>
      <c r="X29" s="133"/>
    </row>
    <row r="30" spans="1:24" x14ac:dyDescent="0.35">
      <c r="A30" s="3" t="s">
        <v>812</v>
      </c>
      <c r="B30" s="3" t="s">
        <v>817</v>
      </c>
      <c r="C30" s="3" t="s">
        <v>822</v>
      </c>
      <c r="D30" s="138" t="s">
        <v>912</v>
      </c>
      <c r="E30" s="136">
        <v>2007</v>
      </c>
      <c r="F30" s="139"/>
      <c r="G30" s="140"/>
      <c r="H30" s="10">
        <v>20</v>
      </c>
      <c r="I30" s="3" t="s">
        <v>656</v>
      </c>
      <c r="J30" s="3" t="s">
        <v>638</v>
      </c>
      <c r="S30" s="133"/>
      <c r="U30" s="132" t="s">
        <v>837</v>
      </c>
      <c r="X30" s="133"/>
    </row>
    <row r="31" spans="1:24" x14ac:dyDescent="0.35">
      <c r="A31" s="3" t="s">
        <v>812</v>
      </c>
      <c r="B31" s="3" t="s">
        <v>817</v>
      </c>
      <c r="C31" s="3" t="s">
        <v>822</v>
      </c>
      <c r="D31" s="138" t="s">
        <v>913</v>
      </c>
      <c r="E31" s="136">
        <v>2007</v>
      </c>
      <c r="F31" s="139"/>
      <c r="G31" s="140"/>
      <c r="H31" s="10">
        <v>20</v>
      </c>
      <c r="I31" s="3" t="s">
        <v>656</v>
      </c>
      <c r="J31" s="3" t="s">
        <v>638</v>
      </c>
      <c r="S31" s="133"/>
      <c r="U31" s="132" t="s">
        <v>837</v>
      </c>
      <c r="X31" s="133"/>
    </row>
    <row r="32" spans="1:24" x14ac:dyDescent="0.35">
      <c r="A32" s="3" t="s">
        <v>812</v>
      </c>
      <c r="B32" s="3" t="s">
        <v>817</v>
      </c>
      <c r="C32" s="3" t="s">
        <v>822</v>
      </c>
      <c r="D32" s="138" t="s">
        <v>914</v>
      </c>
      <c r="E32" s="136">
        <v>2007</v>
      </c>
      <c r="F32" s="139"/>
      <c r="G32" s="140"/>
      <c r="H32" s="10">
        <v>20</v>
      </c>
      <c r="I32" s="3" t="s">
        <v>656</v>
      </c>
      <c r="J32" s="3" t="s">
        <v>638</v>
      </c>
      <c r="S32" s="133"/>
      <c r="U32" s="132" t="s">
        <v>837</v>
      </c>
      <c r="X32" s="133"/>
    </row>
    <row r="33" spans="1:24" x14ac:dyDescent="0.35">
      <c r="A33" s="3" t="s">
        <v>812</v>
      </c>
      <c r="B33" s="3" t="s">
        <v>817</v>
      </c>
      <c r="C33" s="3" t="s">
        <v>822</v>
      </c>
      <c r="D33" s="138" t="s">
        <v>915</v>
      </c>
      <c r="E33" s="136">
        <v>2007</v>
      </c>
      <c r="F33" s="139"/>
      <c r="G33" s="140"/>
      <c r="H33" s="10">
        <v>20</v>
      </c>
      <c r="I33" s="3" t="s">
        <v>656</v>
      </c>
      <c r="J33" s="3" t="s">
        <v>638</v>
      </c>
      <c r="S33" s="133"/>
      <c r="U33" s="132" t="s">
        <v>837</v>
      </c>
      <c r="X33" s="133"/>
    </row>
    <row r="34" spans="1:24" x14ac:dyDescent="0.35">
      <c r="A34" s="3" t="s">
        <v>812</v>
      </c>
      <c r="B34" s="3" t="s">
        <v>817</v>
      </c>
      <c r="C34" s="3" t="s">
        <v>822</v>
      </c>
      <c r="D34" s="138" t="s">
        <v>916</v>
      </c>
      <c r="E34" s="136">
        <v>2007</v>
      </c>
      <c r="F34" s="139"/>
      <c r="G34" s="140"/>
      <c r="H34" s="10">
        <v>20</v>
      </c>
      <c r="I34" s="3" t="s">
        <v>656</v>
      </c>
      <c r="J34" s="3" t="s">
        <v>638</v>
      </c>
      <c r="S34" s="133"/>
      <c r="U34" s="132" t="s">
        <v>837</v>
      </c>
      <c r="X34" s="133"/>
    </row>
    <row r="35" spans="1:24" x14ac:dyDescent="0.35">
      <c r="A35" s="3" t="s">
        <v>812</v>
      </c>
      <c r="B35" s="3" t="s">
        <v>817</v>
      </c>
      <c r="C35" s="3" t="s">
        <v>822</v>
      </c>
      <c r="D35" s="138" t="s">
        <v>917</v>
      </c>
      <c r="E35" s="136">
        <v>2007</v>
      </c>
      <c r="F35" s="139"/>
      <c r="G35" s="140"/>
      <c r="H35" s="10">
        <v>20</v>
      </c>
      <c r="I35" s="3" t="s">
        <v>656</v>
      </c>
      <c r="J35" s="3" t="s">
        <v>638</v>
      </c>
      <c r="S35" s="133"/>
      <c r="U35" s="132" t="s">
        <v>837</v>
      </c>
      <c r="X35" s="133"/>
    </row>
    <row r="36" spans="1:24" x14ac:dyDescent="0.35">
      <c r="A36" s="3" t="s">
        <v>812</v>
      </c>
      <c r="B36" s="3" t="s">
        <v>817</v>
      </c>
      <c r="C36" s="3" t="s">
        <v>822</v>
      </c>
      <c r="D36" s="138" t="s">
        <v>918</v>
      </c>
      <c r="E36" s="136">
        <v>2007</v>
      </c>
      <c r="F36" s="139"/>
      <c r="G36" s="140"/>
      <c r="H36" s="10">
        <v>20</v>
      </c>
      <c r="I36" s="3" t="s">
        <v>656</v>
      </c>
      <c r="J36" s="3" t="s">
        <v>638</v>
      </c>
      <c r="S36" s="133"/>
      <c r="U36" s="132" t="s">
        <v>837</v>
      </c>
      <c r="X36" s="133"/>
    </row>
    <row r="37" spans="1:24" x14ac:dyDescent="0.35">
      <c r="A37" s="3" t="s">
        <v>812</v>
      </c>
      <c r="B37" s="3" t="s">
        <v>817</v>
      </c>
      <c r="C37" s="3" t="s">
        <v>822</v>
      </c>
      <c r="D37" s="138" t="s">
        <v>919</v>
      </c>
      <c r="E37" s="136">
        <v>2007</v>
      </c>
      <c r="F37" s="139"/>
      <c r="G37" s="140"/>
      <c r="H37" s="10">
        <v>20</v>
      </c>
      <c r="I37" s="3" t="s">
        <v>656</v>
      </c>
      <c r="J37" s="3" t="s">
        <v>638</v>
      </c>
      <c r="S37" s="133"/>
      <c r="U37" s="132" t="s">
        <v>837</v>
      </c>
      <c r="X37" s="133"/>
    </row>
    <row r="38" spans="1:24" x14ac:dyDescent="0.35">
      <c r="A38" s="3" t="s">
        <v>812</v>
      </c>
      <c r="B38" s="3" t="s">
        <v>817</v>
      </c>
      <c r="C38" s="3" t="s">
        <v>822</v>
      </c>
      <c r="D38" s="138" t="s">
        <v>920</v>
      </c>
      <c r="E38" s="136">
        <v>2007</v>
      </c>
      <c r="F38" s="139"/>
      <c r="G38" s="140"/>
      <c r="H38" s="10">
        <v>20</v>
      </c>
      <c r="I38" s="3" t="s">
        <v>656</v>
      </c>
      <c r="J38" s="3" t="s">
        <v>638</v>
      </c>
      <c r="S38" s="133"/>
      <c r="U38" s="132" t="s">
        <v>837</v>
      </c>
      <c r="X38" s="133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C1" workbookViewId="0">
      <selection activeCell="K11" sqref="K1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10" bestFit="1" customWidth="1"/>
    <col min="3" max="3" width="23.08984375" style="10" customWidth="1"/>
    <col min="4" max="4" width="21" style="10" customWidth="1"/>
    <col min="5" max="6" width="16.36328125" style="10" customWidth="1"/>
    <col min="7" max="7" width="16.36328125" style="10" bestFit="1" customWidth="1"/>
    <col min="8" max="9" width="16.6328125" style="10" customWidth="1"/>
    <col min="10" max="14" width="16.6328125" style="11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5" bestFit="1" customWidth="1"/>
    <col min="20" max="20" width="15" style="115" bestFit="1" customWidth="1"/>
    <col min="21" max="21" width="17.81640625" style="115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08984375" style="7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089843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08984375" style="3" customWidth="1"/>
    <col min="75" max="75" width="15.08984375" style="7"/>
    <col min="76" max="16384" width="15.08984375" style="3"/>
  </cols>
  <sheetData>
    <row r="1" spans="1:75" s="21" customFormat="1" ht="19.5" customHeight="1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8" t="s">
        <v>583</v>
      </c>
      <c r="F1" s="18" t="s">
        <v>584</v>
      </c>
      <c r="G1" s="65" t="s">
        <v>587</v>
      </c>
      <c r="H1" s="65" t="s">
        <v>588</v>
      </c>
      <c r="I1" s="65" t="s">
        <v>589</v>
      </c>
      <c r="J1" s="65" t="s">
        <v>586</v>
      </c>
      <c r="K1" s="65" t="s">
        <v>590</v>
      </c>
      <c r="L1" s="65" t="s">
        <v>585</v>
      </c>
      <c r="M1" s="65" t="s">
        <v>929</v>
      </c>
      <c r="N1" s="145" t="s">
        <v>930</v>
      </c>
      <c r="O1" s="19" t="s">
        <v>591</v>
      </c>
      <c r="P1" s="19" t="s">
        <v>592</v>
      </c>
      <c r="Q1" s="19" t="s">
        <v>593</v>
      </c>
      <c r="R1" s="19" t="s">
        <v>594</v>
      </c>
      <c r="S1" s="112" t="s">
        <v>739</v>
      </c>
      <c r="T1" s="112" t="s">
        <v>740</v>
      </c>
      <c r="U1" s="112" t="s">
        <v>741</v>
      </c>
      <c r="V1" s="38" t="s">
        <v>595</v>
      </c>
      <c r="W1" s="66" t="s">
        <v>596</v>
      </c>
      <c r="X1" s="66" t="s">
        <v>597</v>
      </c>
      <c r="Y1" s="66" t="s">
        <v>598</v>
      </c>
      <c r="Z1" s="66" t="s">
        <v>599</v>
      </c>
      <c r="AA1" s="66" t="s">
        <v>600</v>
      </c>
      <c r="AB1" s="66" t="s">
        <v>601</v>
      </c>
      <c r="AC1" s="67" t="s">
        <v>602</v>
      </c>
      <c r="AD1" s="67" t="s">
        <v>603</v>
      </c>
      <c r="AE1" s="67" t="s">
        <v>604</v>
      </c>
      <c r="AF1" s="67" t="s">
        <v>605</v>
      </c>
      <c r="AG1" s="67" t="s">
        <v>606</v>
      </c>
      <c r="AH1" s="67" t="s">
        <v>607</v>
      </c>
      <c r="AI1" s="67" t="s">
        <v>608</v>
      </c>
      <c r="AJ1" s="39" t="s">
        <v>609</v>
      </c>
      <c r="AK1" s="141" t="s">
        <v>921</v>
      </c>
      <c r="AL1" s="142" t="s">
        <v>922</v>
      </c>
      <c r="AM1" s="143" t="s">
        <v>923</v>
      </c>
      <c r="AN1" s="40" t="s">
        <v>723</v>
      </c>
      <c r="AO1" s="40" t="s">
        <v>724</v>
      </c>
      <c r="AP1" s="40" t="s">
        <v>725</v>
      </c>
      <c r="AQ1" s="68" t="s">
        <v>712</v>
      </c>
      <c r="AR1" s="68" t="s">
        <v>713</v>
      </c>
      <c r="AS1" s="68" t="s">
        <v>714</v>
      </c>
      <c r="AT1" s="68" t="s">
        <v>715</v>
      </c>
      <c r="AU1" s="68" t="s">
        <v>716</v>
      </c>
      <c r="AV1" s="68" t="s">
        <v>776</v>
      </c>
      <c r="AW1" s="68" t="s">
        <v>777</v>
      </c>
      <c r="AX1" s="68" t="s">
        <v>778</v>
      </c>
      <c r="AY1" s="68" t="s">
        <v>779</v>
      </c>
      <c r="AZ1" s="68" t="s">
        <v>780</v>
      </c>
      <c r="BA1" s="68" t="s">
        <v>781</v>
      </c>
      <c r="BB1" s="68" t="s">
        <v>782</v>
      </c>
      <c r="BC1" s="68" t="s">
        <v>783</v>
      </c>
      <c r="BD1" s="68" t="s">
        <v>784</v>
      </c>
      <c r="BE1" s="68" t="s">
        <v>785</v>
      </c>
      <c r="BF1" s="68" t="s">
        <v>786</v>
      </c>
      <c r="BG1" s="68" t="s">
        <v>787</v>
      </c>
      <c r="BH1" s="68" t="s">
        <v>788</v>
      </c>
      <c r="BI1" s="42" t="s">
        <v>610</v>
      </c>
      <c r="BJ1" s="42" t="s">
        <v>611</v>
      </c>
      <c r="BK1" s="42" t="s">
        <v>612</v>
      </c>
      <c r="BL1" s="42" t="s">
        <v>613</v>
      </c>
      <c r="BM1" s="42" t="s">
        <v>614</v>
      </c>
      <c r="BN1" s="42" t="s">
        <v>789</v>
      </c>
      <c r="BO1" s="42" t="s">
        <v>615</v>
      </c>
      <c r="BP1" s="42" t="s">
        <v>616</v>
      </c>
      <c r="BQ1" s="42" t="s">
        <v>617</v>
      </c>
      <c r="BR1" s="42" t="s">
        <v>618</v>
      </c>
      <c r="BS1" s="42" t="s">
        <v>619</v>
      </c>
      <c r="BT1" s="42" t="s">
        <v>620</v>
      </c>
      <c r="BU1" s="42" t="s">
        <v>621</v>
      </c>
      <c r="BV1" s="42" t="s">
        <v>622</v>
      </c>
      <c r="BW1" s="43" t="s">
        <v>623</v>
      </c>
    </row>
    <row r="2" spans="1:75" s="21" customFormat="1" ht="80" customHeight="1" x14ac:dyDescent="0.35">
      <c r="A2" s="22" t="s">
        <v>671</v>
      </c>
      <c r="B2" s="26" t="s">
        <v>16</v>
      </c>
      <c r="C2" s="26" t="s">
        <v>331</v>
      </c>
      <c r="D2" s="26" t="s">
        <v>56</v>
      </c>
      <c r="E2" s="26" t="s">
        <v>137</v>
      </c>
      <c r="F2" s="26" t="s">
        <v>427</v>
      </c>
      <c r="G2" s="26" t="s">
        <v>140</v>
      </c>
      <c r="H2" s="26" t="s">
        <v>141</v>
      </c>
      <c r="I2" s="26" t="s">
        <v>142</v>
      </c>
      <c r="J2" s="26" t="s">
        <v>138</v>
      </c>
      <c r="K2" s="69" t="s">
        <v>287</v>
      </c>
      <c r="L2" s="26" t="s">
        <v>139</v>
      </c>
      <c r="M2" s="22" t="s">
        <v>931</v>
      </c>
      <c r="N2" s="22" t="s">
        <v>932</v>
      </c>
      <c r="O2" s="22" t="s">
        <v>143</v>
      </c>
      <c r="P2" s="22" t="s">
        <v>144</v>
      </c>
      <c r="Q2" s="22" t="s">
        <v>145</v>
      </c>
      <c r="R2" s="22" t="s">
        <v>146</v>
      </c>
      <c r="S2" s="113" t="s">
        <v>737</v>
      </c>
      <c r="T2" s="113" t="s">
        <v>738</v>
      </c>
      <c r="U2" s="113" t="s">
        <v>736</v>
      </c>
      <c r="V2" s="47"/>
      <c r="W2" s="47" t="s">
        <v>283</v>
      </c>
      <c r="X2" s="47" t="s">
        <v>147</v>
      </c>
      <c r="Y2" s="47" t="s">
        <v>148</v>
      </c>
      <c r="Z2" s="47" t="s">
        <v>275</v>
      </c>
      <c r="AA2" s="47" t="s">
        <v>149</v>
      </c>
      <c r="AB2" s="47" t="s">
        <v>150</v>
      </c>
      <c r="AC2" s="48" t="s">
        <v>151</v>
      </c>
      <c r="AD2" s="48" t="s">
        <v>152</v>
      </c>
      <c r="AE2" s="48" t="s">
        <v>86</v>
      </c>
      <c r="AF2" s="48" t="s">
        <v>87</v>
      </c>
      <c r="AG2" s="48" t="s">
        <v>88</v>
      </c>
      <c r="AH2" s="48" t="s">
        <v>153</v>
      </c>
      <c r="AI2" s="48" t="s">
        <v>428</v>
      </c>
      <c r="AJ2" s="48" t="s">
        <v>430</v>
      </c>
      <c r="AK2" s="48" t="s">
        <v>154</v>
      </c>
      <c r="AL2" s="48" t="s">
        <v>429</v>
      </c>
      <c r="AM2" s="48" t="s">
        <v>431</v>
      </c>
      <c r="AN2" s="50" t="s">
        <v>91</v>
      </c>
      <c r="AO2" s="50" t="s">
        <v>92</v>
      </c>
      <c r="AP2" s="50" t="s">
        <v>93</v>
      </c>
      <c r="AQ2" s="105" t="s">
        <v>95</v>
      </c>
      <c r="AR2" s="105" t="s">
        <v>96</v>
      </c>
      <c r="AS2" s="105" t="s">
        <v>97</v>
      </c>
      <c r="AT2" s="105" t="s">
        <v>98</v>
      </c>
      <c r="AU2" s="105" t="s">
        <v>717</v>
      </c>
      <c r="AV2" s="51" t="s">
        <v>100</v>
      </c>
      <c r="AW2" s="51" t="s">
        <v>101</v>
      </c>
      <c r="AX2" s="52" t="s">
        <v>102</v>
      </c>
      <c r="AY2" s="52" t="s">
        <v>103</v>
      </c>
      <c r="AZ2" s="51" t="s">
        <v>104</v>
      </c>
      <c r="BA2" s="51" t="s">
        <v>105</v>
      </c>
      <c r="BB2" s="51" t="s">
        <v>106</v>
      </c>
      <c r="BC2" s="52" t="s">
        <v>107</v>
      </c>
      <c r="BD2" s="52" t="s">
        <v>108</v>
      </c>
      <c r="BE2" s="51" t="s">
        <v>109</v>
      </c>
      <c r="BF2" s="51" t="s">
        <v>110</v>
      </c>
      <c r="BG2" s="51" t="s">
        <v>111</v>
      </c>
      <c r="BH2" s="52" t="s">
        <v>112</v>
      </c>
      <c r="BI2" s="53" t="s">
        <v>114</v>
      </c>
      <c r="BJ2" s="53" t="s">
        <v>115</v>
      </c>
      <c r="BK2" s="53" t="s">
        <v>116</v>
      </c>
      <c r="BL2" s="53" t="s">
        <v>155</v>
      </c>
      <c r="BM2" s="53" t="s">
        <v>385</v>
      </c>
      <c r="BN2" s="53" t="s">
        <v>118</v>
      </c>
      <c r="BO2" s="53" t="s">
        <v>119</v>
      </c>
      <c r="BP2" s="53" t="s">
        <v>120</v>
      </c>
      <c r="BQ2" s="53" t="s">
        <v>121</v>
      </c>
      <c r="BR2" s="53" t="s">
        <v>384</v>
      </c>
      <c r="BS2" s="53" t="s">
        <v>122</v>
      </c>
      <c r="BT2" s="53" t="s">
        <v>123</v>
      </c>
      <c r="BU2" s="53" t="s">
        <v>124</v>
      </c>
      <c r="BV2" s="53" t="s">
        <v>125</v>
      </c>
      <c r="BW2" s="70" t="s">
        <v>286</v>
      </c>
    </row>
    <row r="3" spans="1:75" s="34" customFormat="1" ht="58" customHeight="1" x14ac:dyDescent="0.35">
      <c r="A3" s="28" t="s">
        <v>364</v>
      </c>
      <c r="B3" s="27"/>
      <c r="C3" s="27"/>
      <c r="D3" s="27"/>
      <c r="E3" s="27"/>
      <c r="F3" s="27" t="s">
        <v>624</v>
      </c>
      <c r="G3" s="27" t="s">
        <v>158</v>
      </c>
      <c r="H3" s="27"/>
      <c r="I3" s="27"/>
      <c r="J3" s="27" t="s">
        <v>156</v>
      </c>
      <c r="K3" s="71"/>
      <c r="L3" s="27" t="s">
        <v>157</v>
      </c>
      <c r="M3" s="28" t="s">
        <v>933</v>
      </c>
      <c r="N3" s="28" t="s">
        <v>375</v>
      </c>
      <c r="O3" s="28" t="s">
        <v>159</v>
      </c>
      <c r="P3" s="28" t="s">
        <v>375</v>
      </c>
      <c r="Q3" s="28"/>
      <c r="R3" s="28" t="s">
        <v>37</v>
      </c>
      <c r="S3" s="114" t="s">
        <v>734</v>
      </c>
      <c r="T3" s="114" t="s">
        <v>34</v>
      </c>
      <c r="U3" s="114" t="s">
        <v>735</v>
      </c>
      <c r="V3" s="59"/>
      <c r="W3" s="59" t="s">
        <v>37</v>
      </c>
      <c r="X3" s="59" t="s">
        <v>37</v>
      </c>
      <c r="Y3" s="59" t="s">
        <v>37</v>
      </c>
      <c r="Z3" s="59" t="s">
        <v>37</v>
      </c>
      <c r="AA3" s="59" t="s">
        <v>37</v>
      </c>
      <c r="AB3" s="59"/>
      <c r="AC3" s="60" t="s">
        <v>131</v>
      </c>
      <c r="AD3" s="60" t="s">
        <v>131</v>
      </c>
      <c r="AE3" s="60"/>
      <c r="AF3" s="60"/>
      <c r="AG3" s="60" t="s">
        <v>132</v>
      </c>
      <c r="AH3" s="60" t="s">
        <v>131</v>
      </c>
      <c r="AI3" s="60" t="s">
        <v>131</v>
      </c>
      <c r="AJ3" s="60" t="s">
        <v>131</v>
      </c>
      <c r="AK3" s="60"/>
      <c r="AL3" s="60"/>
      <c r="AM3" s="60"/>
      <c r="AN3" s="61" t="s">
        <v>133</v>
      </c>
      <c r="AO3" s="61" t="s">
        <v>134</v>
      </c>
      <c r="AP3" s="61" t="s">
        <v>134</v>
      </c>
      <c r="AQ3" s="104" t="s">
        <v>718</v>
      </c>
      <c r="AR3" s="104" t="s">
        <v>718</v>
      </c>
      <c r="AS3" s="104" t="s">
        <v>718</v>
      </c>
      <c r="AT3" s="104" t="s">
        <v>718</v>
      </c>
      <c r="AU3" s="103"/>
      <c r="AV3" s="104" t="s">
        <v>718</v>
      </c>
      <c r="AW3" s="104" t="s">
        <v>718</v>
      </c>
      <c r="AX3" s="104" t="s">
        <v>718</v>
      </c>
      <c r="AY3" s="104" t="s">
        <v>718</v>
      </c>
      <c r="AZ3" s="62"/>
      <c r="BA3" s="104" t="s">
        <v>718</v>
      </c>
      <c r="BB3" s="104" t="s">
        <v>718</v>
      </c>
      <c r="BC3" s="104" t="s">
        <v>718</v>
      </c>
      <c r="BD3" s="104" t="s">
        <v>718</v>
      </c>
      <c r="BE3" s="62"/>
      <c r="BF3" s="104" t="s">
        <v>718</v>
      </c>
      <c r="BG3" s="104" t="s">
        <v>718</v>
      </c>
      <c r="BH3" s="104" t="s">
        <v>718</v>
      </c>
      <c r="BI3" s="63" t="s">
        <v>136</v>
      </c>
      <c r="BJ3" s="63" t="s">
        <v>136</v>
      </c>
      <c r="BK3" s="63" t="s">
        <v>136</v>
      </c>
      <c r="BL3" s="63" t="s">
        <v>136</v>
      </c>
      <c r="BM3" s="63" t="s">
        <v>136</v>
      </c>
      <c r="BN3" s="63" t="s">
        <v>136</v>
      </c>
      <c r="BO3" s="63" t="s">
        <v>136</v>
      </c>
      <c r="BP3" s="63" t="s">
        <v>136</v>
      </c>
      <c r="BQ3" s="63" t="s">
        <v>136</v>
      </c>
      <c r="BR3" s="63" t="s">
        <v>136</v>
      </c>
      <c r="BS3" s="63" t="s">
        <v>136</v>
      </c>
      <c r="BT3" s="63" t="s">
        <v>136</v>
      </c>
      <c r="BU3" s="63" t="s">
        <v>136</v>
      </c>
      <c r="BV3" s="63" t="s">
        <v>136</v>
      </c>
      <c r="BW3" s="63" t="s">
        <v>136</v>
      </c>
    </row>
    <row r="4" spans="1:75" ht="15" customHeight="1" x14ac:dyDescent="0.35">
      <c r="A4" s="14" t="s">
        <v>812</v>
      </c>
      <c r="B4" s="8" t="s">
        <v>819</v>
      </c>
      <c r="C4" s="9" t="s">
        <v>823</v>
      </c>
      <c r="D4" s="9" t="s">
        <v>841</v>
      </c>
      <c r="E4" s="9" t="s">
        <v>878</v>
      </c>
      <c r="F4" s="9" t="s">
        <v>841</v>
      </c>
      <c r="G4" s="9" t="s">
        <v>301</v>
      </c>
      <c r="H4" s="9">
        <v>0</v>
      </c>
      <c r="I4" s="9">
        <v>1</v>
      </c>
      <c r="J4" s="4" t="s">
        <v>934</v>
      </c>
      <c r="K4" s="4" t="s">
        <v>935</v>
      </c>
      <c r="L4" s="4" t="s">
        <v>270</v>
      </c>
      <c r="M4" s="4" t="s">
        <v>936</v>
      </c>
      <c r="N4" s="4"/>
      <c r="O4" s="6"/>
      <c r="P4" s="6"/>
      <c r="Q4" s="6"/>
      <c r="R4" s="137"/>
      <c r="S4" s="13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F4" s="6"/>
      <c r="AG4" s="6"/>
      <c r="AH4" s="6">
        <v>-890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7"/>
      <c r="AT4" s="7"/>
      <c r="AU4" s="7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7"/>
      <c r="BW4" s="3"/>
    </row>
    <row r="5" spans="1:75" ht="15" customHeight="1" x14ac:dyDescent="0.35">
      <c r="A5" s="14" t="s">
        <v>812</v>
      </c>
      <c r="B5" s="8" t="s">
        <v>819</v>
      </c>
      <c r="C5" s="9" t="s">
        <v>824</v>
      </c>
      <c r="D5" s="9" t="s">
        <v>844</v>
      </c>
      <c r="E5" s="9" t="s">
        <v>879</v>
      </c>
      <c r="F5" s="9" t="s">
        <v>844</v>
      </c>
      <c r="G5" s="9" t="s">
        <v>301</v>
      </c>
      <c r="H5" s="9">
        <v>0</v>
      </c>
      <c r="I5" s="9">
        <v>1</v>
      </c>
      <c r="J5" s="4" t="s">
        <v>934</v>
      </c>
      <c r="K5" s="4" t="s">
        <v>935</v>
      </c>
      <c r="L5" s="4" t="s">
        <v>270</v>
      </c>
      <c r="M5" s="4" t="s">
        <v>936</v>
      </c>
      <c r="N5" s="4"/>
      <c r="O5" s="6"/>
      <c r="P5" s="6"/>
      <c r="Q5" s="6"/>
      <c r="R5" s="137"/>
      <c r="S5" s="13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F5" s="6"/>
      <c r="AG5" s="6"/>
      <c r="AH5" s="6">
        <v>-901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7"/>
      <c r="AT5" s="7"/>
      <c r="AU5" s="7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7"/>
      <c r="BW5" s="3"/>
    </row>
    <row r="6" spans="1:75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4"/>
      <c r="K6" s="4"/>
      <c r="L6" s="4"/>
      <c r="M6" s="4"/>
      <c r="N6" s="4"/>
      <c r="O6" s="6"/>
      <c r="P6" s="6"/>
      <c r="Q6" s="6"/>
      <c r="R6" s="6"/>
      <c r="S6" s="116"/>
      <c r="T6" s="116"/>
      <c r="U6" s="117"/>
      <c r="V6" s="1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1:75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4"/>
      <c r="K7" s="4"/>
      <c r="L7" s="4"/>
      <c r="M7" s="4"/>
      <c r="N7" s="4"/>
      <c r="O7" s="6"/>
      <c r="P7" s="6"/>
      <c r="Q7" s="6"/>
      <c r="R7" s="6"/>
      <c r="S7" s="116"/>
      <c r="T7" s="116"/>
      <c r="U7" s="117"/>
      <c r="V7" s="13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75" ht="14.5" x14ac:dyDescent="0.35">
      <c r="B8" s="8"/>
      <c r="C8" s="9"/>
      <c r="D8" s="9"/>
      <c r="E8" s="9"/>
      <c r="F8" s="9"/>
      <c r="G8" s="9"/>
      <c r="H8" s="9"/>
      <c r="I8" s="9"/>
      <c r="J8" s="4"/>
      <c r="K8" s="4"/>
      <c r="L8" s="4"/>
      <c r="M8" s="4"/>
      <c r="N8" s="4"/>
      <c r="O8" s="6"/>
      <c r="P8" s="6"/>
      <c r="Q8" s="6"/>
      <c r="R8" s="6"/>
      <c r="S8" s="116"/>
      <c r="T8" s="116"/>
      <c r="U8" s="117"/>
      <c r="V8" s="13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75" ht="14.5" x14ac:dyDescent="0.35">
      <c r="B9" s="8"/>
      <c r="C9" s="9"/>
      <c r="D9" s="9"/>
      <c r="E9" s="9"/>
      <c r="F9" s="9"/>
      <c r="G9" s="9"/>
      <c r="H9" s="9"/>
      <c r="I9" s="9"/>
      <c r="J9" s="4"/>
      <c r="K9" s="4"/>
      <c r="L9" s="4"/>
      <c r="M9" s="4"/>
      <c r="N9" s="4"/>
      <c r="O9" s="6"/>
      <c r="P9" s="6"/>
      <c r="Q9" s="6"/>
      <c r="R9" s="6"/>
      <c r="S9" s="116"/>
      <c r="T9" s="116"/>
      <c r="U9" s="117"/>
      <c r="V9" s="13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75" ht="14.5" x14ac:dyDescent="0.35">
      <c r="B10" s="8"/>
      <c r="C10" s="9"/>
      <c r="D10" s="9"/>
      <c r="E10" s="9"/>
      <c r="F10" s="9"/>
      <c r="G10" s="9"/>
      <c r="H10" s="9"/>
      <c r="I10" s="9"/>
      <c r="J10" s="4"/>
      <c r="K10" s="4"/>
      <c r="L10" s="4"/>
      <c r="M10" s="4"/>
      <c r="N10" s="4"/>
      <c r="O10" s="6"/>
      <c r="P10" s="6"/>
      <c r="Q10" s="6"/>
      <c r="R10" s="6"/>
      <c r="S10" s="116"/>
      <c r="T10" s="116"/>
      <c r="U10" s="117"/>
      <c r="V10" s="13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75" ht="14.5" x14ac:dyDescent="0.35">
      <c r="B11" s="8"/>
      <c r="C11" s="9"/>
      <c r="D11" s="9"/>
      <c r="E11" s="9"/>
      <c r="F11" s="9"/>
      <c r="G11" s="9"/>
      <c r="H11" s="9"/>
      <c r="I11" s="9"/>
      <c r="J11" s="4"/>
      <c r="K11" s="4"/>
      <c r="L11" s="4"/>
      <c r="M11" s="4"/>
      <c r="N11" s="4"/>
      <c r="O11" s="6"/>
      <c r="P11" s="6"/>
      <c r="Q11" s="6"/>
      <c r="R11" s="6"/>
      <c r="S11" s="116"/>
      <c r="T11" s="116"/>
      <c r="U11" s="117"/>
      <c r="V11" s="13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1:75" ht="14.5" x14ac:dyDescent="0.35">
      <c r="B12" s="8"/>
      <c r="C12" s="9"/>
      <c r="D12" s="9"/>
      <c r="E12" s="9"/>
      <c r="F12" s="9"/>
      <c r="G12" s="9"/>
      <c r="H12" s="9"/>
      <c r="I12" s="9"/>
      <c r="J12" s="4"/>
      <c r="K12" s="4"/>
      <c r="L12" s="4"/>
      <c r="M12" s="4"/>
      <c r="N12" s="4"/>
      <c r="O12" s="6"/>
      <c r="P12" s="6"/>
      <c r="Q12" s="6"/>
      <c r="R12" s="6"/>
      <c r="S12" s="116"/>
      <c r="T12" s="116"/>
      <c r="U12" s="117"/>
      <c r="V12" s="13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75" ht="14.5" x14ac:dyDescent="0.35">
      <c r="B13" s="8"/>
      <c r="C13" s="9"/>
      <c r="D13" s="9"/>
      <c r="E13" s="9"/>
      <c r="F13" s="9"/>
      <c r="G13" s="9"/>
      <c r="H13" s="9"/>
      <c r="I13" s="9"/>
      <c r="J13" s="4"/>
      <c r="K13" s="4"/>
      <c r="L13" s="4"/>
      <c r="M13" s="4"/>
      <c r="N13" s="4"/>
      <c r="O13" s="6"/>
      <c r="P13" s="6"/>
      <c r="Q13" s="6"/>
      <c r="R13" s="6"/>
      <c r="S13" s="116"/>
      <c r="T13" s="116"/>
      <c r="U13" s="117"/>
      <c r="V13" s="13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1:75" ht="14.5" x14ac:dyDescent="0.35">
      <c r="B14" s="8"/>
      <c r="C14" s="9"/>
      <c r="D14" s="9"/>
      <c r="E14" s="9"/>
      <c r="F14" s="9"/>
      <c r="G14" s="9"/>
      <c r="H14" s="9"/>
      <c r="I14" s="9"/>
      <c r="J14" s="4"/>
      <c r="K14" s="4"/>
      <c r="L14" s="4"/>
      <c r="M14" s="4"/>
      <c r="N14" s="4"/>
      <c r="O14" s="6"/>
      <c r="P14" s="6"/>
      <c r="Q14" s="6"/>
      <c r="R14" s="6"/>
      <c r="S14" s="116"/>
      <c r="T14" s="116"/>
      <c r="U14" s="117"/>
      <c r="V14" s="13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</row>
    <row r="15" spans="1:75" ht="14.5" x14ac:dyDescent="0.35">
      <c r="B15" s="8"/>
      <c r="C15" s="9"/>
      <c r="D15" s="9"/>
      <c r="E15" s="9"/>
      <c r="F15" s="9"/>
      <c r="G15" s="9"/>
      <c r="H15" s="9"/>
      <c r="I15" s="9"/>
      <c r="J15" s="4"/>
      <c r="K15" s="4"/>
      <c r="L15" s="4"/>
      <c r="M15" s="4"/>
      <c r="N15" s="4"/>
      <c r="O15" s="6"/>
      <c r="P15" s="6"/>
      <c r="Q15" s="6"/>
      <c r="R15" s="6"/>
      <c r="S15" s="116"/>
      <c r="T15" s="116"/>
      <c r="U15" s="117"/>
      <c r="V15" s="13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</row>
    <row r="16" spans="1:75" ht="14.5" x14ac:dyDescent="0.35">
      <c r="B16" s="8"/>
      <c r="C16" s="9"/>
      <c r="D16" s="9"/>
      <c r="E16" s="9"/>
      <c r="F16" s="9"/>
      <c r="G16" s="9"/>
      <c r="H16" s="9"/>
      <c r="I16" s="9"/>
      <c r="J16" s="4"/>
      <c r="K16" s="4"/>
      <c r="L16" s="4"/>
      <c r="M16" s="4"/>
      <c r="N16" s="4"/>
      <c r="O16" s="6"/>
      <c r="P16" s="6"/>
      <c r="Q16" s="6"/>
      <c r="R16" s="6"/>
      <c r="S16" s="116"/>
      <c r="T16" s="116"/>
      <c r="U16" s="117"/>
      <c r="V16" s="13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</row>
    <row r="17" spans="2:74" ht="14.5" x14ac:dyDescent="0.35">
      <c r="B17" s="8"/>
      <c r="C17" s="9"/>
      <c r="D17" s="9"/>
      <c r="E17" s="9"/>
      <c r="F17" s="9"/>
      <c r="G17" s="9"/>
      <c r="H17" s="9"/>
      <c r="I17" s="9"/>
      <c r="J17" s="4"/>
      <c r="K17" s="4"/>
      <c r="L17" s="4"/>
      <c r="M17" s="4"/>
      <c r="N17" s="4"/>
      <c r="O17" s="6"/>
      <c r="P17" s="6"/>
      <c r="Q17" s="6"/>
      <c r="R17" s="6"/>
      <c r="S17" s="116"/>
      <c r="T17" s="116"/>
      <c r="U17" s="117"/>
      <c r="V17" s="13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7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2:74" ht="14.5" x14ac:dyDescent="0.35">
      <c r="B18" s="8"/>
      <c r="C18" s="9"/>
      <c r="D18" s="9"/>
      <c r="E18" s="9"/>
      <c r="F18" s="9"/>
      <c r="G18" s="9"/>
      <c r="H18" s="9"/>
      <c r="I18" s="9"/>
      <c r="J18" s="4"/>
      <c r="K18" s="4"/>
      <c r="L18" s="4"/>
      <c r="M18" s="4"/>
      <c r="N18" s="4"/>
      <c r="O18" s="6"/>
      <c r="P18" s="6"/>
      <c r="Q18" s="6"/>
      <c r="R18" s="6"/>
      <c r="S18" s="116"/>
      <c r="T18" s="116"/>
      <c r="U18" s="117"/>
      <c r="V18" s="13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5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2:74" ht="14.5" x14ac:dyDescent="0.35">
      <c r="B19" s="8"/>
      <c r="C19" s="9"/>
      <c r="D19" s="9"/>
      <c r="E19" s="9"/>
      <c r="F19" s="9"/>
      <c r="G19" s="9"/>
      <c r="H19" s="9"/>
      <c r="I19" s="9"/>
      <c r="J19" s="4"/>
      <c r="K19" s="4"/>
      <c r="L19" s="4"/>
      <c r="M19" s="4"/>
      <c r="N19" s="4"/>
      <c r="O19" s="6"/>
      <c r="P19" s="6"/>
      <c r="Q19" s="6"/>
      <c r="R19" s="6"/>
      <c r="S19" s="116"/>
      <c r="T19" s="116"/>
      <c r="U19" s="117"/>
      <c r="V19" s="13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2:74" ht="14.5" x14ac:dyDescent="0.35">
      <c r="B20" s="8"/>
      <c r="C20" s="9"/>
      <c r="D20" s="9"/>
      <c r="E20" s="9"/>
      <c r="F20" s="9"/>
      <c r="G20" s="9"/>
      <c r="H20" s="9"/>
      <c r="I20" s="9"/>
      <c r="J20" s="4"/>
      <c r="K20" s="4"/>
      <c r="L20" s="4"/>
      <c r="M20" s="4"/>
      <c r="N20" s="4"/>
      <c r="O20" s="6"/>
      <c r="P20" s="6"/>
      <c r="Q20" s="6"/>
      <c r="R20" s="6"/>
      <c r="S20" s="116"/>
      <c r="T20" s="116"/>
      <c r="U20" s="117"/>
      <c r="V20" s="13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</row>
    <row r="21" spans="2:74" ht="14.5" x14ac:dyDescent="0.35">
      <c r="B21" s="8"/>
      <c r="C21" s="9"/>
      <c r="D21" s="9"/>
      <c r="E21" s="9"/>
      <c r="F21" s="9"/>
      <c r="G21" s="9"/>
      <c r="H21" s="9"/>
      <c r="I21" s="9"/>
      <c r="J21" s="4"/>
      <c r="K21" s="4"/>
      <c r="L21" s="4"/>
      <c r="M21" s="4"/>
      <c r="N21" s="4"/>
      <c r="O21" s="6"/>
      <c r="P21" s="6"/>
      <c r="Q21" s="6"/>
      <c r="R21" s="6"/>
      <c r="S21" s="116"/>
      <c r="T21" s="116"/>
      <c r="U21" s="117"/>
      <c r="V21" s="1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</row>
    <row r="22" spans="2:74" ht="14.5" x14ac:dyDescent="0.35">
      <c r="J22" s="4"/>
      <c r="K22" s="4"/>
      <c r="L22" s="4"/>
      <c r="M22" s="4"/>
      <c r="N22" s="4"/>
    </row>
    <row r="23" spans="2:74" ht="14.5" x14ac:dyDescent="0.35">
      <c r="J23" s="4"/>
      <c r="K23" s="4"/>
      <c r="L23" s="4"/>
      <c r="M23" s="4"/>
      <c r="N23" s="4"/>
    </row>
    <row r="24" spans="2:74" ht="14.5" x14ac:dyDescent="0.35">
      <c r="J24" s="4"/>
      <c r="K24" s="4"/>
      <c r="L24" s="4"/>
      <c r="M24" s="4"/>
      <c r="N24" s="4"/>
    </row>
    <row r="25" spans="2:74" ht="14.5" x14ac:dyDescent="0.35">
      <c r="J25" s="4"/>
      <c r="K25" s="4"/>
      <c r="L25" s="4"/>
      <c r="M25" s="4"/>
      <c r="N25" s="4"/>
    </row>
    <row r="26" spans="2:74" ht="14.5" x14ac:dyDescent="0.35">
      <c r="J26" s="4"/>
      <c r="K26" s="4"/>
      <c r="L26" s="4"/>
      <c r="M26" s="4"/>
      <c r="N26" s="4"/>
    </row>
    <row r="27" spans="2:74" ht="14.5" x14ac:dyDescent="0.35">
      <c r="J27" s="4"/>
      <c r="K27" s="4"/>
      <c r="L27" s="4"/>
      <c r="M27" s="4"/>
      <c r="N27" s="4"/>
    </row>
    <row r="28" spans="2:74" ht="14.5" x14ac:dyDescent="0.35">
      <c r="J28" s="4"/>
      <c r="K28" s="4"/>
      <c r="L28" s="4"/>
      <c r="M28" s="4"/>
      <c r="N28" s="4"/>
    </row>
    <row r="29" spans="2:74" ht="14.5" x14ac:dyDescent="0.35">
      <c r="J29" s="4"/>
      <c r="K29" s="4"/>
      <c r="L29" s="4"/>
      <c r="M29" s="4"/>
      <c r="N29" s="4"/>
    </row>
    <row r="30" spans="2:74" ht="14.5" x14ac:dyDescent="0.35">
      <c r="J30" s="4"/>
      <c r="K30" s="4"/>
      <c r="L30" s="4"/>
      <c r="M30" s="4"/>
      <c r="N30" s="4"/>
    </row>
    <row r="31" spans="2:74" ht="14.5" x14ac:dyDescent="0.35">
      <c r="J31" s="4"/>
      <c r="K31" s="4"/>
      <c r="L31" s="4"/>
      <c r="M31" s="4"/>
      <c r="N31" s="4"/>
    </row>
    <row r="32" spans="2:74" ht="14.5" x14ac:dyDescent="0.35">
      <c r="J32" s="4"/>
      <c r="K32" s="4"/>
      <c r="L32" s="4"/>
      <c r="M32" s="4"/>
      <c r="N32" s="4"/>
    </row>
    <row r="33" spans="10:14" ht="14.5" x14ac:dyDescent="0.35">
      <c r="J33" s="4"/>
      <c r="K33" s="4"/>
      <c r="L33" s="4"/>
      <c r="M33" s="4"/>
      <c r="N33" s="4"/>
    </row>
    <row r="34" spans="10:14" ht="14.5" x14ac:dyDescent="0.35">
      <c r="J34" s="4"/>
      <c r="K34" s="4"/>
      <c r="L34" s="4"/>
      <c r="M34" s="4"/>
      <c r="N34" s="4"/>
    </row>
    <row r="35" spans="10:14" ht="14.5" x14ac:dyDescent="0.35">
      <c r="J35" s="4"/>
      <c r="K35" s="4"/>
      <c r="L35" s="4"/>
      <c r="M35" s="4"/>
      <c r="N35" s="4"/>
    </row>
    <row r="36" spans="10:14" ht="14.5" x14ac:dyDescent="0.35">
      <c r="J36" s="4"/>
      <c r="K36" s="4"/>
      <c r="L36" s="4"/>
      <c r="M36" s="4"/>
      <c r="N36" s="4"/>
    </row>
    <row r="37" spans="10:14" ht="14.5" x14ac:dyDescent="0.35">
      <c r="J37" s="4"/>
      <c r="K37" s="4"/>
      <c r="L37" s="4"/>
      <c r="M37" s="4"/>
      <c r="N37" s="4"/>
    </row>
    <row r="38" spans="10:14" ht="14.5" x14ac:dyDescent="0.35">
      <c r="J38" s="4"/>
      <c r="K38" s="4"/>
      <c r="L38" s="4"/>
      <c r="M38" s="4"/>
      <c r="N38" s="4"/>
    </row>
    <row r="39" spans="10:14" ht="14.5" x14ac:dyDescent="0.35">
      <c r="J39" s="4"/>
      <c r="K39" s="4"/>
      <c r="L39" s="4"/>
      <c r="M39" s="4"/>
      <c r="N39" s="4"/>
    </row>
    <row r="40" spans="10:14" ht="14.5" x14ac:dyDescent="0.35">
      <c r="J40" s="4"/>
      <c r="K40" s="4"/>
      <c r="L40" s="4"/>
      <c r="M40" s="4"/>
      <c r="N40" s="4"/>
    </row>
    <row r="41" spans="10:14" ht="14.5" x14ac:dyDescent="0.35">
      <c r="J41" s="4"/>
      <c r="K41" s="4"/>
      <c r="L41" s="4"/>
      <c r="M41" s="4"/>
      <c r="N41" s="4"/>
    </row>
    <row r="42" spans="10:14" ht="14.5" x14ac:dyDescent="0.35">
      <c r="J42" s="4"/>
      <c r="K42" s="4"/>
      <c r="L42" s="4"/>
      <c r="M42" s="4"/>
      <c r="N42" s="4"/>
    </row>
    <row r="43" spans="10:14" ht="14.5" x14ac:dyDescent="0.35">
      <c r="J43" s="4"/>
      <c r="K43" s="4"/>
      <c r="L43" s="4"/>
      <c r="M43" s="4"/>
      <c r="N43" s="4"/>
    </row>
    <row r="44" spans="10:14" ht="14.5" x14ac:dyDescent="0.35">
      <c r="J44" s="4"/>
      <c r="K44" s="4"/>
      <c r="L44" s="4"/>
      <c r="M44" s="4"/>
      <c r="N44" s="4"/>
    </row>
    <row r="45" spans="10:14" ht="14.5" x14ac:dyDescent="0.35">
      <c r="J45" s="4"/>
      <c r="K45" s="4"/>
      <c r="L45" s="4"/>
      <c r="M45" s="4"/>
      <c r="N45" s="4"/>
    </row>
    <row r="46" spans="10:14" ht="14.5" x14ac:dyDescent="0.35">
      <c r="J46" s="4"/>
      <c r="K46" s="4"/>
      <c r="L46" s="4"/>
      <c r="M46" s="4"/>
      <c r="N46" s="4"/>
    </row>
    <row r="47" spans="10:14" ht="14.5" x14ac:dyDescent="0.35">
      <c r="J47" s="4"/>
      <c r="K47" s="4"/>
      <c r="L47" s="4"/>
      <c r="M47" s="4"/>
      <c r="N47" s="4"/>
    </row>
    <row r="48" spans="10:14" ht="14.5" x14ac:dyDescent="0.35">
      <c r="J48" s="4"/>
      <c r="K48" s="4"/>
      <c r="L48" s="4"/>
      <c r="M48" s="4"/>
      <c r="N48" s="4"/>
    </row>
    <row r="49" spans="10:14" ht="14.5" x14ac:dyDescent="0.35">
      <c r="J49" s="4"/>
      <c r="K49" s="4"/>
      <c r="L49" s="4"/>
      <c r="M49" s="4"/>
      <c r="N49" s="4"/>
    </row>
    <row r="50" spans="10:14" ht="14.5" x14ac:dyDescent="0.35">
      <c r="J50" s="4"/>
      <c r="K50" s="4"/>
      <c r="L50" s="4"/>
      <c r="M50" s="4"/>
      <c r="N50" s="4"/>
    </row>
    <row r="51" spans="10:14" ht="14.5" x14ac:dyDescent="0.35">
      <c r="J51" s="4"/>
      <c r="K51" s="4"/>
      <c r="L51" s="4"/>
      <c r="M51" s="4"/>
      <c r="N51" s="4"/>
    </row>
    <row r="52" spans="10:14" ht="14.5" x14ac:dyDescent="0.35">
      <c r="J52" s="4"/>
      <c r="K52" s="4"/>
      <c r="L52" s="4"/>
      <c r="M52" s="4"/>
      <c r="N52" s="4"/>
    </row>
    <row r="53" spans="10:14" ht="14.5" x14ac:dyDescent="0.35">
      <c r="J53" s="4"/>
      <c r="K53" s="4"/>
      <c r="L53" s="4"/>
      <c r="M53" s="4"/>
      <c r="N53" s="4"/>
    </row>
    <row r="54" spans="10:14" ht="14.5" x14ac:dyDescent="0.35">
      <c r="J54" s="4"/>
      <c r="K54" s="4"/>
      <c r="L54" s="4"/>
      <c r="M54" s="4"/>
      <c r="N54" s="4"/>
    </row>
    <row r="55" spans="10:14" ht="14.5" x14ac:dyDescent="0.35">
      <c r="J55" s="4"/>
      <c r="K55" s="4"/>
      <c r="L55" s="4"/>
      <c r="M55" s="4"/>
      <c r="N55" s="4"/>
    </row>
    <row r="56" spans="10:14" ht="14.5" x14ac:dyDescent="0.35">
      <c r="J56" s="4"/>
      <c r="K56" s="4"/>
      <c r="L56" s="4"/>
      <c r="M56" s="4"/>
      <c r="N56" s="4"/>
    </row>
    <row r="57" spans="10:14" ht="14.5" x14ac:dyDescent="0.35">
      <c r="J57" s="4"/>
      <c r="K57" s="4"/>
      <c r="L57" s="4"/>
      <c r="M57" s="4"/>
      <c r="N57" s="4"/>
    </row>
    <row r="58" spans="10:14" ht="14.5" x14ac:dyDescent="0.35">
      <c r="J58" s="4"/>
      <c r="K58" s="4"/>
      <c r="L58" s="4"/>
      <c r="M58" s="4"/>
      <c r="N58" s="4"/>
    </row>
    <row r="59" spans="10:14" ht="14.5" x14ac:dyDescent="0.35">
      <c r="J59" s="4"/>
      <c r="K59" s="4"/>
      <c r="L59" s="4"/>
      <c r="M59" s="4"/>
      <c r="N59" s="4"/>
    </row>
    <row r="60" spans="10:14" ht="14.5" x14ac:dyDescent="0.35">
      <c r="J60" s="4"/>
      <c r="K60" s="4"/>
      <c r="L60" s="4"/>
      <c r="M60" s="4"/>
      <c r="N60" s="4"/>
    </row>
    <row r="61" spans="10:14" ht="14.5" x14ac:dyDescent="0.35">
      <c r="J61" s="4"/>
      <c r="K61" s="4"/>
      <c r="L61" s="4"/>
      <c r="M61" s="4"/>
      <c r="N61" s="4"/>
    </row>
    <row r="62" spans="10:14" ht="14.5" x14ac:dyDescent="0.35">
      <c r="J62" s="4"/>
      <c r="K62" s="4"/>
      <c r="L62" s="4"/>
      <c r="M62" s="4"/>
      <c r="N62" s="4"/>
    </row>
    <row r="63" spans="10:14" ht="14.5" x14ac:dyDescent="0.35">
      <c r="J63" s="4"/>
      <c r="K63" s="4"/>
      <c r="L63" s="4"/>
      <c r="M63" s="4"/>
      <c r="N63" s="4"/>
    </row>
    <row r="64" spans="10:14" ht="14.5" x14ac:dyDescent="0.35">
      <c r="J64" s="4"/>
      <c r="K64" s="4"/>
      <c r="L64" s="4"/>
      <c r="M64" s="4"/>
      <c r="N64" s="4"/>
    </row>
    <row r="65" spans="10:14" ht="14.5" x14ac:dyDescent="0.35">
      <c r="J65" s="4"/>
      <c r="K65" s="4"/>
      <c r="L65" s="4"/>
      <c r="M65" s="4"/>
      <c r="N65" s="4"/>
    </row>
    <row r="66" spans="10:14" ht="14.5" x14ac:dyDescent="0.35">
      <c r="J66" s="4"/>
      <c r="K66" s="4"/>
      <c r="L66" s="4"/>
      <c r="M66" s="4"/>
      <c r="N66" s="4"/>
    </row>
    <row r="67" spans="10:14" ht="14.5" x14ac:dyDescent="0.35">
      <c r="J67" s="4"/>
      <c r="K67" s="4"/>
      <c r="L67" s="4"/>
      <c r="M67" s="4"/>
      <c r="N67" s="4"/>
    </row>
    <row r="68" spans="10:14" ht="14.5" x14ac:dyDescent="0.35">
      <c r="J68" s="4"/>
      <c r="K68" s="4"/>
      <c r="L68" s="4"/>
      <c r="M68" s="4"/>
      <c r="N68" s="4"/>
    </row>
    <row r="69" spans="10:14" ht="14.5" x14ac:dyDescent="0.35">
      <c r="J69" s="4"/>
      <c r="K69" s="4"/>
      <c r="L69" s="4"/>
      <c r="M69" s="4"/>
      <c r="N69" s="4"/>
    </row>
    <row r="70" spans="10:14" ht="14.5" x14ac:dyDescent="0.35">
      <c r="J70" s="4"/>
      <c r="K70" s="4"/>
      <c r="L70" s="4"/>
      <c r="M70" s="4"/>
      <c r="N70" s="4"/>
    </row>
    <row r="71" spans="10:14" ht="14.5" x14ac:dyDescent="0.35">
      <c r="J71" s="4"/>
      <c r="K71" s="4"/>
      <c r="L71" s="4"/>
      <c r="M71" s="4"/>
      <c r="N71" s="4"/>
    </row>
    <row r="72" spans="10:14" ht="14.5" x14ac:dyDescent="0.35">
      <c r="J72" s="4"/>
      <c r="K72" s="4"/>
      <c r="L72" s="4"/>
      <c r="M72" s="4"/>
      <c r="N72" s="4"/>
    </row>
    <row r="73" spans="10:14" ht="14.5" x14ac:dyDescent="0.35">
      <c r="J73" s="4"/>
      <c r="K73" s="4"/>
      <c r="L73" s="4"/>
      <c r="M73" s="4"/>
      <c r="N73" s="4"/>
    </row>
    <row r="74" spans="10:14" ht="14.5" x14ac:dyDescent="0.35">
      <c r="J74" s="4"/>
      <c r="K74" s="4"/>
      <c r="L74" s="4"/>
      <c r="M74" s="4"/>
      <c r="N74" s="4"/>
    </row>
    <row r="75" spans="10:14" ht="14.5" x14ac:dyDescent="0.35">
      <c r="J75" s="4"/>
      <c r="K75" s="4"/>
      <c r="L75" s="4"/>
      <c r="M75" s="4"/>
      <c r="N75" s="4"/>
    </row>
    <row r="76" spans="10:14" ht="14.5" x14ac:dyDescent="0.35">
      <c r="J76" s="4"/>
      <c r="K76" s="4"/>
      <c r="L76" s="4"/>
      <c r="M76" s="4"/>
      <c r="N76" s="4"/>
    </row>
    <row r="77" spans="10:14" ht="14.5" x14ac:dyDescent="0.35">
      <c r="J77" s="4"/>
      <c r="K77" s="4"/>
      <c r="L77" s="4"/>
      <c r="M77" s="4"/>
      <c r="N77" s="4"/>
    </row>
    <row r="78" spans="10:14" ht="14.5" x14ac:dyDescent="0.35">
      <c r="J78" s="4"/>
      <c r="K78" s="4"/>
      <c r="L78" s="4"/>
      <c r="M78" s="4"/>
      <c r="N78" s="4"/>
    </row>
    <row r="79" spans="10:14" ht="14.5" x14ac:dyDescent="0.35">
      <c r="J79" s="4"/>
      <c r="K79" s="4"/>
      <c r="L79" s="4"/>
      <c r="M79" s="4"/>
      <c r="N79" s="4"/>
    </row>
    <row r="80" spans="10:14" ht="14.5" x14ac:dyDescent="0.35">
      <c r="J80" s="4"/>
      <c r="K80" s="4"/>
      <c r="L80" s="4"/>
      <c r="M80" s="4"/>
      <c r="N80" s="4"/>
    </row>
    <row r="81" spans="10:14" ht="14.5" x14ac:dyDescent="0.35">
      <c r="J81" s="4"/>
      <c r="K81" s="4"/>
      <c r="L81" s="4"/>
      <c r="M81" s="4"/>
      <c r="N81" s="4"/>
    </row>
    <row r="82" spans="10:14" ht="14.5" x14ac:dyDescent="0.35">
      <c r="J82" s="4"/>
      <c r="K82" s="4"/>
      <c r="L82" s="4"/>
      <c r="M82" s="4"/>
      <c r="N82" s="4"/>
    </row>
    <row r="83" spans="10:14" ht="14.5" x14ac:dyDescent="0.35">
      <c r="J83" s="4"/>
      <c r="K83" s="4"/>
      <c r="L83" s="4"/>
      <c r="M83" s="4"/>
      <c r="N83" s="4"/>
    </row>
    <row r="84" spans="10:14" ht="14.5" x14ac:dyDescent="0.35">
      <c r="J84" s="4"/>
      <c r="K84" s="4"/>
      <c r="L84" s="4"/>
      <c r="M84" s="4"/>
      <c r="N84" s="4"/>
    </row>
    <row r="85" spans="10:14" ht="14.5" x14ac:dyDescent="0.35">
      <c r="J85" s="4"/>
      <c r="K85" s="4"/>
      <c r="L85" s="4"/>
      <c r="M85" s="4"/>
      <c r="N85" s="4"/>
    </row>
    <row r="86" spans="10:14" ht="14.5" x14ac:dyDescent="0.35">
      <c r="J86" s="4"/>
      <c r="K86" s="4"/>
      <c r="L86" s="4"/>
      <c r="M86" s="4"/>
      <c r="N86" s="4"/>
    </row>
    <row r="87" spans="10:14" ht="14.5" x14ac:dyDescent="0.35">
      <c r="J87" s="4"/>
      <c r="K87" s="4"/>
      <c r="L87" s="4"/>
      <c r="M87" s="4"/>
      <c r="N87" s="4"/>
    </row>
    <row r="88" spans="10:14" ht="14.5" x14ac:dyDescent="0.35">
      <c r="J88" s="4"/>
      <c r="K88" s="4"/>
      <c r="L88" s="4"/>
      <c r="M88" s="4"/>
      <c r="N88" s="4"/>
    </row>
    <row r="89" spans="10:14" ht="14.5" x14ac:dyDescent="0.35">
      <c r="J89" s="4"/>
      <c r="K89" s="4"/>
      <c r="L89" s="4"/>
      <c r="M89" s="4"/>
      <c r="N89" s="4"/>
    </row>
    <row r="90" spans="10:14" ht="14.5" x14ac:dyDescent="0.35">
      <c r="J90" s="4"/>
      <c r="K90" s="4"/>
      <c r="L90" s="4"/>
      <c r="M90" s="4"/>
      <c r="N90" s="4"/>
    </row>
    <row r="91" spans="10:14" ht="14.5" x14ac:dyDescent="0.35">
      <c r="J91" s="4"/>
      <c r="K91" s="4"/>
      <c r="L91" s="4"/>
      <c r="M91" s="4"/>
      <c r="N91" s="4"/>
    </row>
    <row r="92" spans="10:14" ht="14.5" x14ac:dyDescent="0.35">
      <c r="J92" s="4"/>
      <c r="K92" s="4"/>
      <c r="L92" s="4"/>
      <c r="M92" s="4"/>
      <c r="N92" s="4"/>
    </row>
    <row r="93" spans="10:14" ht="14.5" x14ac:dyDescent="0.35">
      <c r="J93" s="4"/>
      <c r="K93" s="4"/>
      <c r="L93" s="4"/>
      <c r="M93" s="4"/>
      <c r="N93" s="4"/>
    </row>
    <row r="94" spans="10:14" ht="14.5" x14ac:dyDescent="0.35">
      <c r="J94" s="4"/>
      <c r="K94" s="4"/>
      <c r="L94" s="4"/>
      <c r="M94" s="4"/>
      <c r="N94" s="4"/>
    </row>
    <row r="95" spans="10:14" ht="14.5" x14ac:dyDescent="0.35">
      <c r="J95" s="4"/>
      <c r="K95" s="4"/>
      <c r="L95" s="4"/>
      <c r="M95" s="4"/>
      <c r="N95" s="4"/>
    </row>
    <row r="96" spans="10:14" ht="14.5" x14ac:dyDescent="0.35">
      <c r="J96" s="4"/>
      <c r="K96" s="4"/>
      <c r="L96" s="4"/>
      <c r="M96" s="4"/>
      <c r="N96" s="4"/>
    </row>
    <row r="97" spans="10:14" ht="14.5" x14ac:dyDescent="0.35">
      <c r="J97" s="4"/>
      <c r="K97" s="4"/>
      <c r="L97" s="4"/>
      <c r="M97" s="4"/>
      <c r="N97" s="4"/>
    </row>
    <row r="98" spans="10:14" ht="14.5" x14ac:dyDescent="0.35">
      <c r="J98" s="4"/>
      <c r="K98" s="4"/>
      <c r="L98" s="4"/>
      <c r="M98" s="4"/>
      <c r="N98" s="4"/>
    </row>
    <row r="99" spans="10:14" ht="14.5" x14ac:dyDescent="0.35">
      <c r="J99" s="4"/>
      <c r="K99" s="4"/>
      <c r="L99" s="4"/>
      <c r="M99" s="4"/>
      <c r="N99" s="4"/>
    </row>
    <row r="100" spans="10:14" ht="14.5" x14ac:dyDescent="0.35">
      <c r="J100" s="4"/>
      <c r="K100" s="4"/>
      <c r="L100" s="4"/>
      <c r="M100" s="4"/>
      <c r="N100" s="4"/>
    </row>
    <row r="101" spans="10:14" ht="14.5" x14ac:dyDescent="0.35">
      <c r="J101" s="4"/>
      <c r="K101" s="4"/>
      <c r="L101" s="4"/>
      <c r="M101" s="4"/>
      <c r="N101" s="4"/>
    </row>
    <row r="102" spans="10:14" ht="14.5" x14ac:dyDescent="0.35">
      <c r="J102" s="4"/>
      <c r="K102" s="4"/>
      <c r="L102" s="4"/>
      <c r="M102" s="4"/>
      <c r="N102" s="4"/>
    </row>
    <row r="103" spans="10:14" ht="14.5" x14ac:dyDescent="0.35">
      <c r="J103" s="4"/>
      <c r="K103" s="4"/>
      <c r="L103" s="4"/>
      <c r="M103" s="4"/>
      <c r="N103" s="4"/>
    </row>
    <row r="104" spans="10:14" ht="14.5" x14ac:dyDescent="0.35">
      <c r="J104" s="4"/>
      <c r="K104" s="4"/>
      <c r="L104" s="4"/>
      <c r="M104" s="4"/>
      <c r="N104" s="4"/>
    </row>
    <row r="105" spans="10:14" ht="14.5" x14ac:dyDescent="0.35">
      <c r="J105" s="4"/>
      <c r="K105" s="4"/>
      <c r="L105" s="4"/>
      <c r="M105" s="4"/>
      <c r="N105" s="4"/>
    </row>
    <row r="106" spans="10:14" ht="14.5" x14ac:dyDescent="0.35">
      <c r="J106" s="4"/>
      <c r="K106" s="4"/>
      <c r="L106" s="4"/>
      <c r="M106" s="4"/>
      <c r="N106" s="4"/>
    </row>
    <row r="107" spans="10:14" ht="14.5" x14ac:dyDescent="0.35">
      <c r="J107" s="4"/>
      <c r="K107" s="4"/>
      <c r="L107" s="4"/>
      <c r="M107" s="4"/>
      <c r="N107" s="4"/>
    </row>
    <row r="108" spans="10:14" ht="14.5" x14ac:dyDescent="0.35">
      <c r="J108" s="4"/>
      <c r="K108" s="4"/>
      <c r="L108" s="4"/>
      <c r="M108" s="4"/>
      <c r="N108" s="4"/>
    </row>
    <row r="109" spans="10:14" ht="14.5" x14ac:dyDescent="0.35">
      <c r="J109" s="4"/>
      <c r="K109" s="4"/>
      <c r="L109" s="4"/>
      <c r="M109" s="4"/>
      <c r="N109" s="4"/>
    </row>
    <row r="110" spans="10:14" ht="14.5" x14ac:dyDescent="0.35">
      <c r="J110" s="4"/>
      <c r="K110" s="4"/>
      <c r="L110" s="4"/>
      <c r="M110" s="4"/>
      <c r="N110" s="4"/>
    </row>
    <row r="111" spans="10:14" ht="14.5" x14ac:dyDescent="0.35">
      <c r="J111" s="4"/>
      <c r="K111" s="4"/>
      <c r="L111" s="4"/>
      <c r="M111" s="4"/>
      <c r="N111" s="4"/>
    </row>
    <row r="112" spans="10:14" ht="14.5" x14ac:dyDescent="0.35">
      <c r="J112" s="4"/>
      <c r="K112" s="4"/>
      <c r="L112" s="4"/>
      <c r="M112" s="4"/>
      <c r="N112" s="4"/>
    </row>
    <row r="113" spans="10:14" ht="14.5" x14ac:dyDescent="0.35">
      <c r="J113" s="4"/>
      <c r="K113" s="4"/>
      <c r="L113" s="4"/>
      <c r="M113" s="4"/>
      <c r="N113" s="4"/>
    </row>
    <row r="114" spans="10:14" ht="14.5" x14ac:dyDescent="0.35">
      <c r="J114" s="4"/>
      <c r="K114" s="4"/>
      <c r="L114" s="4"/>
      <c r="M114" s="4"/>
      <c r="N114" s="4"/>
    </row>
    <row r="115" spans="10:14" ht="14.5" x14ac:dyDescent="0.35">
      <c r="J115" s="4"/>
      <c r="K115" s="4"/>
      <c r="L115" s="4"/>
      <c r="M115" s="4"/>
      <c r="N115" s="4"/>
    </row>
    <row r="116" spans="10:14" ht="14.5" x14ac:dyDescent="0.35">
      <c r="J116" s="4"/>
      <c r="K116" s="4"/>
      <c r="L116" s="4"/>
      <c r="M116" s="4"/>
      <c r="N116" s="4"/>
    </row>
    <row r="117" spans="10:14" ht="14.5" x14ac:dyDescent="0.35">
      <c r="J117" s="4"/>
      <c r="K117" s="4"/>
      <c r="L117" s="4"/>
      <c r="M117" s="4"/>
      <c r="N117" s="4"/>
    </row>
    <row r="118" spans="10:14" ht="14.5" x14ac:dyDescent="0.35">
      <c r="J118" s="4"/>
      <c r="K118" s="4"/>
      <c r="L118" s="4"/>
      <c r="M118" s="4"/>
      <c r="N118" s="4"/>
    </row>
    <row r="119" spans="10:14" ht="14.5" x14ac:dyDescent="0.35">
      <c r="J119" s="4"/>
      <c r="K119" s="4"/>
      <c r="L119" s="4"/>
      <c r="M119" s="4"/>
      <c r="N119" s="4"/>
    </row>
    <row r="120" spans="10:14" ht="14.5" x14ac:dyDescent="0.35">
      <c r="J120" s="4"/>
      <c r="K120" s="4"/>
      <c r="L120" s="4"/>
      <c r="M120" s="4"/>
      <c r="N120" s="4"/>
    </row>
    <row r="121" spans="10:14" ht="14.5" x14ac:dyDescent="0.35">
      <c r="J121" s="4"/>
      <c r="K121" s="4"/>
      <c r="L121" s="4"/>
      <c r="M121" s="4"/>
      <c r="N121" s="4"/>
    </row>
    <row r="122" spans="10:14" ht="14.5" x14ac:dyDescent="0.35">
      <c r="J122" s="4"/>
      <c r="K122" s="4"/>
      <c r="L122" s="4"/>
      <c r="M122" s="4"/>
      <c r="N122" s="4"/>
    </row>
    <row r="123" spans="10:14" ht="14.5" x14ac:dyDescent="0.35">
      <c r="J123" s="4"/>
      <c r="K123" s="4"/>
      <c r="L123" s="4"/>
      <c r="M123" s="4"/>
      <c r="N123" s="4"/>
    </row>
    <row r="124" spans="10:14" ht="14.5" x14ac:dyDescent="0.35">
      <c r="J124" s="4"/>
      <c r="K124" s="4"/>
      <c r="L124" s="4"/>
      <c r="M124" s="4"/>
      <c r="N124" s="4"/>
    </row>
    <row r="125" spans="10:14" ht="14.5" x14ac:dyDescent="0.35">
      <c r="J125" s="4"/>
      <c r="K125" s="4"/>
      <c r="L125" s="4"/>
      <c r="M125" s="4"/>
      <c r="N125" s="4"/>
    </row>
    <row r="126" spans="10:14" ht="14.5" x14ac:dyDescent="0.35">
      <c r="J126" s="4"/>
      <c r="K126" s="4"/>
      <c r="L126" s="4"/>
      <c r="M126" s="4"/>
      <c r="N126" s="4"/>
    </row>
    <row r="127" spans="10:14" ht="14.5" x14ac:dyDescent="0.35">
      <c r="J127" s="4"/>
      <c r="K127" s="4"/>
      <c r="L127" s="4"/>
      <c r="M127" s="4"/>
      <c r="N127" s="4"/>
    </row>
    <row r="128" spans="10:14" ht="14.5" x14ac:dyDescent="0.35">
      <c r="J128" s="4"/>
      <c r="K128" s="4"/>
      <c r="L128" s="4"/>
      <c r="M128" s="4"/>
      <c r="N128" s="4"/>
    </row>
    <row r="129" spans="10:14" ht="14.5" x14ac:dyDescent="0.35">
      <c r="J129" s="4"/>
      <c r="K129" s="4"/>
      <c r="L129" s="4"/>
      <c r="M129" s="4"/>
      <c r="N129" s="4"/>
    </row>
    <row r="130" spans="10:14" ht="14.5" x14ac:dyDescent="0.35">
      <c r="J130" s="4"/>
      <c r="K130" s="4"/>
      <c r="L130" s="4"/>
      <c r="M130" s="4"/>
      <c r="N130" s="4"/>
    </row>
    <row r="131" spans="10:14" ht="14.5" x14ac:dyDescent="0.35">
      <c r="J131" s="4"/>
      <c r="K131" s="4"/>
      <c r="L131" s="4"/>
      <c r="M131" s="4"/>
      <c r="N131" s="4"/>
    </row>
    <row r="132" spans="10:14" ht="14.5" x14ac:dyDescent="0.35">
      <c r="J132" s="4"/>
      <c r="K132" s="4"/>
      <c r="L132" s="4"/>
      <c r="M132" s="4"/>
      <c r="N132" s="4"/>
    </row>
    <row r="133" spans="10:14" ht="14.5" x14ac:dyDescent="0.35">
      <c r="J133" s="4"/>
      <c r="K133" s="4"/>
      <c r="L133" s="4"/>
      <c r="M133" s="4"/>
      <c r="N133" s="4"/>
    </row>
    <row r="134" spans="10:14" ht="14.5" x14ac:dyDescent="0.35">
      <c r="J134" s="4"/>
      <c r="K134" s="4"/>
      <c r="L134" s="4"/>
      <c r="M134" s="4"/>
      <c r="N134" s="4"/>
    </row>
    <row r="135" spans="10:14" ht="14.5" x14ac:dyDescent="0.35">
      <c r="J135" s="4"/>
      <c r="K135" s="4"/>
      <c r="L135" s="4"/>
      <c r="M135" s="4"/>
      <c r="N135" s="4"/>
    </row>
    <row r="136" spans="10:14" ht="14.5" x14ac:dyDescent="0.35">
      <c r="J136" s="4"/>
      <c r="K136" s="4"/>
      <c r="L136" s="4"/>
      <c r="M136" s="4"/>
      <c r="N136" s="4"/>
    </row>
    <row r="137" spans="10:14" ht="14.5" x14ac:dyDescent="0.35">
      <c r="J137" s="4"/>
      <c r="K137" s="4"/>
      <c r="L137" s="4"/>
      <c r="M137" s="4"/>
      <c r="N137" s="4"/>
    </row>
    <row r="138" spans="10:14" ht="14.5" x14ac:dyDescent="0.35">
      <c r="J138" s="4"/>
      <c r="K138" s="4"/>
      <c r="L138" s="4"/>
      <c r="M138" s="4"/>
      <c r="N138" s="4"/>
    </row>
    <row r="139" spans="10:14" ht="14.5" x14ac:dyDescent="0.35">
      <c r="J139" s="4"/>
      <c r="K139" s="4"/>
      <c r="L139" s="4"/>
      <c r="M139" s="4"/>
      <c r="N139" s="4"/>
    </row>
    <row r="140" spans="10:14" ht="14.5" x14ac:dyDescent="0.35">
      <c r="J140" s="4"/>
      <c r="K140" s="4"/>
      <c r="L140" s="4"/>
      <c r="M140" s="4"/>
      <c r="N140" s="4"/>
    </row>
    <row r="141" spans="10:14" ht="14.5" x14ac:dyDescent="0.35">
      <c r="J141" s="4"/>
      <c r="K141" s="4"/>
      <c r="L141" s="4"/>
      <c r="M141" s="4"/>
      <c r="N141" s="4"/>
    </row>
    <row r="142" spans="10:14" ht="14.5" x14ac:dyDescent="0.35">
      <c r="J142" s="4"/>
      <c r="K142" s="4"/>
      <c r="L142" s="4"/>
      <c r="M142" s="4"/>
      <c r="N142" s="4"/>
    </row>
    <row r="143" spans="10:14" ht="14.5" x14ac:dyDescent="0.35">
      <c r="J143" s="4"/>
      <c r="K143" s="4"/>
      <c r="L143" s="4"/>
      <c r="M143" s="4"/>
      <c r="N143" s="4"/>
    </row>
    <row r="144" spans="10:14" ht="14.5" x14ac:dyDescent="0.35">
      <c r="J144" s="4"/>
      <c r="K144" s="4"/>
      <c r="L144" s="4"/>
      <c r="M144" s="4"/>
      <c r="N144" s="4"/>
    </row>
    <row r="145" spans="10:14" ht="14.5" x14ac:dyDescent="0.35">
      <c r="J145" s="4"/>
      <c r="K145" s="4"/>
      <c r="L145" s="4"/>
      <c r="M145" s="4"/>
      <c r="N145" s="4"/>
    </row>
    <row r="146" spans="10:14" ht="14.5" x14ac:dyDescent="0.35">
      <c r="J146" s="4"/>
      <c r="K146" s="4"/>
      <c r="L146" s="4"/>
      <c r="M146" s="4"/>
      <c r="N146" s="4"/>
    </row>
    <row r="147" spans="10:14" ht="14.5" x14ac:dyDescent="0.35">
      <c r="J147" s="4"/>
      <c r="K147" s="4"/>
      <c r="L147" s="4"/>
      <c r="M147" s="4"/>
      <c r="N147" s="4"/>
    </row>
    <row r="148" spans="10:14" ht="14.5" x14ac:dyDescent="0.35">
      <c r="J148" s="4"/>
      <c r="K148" s="4"/>
      <c r="L148" s="4"/>
      <c r="M148" s="4"/>
      <c r="N148" s="4"/>
    </row>
    <row r="149" spans="10:14" ht="14.5" x14ac:dyDescent="0.35">
      <c r="J149" s="4"/>
      <c r="K149" s="4"/>
      <c r="L149" s="4"/>
      <c r="M149" s="4"/>
      <c r="N149" s="4"/>
    </row>
    <row r="150" spans="10:14" ht="14.5" x14ac:dyDescent="0.35">
      <c r="J150" s="4"/>
      <c r="K150" s="4"/>
      <c r="L150" s="4"/>
      <c r="M150" s="4"/>
      <c r="N150" s="4"/>
    </row>
    <row r="151" spans="10:14" ht="14.5" x14ac:dyDescent="0.35">
      <c r="J151" s="4"/>
      <c r="K151" s="4"/>
      <c r="L151" s="4"/>
      <c r="M151" s="4"/>
      <c r="N151" s="4"/>
    </row>
    <row r="152" spans="10:14" ht="14.5" x14ac:dyDescent="0.35">
      <c r="J152" s="4"/>
      <c r="K152" s="4"/>
      <c r="L152" s="4"/>
      <c r="M152" s="4"/>
      <c r="N152" s="4"/>
    </row>
    <row r="153" spans="10:14" ht="14.5" x14ac:dyDescent="0.35">
      <c r="J153" s="4"/>
      <c r="K153" s="4"/>
      <c r="L153" s="4"/>
      <c r="M153" s="4"/>
      <c r="N153" s="4"/>
    </row>
    <row r="154" spans="10:14" ht="14.5" x14ac:dyDescent="0.35">
      <c r="J154" s="4"/>
      <c r="K154" s="4"/>
      <c r="L154" s="4"/>
      <c r="M154" s="4"/>
      <c r="N154" s="4"/>
    </row>
    <row r="155" spans="10:14" ht="14.5" x14ac:dyDescent="0.35">
      <c r="J155" s="4"/>
      <c r="K155" s="4"/>
      <c r="L155" s="4"/>
      <c r="M155" s="4"/>
      <c r="N155" s="4"/>
    </row>
    <row r="156" spans="10:14" ht="14.5" x14ac:dyDescent="0.35">
      <c r="J156" s="4"/>
      <c r="K156" s="4"/>
      <c r="L156" s="4"/>
      <c r="M156" s="4"/>
      <c r="N156" s="4"/>
    </row>
    <row r="157" spans="10:14" ht="14.5" x14ac:dyDescent="0.35">
      <c r="J157" s="4"/>
      <c r="K157" s="4"/>
      <c r="L157" s="4"/>
      <c r="M157" s="4"/>
      <c r="N157" s="4"/>
    </row>
    <row r="158" spans="10:14" ht="14.5" x14ac:dyDescent="0.35">
      <c r="J158" s="4"/>
      <c r="K158" s="4"/>
      <c r="L158" s="4"/>
      <c r="M158" s="4"/>
      <c r="N158" s="4"/>
    </row>
    <row r="159" spans="10:14" ht="14.5" x14ac:dyDescent="0.35">
      <c r="J159" s="4"/>
      <c r="K159" s="4"/>
      <c r="L159" s="4"/>
      <c r="M159" s="4"/>
      <c r="N159" s="4"/>
    </row>
    <row r="160" spans="10:14" ht="14.5" x14ac:dyDescent="0.35">
      <c r="J160" s="4"/>
      <c r="K160" s="4"/>
      <c r="L160" s="4"/>
      <c r="M160" s="4"/>
      <c r="N160" s="4"/>
    </row>
    <row r="161" spans="10:14" ht="14.5" x14ac:dyDescent="0.35">
      <c r="J161" s="4"/>
      <c r="K161" s="4"/>
      <c r="L161" s="4"/>
      <c r="M161" s="4"/>
      <c r="N161" s="4"/>
    </row>
    <row r="162" spans="10:14" ht="14.5" x14ac:dyDescent="0.35">
      <c r="J162" s="4"/>
      <c r="K162" s="4"/>
      <c r="L162" s="4"/>
      <c r="M162" s="4"/>
      <c r="N162" s="4"/>
    </row>
    <row r="163" spans="10:14" ht="14.5" x14ac:dyDescent="0.35">
      <c r="J163" s="4"/>
      <c r="K163" s="4"/>
      <c r="L163" s="4"/>
      <c r="M163" s="4"/>
      <c r="N163" s="4"/>
    </row>
    <row r="164" spans="10:14" ht="14.5" x14ac:dyDescent="0.35">
      <c r="J164" s="4"/>
      <c r="K164" s="4"/>
      <c r="L164" s="4"/>
      <c r="M164" s="4"/>
      <c r="N164" s="4"/>
    </row>
    <row r="165" spans="10:14" ht="14.5" x14ac:dyDescent="0.35">
      <c r="J165" s="4"/>
      <c r="K165" s="4"/>
      <c r="L165" s="4"/>
      <c r="M165" s="4"/>
      <c r="N165" s="4"/>
    </row>
    <row r="166" spans="10:14" ht="14.5" x14ac:dyDescent="0.35">
      <c r="J166" s="4"/>
      <c r="K166" s="4"/>
      <c r="L166" s="4"/>
      <c r="M166" s="4"/>
      <c r="N166" s="4"/>
    </row>
    <row r="167" spans="10:14" ht="14.5" x14ac:dyDescent="0.35">
      <c r="J167" s="4"/>
      <c r="K167" s="4"/>
      <c r="L167" s="4"/>
      <c r="M167" s="4"/>
      <c r="N167" s="4"/>
    </row>
    <row r="168" spans="10:14" ht="14.5" x14ac:dyDescent="0.35">
      <c r="J168" s="4"/>
      <c r="K168" s="4"/>
      <c r="L168" s="4"/>
      <c r="M168" s="4"/>
      <c r="N168" s="4"/>
    </row>
    <row r="169" spans="10:14" ht="14.5" x14ac:dyDescent="0.35">
      <c r="J169" s="4"/>
      <c r="K169" s="4"/>
      <c r="L169" s="4"/>
      <c r="M169" s="4"/>
      <c r="N169" s="4"/>
    </row>
    <row r="170" spans="10:14" ht="14.5" x14ac:dyDescent="0.35">
      <c r="J170" s="4"/>
      <c r="K170" s="4"/>
      <c r="L170" s="4"/>
      <c r="M170" s="4"/>
      <c r="N170" s="4"/>
    </row>
    <row r="171" spans="10:14" ht="14.5" x14ac:dyDescent="0.35">
      <c r="J171" s="4"/>
      <c r="K171" s="4"/>
      <c r="L171" s="4"/>
      <c r="M171" s="4"/>
      <c r="N171" s="4"/>
    </row>
    <row r="172" spans="10:14" ht="14.5" x14ac:dyDescent="0.35">
      <c r="J172" s="4"/>
      <c r="K172" s="4"/>
      <c r="L172" s="4"/>
      <c r="M172" s="4"/>
      <c r="N172" s="4"/>
    </row>
    <row r="173" spans="10:14" ht="14.5" x14ac:dyDescent="0.35">
      <c r="J173" s="4"/>
      <c r="K173" s="4"/>
      <c r="L173" s="4"/>
      <c r="M173" s="4"/>
      <c r="N173" s="4"/>
    </row>
    <row r="174" spans="10:14" ht="14.5" x14ac:dyDescent="0.35">
      <c r="J174" s="4"/>
      <c r="K174" s="4"/>
      <c r="L174" s="4"/>
      <c r="M174" s="4"/>
      <c r="N174" s="4"/>
    </row>
    <row r="175" spans="10:14" ht="14.5" x14ac:dyDescent="0.35">
      <c r="J175" s="4"/>
      <c r="K175" s="4"/>
      <c r="L175" s="4"/>
      <c r="M175" s="4"/>
      <c r="N175" s="4"/>
    </row>
    <row r="176" spans="10:14" ht="14.5" x14ac:dyDescent="0.35">
      <c r="J176" s="4"/>
      <c r="K176" s="4"/>
      <c r="L176" s="4"/>
      <c r="M176" s="4"/>
      <c r="N176" s="4"/>
    </row>
    <row r="177" spans="10:14" ht="14.5" x14ac:dyDescent="0.35">
      <c r="J177" s="4"/>
      <c r="K177" s="4"/>
      <c r="L177" s="4"/>
      <c r="M177" s="4"/>
      <c r="N177" s="4"/>
    </row>
    <row r="178" spans="10:14" ht="14.5" x14ac:dyDescent="0.35">
      <c r="J178" s="4"/>
      <c r="K178" s="4"/>
      <c r="L178" s="4"/>
      <c r="M178" s="4"/>
      <c r="N178" s="4"/>
    </row>
    <row r="179" spans="10:14" ht="14.5" x14ac:dyDescent="0.35">
      <c r="J179" s="4"/>
      <c r="K179" s="4"/>
      <c r="L179" s="4"/>
      <c r="M179" s="4"/>
      <c r="N179" s="4"/>
    </row>
    <row r="180" spans="10:14" ht="14.5" x14ac:dyDescent="0.35">
      <c r="J180" s="4"/>
      <c r="K180" s="4"/>
      <c r="L180" s="4"/>
      <c r="M180" s="4"/>
      <c r="N180" s="4"/>
    </row>
    <row r="181" spans="10:14" ht="14.5" x14ac:dyDescent="0.35">
      <c r="J181" s="4"/>
      <c r="K181" s="4"/>
      <c r="L181" s="4"/>
      <c r="M181" s="4"/>
      <c r="N181" s="4"/>
    </row>
    <row r="182" spans="10:14" ht="14.5" x14ac:dyDescent="0.35">
      <c r="J182" s="4"/>
      <c r="K182" s="4"/>
      <c r="L182" s="4"/>
      <c r="M182" s="4"/>
      <c r="N182" s="4"/>
    </row>
    <row r="183" spans="10:14" ht="14.5" x14ac:dyDescent="0.35">
      <c r="J183" s="4"/>
      <c r="K183" s="4"/>
      <c r="L183" s="4"/>
      <c r="M183" s="4"/>
      <c r="N183" s="4"/>
    </row>
    <row r="184" spans="10:14" ht="14.5" x14ac:dyDescent="0.35">
      <c r="J184" s="4"/>
      <c r="K184" s="4"/>
      <c r="L184" s="4"/>
      <c r="M184" s="4"/>
      <c r="N184" s="4"/>
    </row>
    <row r="185" spans="10:14" ht="14.5" x14ac:dyDescent="0.35">
      <c r="J185" s="4"/>
      <c r="K185" s="4"/>
      <c r="L185" s="4"/>
      <c r="M185" s="4"/>
      <c r="N185" s="4"/>
    </row>
    <row r="186" spans="10:14" ht="14.5" x14ac:dyDescent="0.35">
      <c r="J186" s="4"/>
      <c r="K186" s="4"/>
      <c r="L186" s="4"/>
      <c r="M186" s="4"/>
      <c r="N186" s="4"/>
    </row>
    <row r="187" spans="10:14" ht="14.5" x14ac:dyDescent="0.35">
      <c r="J187" s="4"/>
      <c r="K187" s="4"/>
      <c r="L187" s="4"/>
      <c r="M187" s="4"/>
      <c r="N187" s="4"/>
    </row>
    <row r="188" spans="10:14" ht="14.5" x14ac:dyDescent="0.35">
      <c r="J188" s="4"/>
      <c r="K188" s="4"/>
      <c r="L188" s="4"/>
      <c r="M188" s="4"/>
      <c r="N188" s="4"/>
    </row>
    <row r="189" spans="10:14" ht="14.5" x14ac:dyDescent="0.35">
      <c r="J189" s="4"/>
      <c r="K189" s="4"/>
      <c r="L189" s="4"/>
      <c r="M189" s="4"/>
      <c r="N189" s="4"/>
    </row>
    <row r="190" spans="10:14" ht="14.5" x14ac:dyDescent="0.35">
      <c r="J190" s="4"/>
      <c r="K190" s="4"/>
      <c r="L190" s="4"/>
      <c r="M190" s="4"/>
      <c r="N190" s="4"/>
    </row>
    <row r="191" spans="10:14" ht="14.5" x14ac:dyDescent="0.35">
      <c r="J191" s="4"/>
      <c r="K191" s="4"/>
      <c r="L191" s="4"/>
      <c r="M191" s="4"/>
      <c r="N191" s="4"/>
    </row>
    <row r="192" spans="10:14" ht="14.5" x14ac:dyDescent="0.35">
      <c r="J192" s="4"/>
      <c r="K192" s="4"/>
      <c r="L192" s="4"/>
      <c r="M192" s="4"/>
      <c r="N192" s="4"/>
    </row>
    <row r="193" spans="10:14" ht="14.5" x14ac:dyDescent="0.35">
      <c r="J193" s="4"/>
      <c r="K193" s="4"/>
      <c r="L193" s="4"/>
      <c r="M193" s="4"/>
      <c r="N193" s="4"/>
    </row>
    <row r="194" spans="10:14" ht="14.5" x14ac:dyDescent="0.35">
      <c r="J194" s="4"/>
      <c r="K194" s="4"/>
      <c r="L194" s="4"/>
      <c r="M194" s="4"/>
      <c r="N194" s="4"/>
    </row>
    <row r="195" spans="10:14" ht="14.5" x14ac:dyDescent="0.35">
      <c r="J195" s="4"/>
      <c r="K195" s="4"/>
      <c r="L195" s="4"/>
      <c r="M195" s="4"/>
      <c r="N195" s="4"/>
    </row>
    <row r="196" spans="10:14" ht="14.5" x14ac:dyDescent="0.35">
      <c r="J196" s="4"/>
      <c r="K196" s="4"/>
      <c r="L196" s="4"/>
      <c r="M196" s="4"/>
      <c r="N196" s="4"/>
    </row>
    <row r="197" spans="10:14" ht="14.5" x14ac:dyDescent="0.35">
      <c r="J197" s="4"/>
      <c r="K197" s="4"/>
      <c r="L197" s="4"/>
      <c r="M197" s="4"/>
      <c r="N197" s="4"/>
    </row>
    <row r="198" spans="10:14" ht="14.5" x14ac:dyDescent="0.35">
      <c r="J198" s="4"/>
      <c r="K198" s="4"/>
      <c r="L198" s="4"/>
      <c r="M198" s="4"/>
      <c r="N198" s="4"/>
    </row>
    <row r="199" spans="10:14" ht="14.5" x14ac:dyDescent="0.35">
      <c r="J199" s="4"/>
      <c r="K199" s="4"/>
      <c r="L199" s="4"/>
      <c r="M199" s="4"/>
      <c r="N199" s="4"/>
    </row>
    <row r="200" spans="10:14" ht="14.5" x14ac:dyDescent="0.35">
      <c r="J200" s="4"/>
      <c r="K200" s="4"/>
      <c r="L200" s="4"/>
      <c r="M200" s="4"/>
      <c r="N200" s="4"/>
    </row>
    <row r="201" spans="10:14" ht="14.5" x14ac:dyDescent="0.35">
      <c r="J201" s="4"/>
      <c r="K201" s="4"/>
      <c r="L201" s="4"/>
      <c r="M201" s="4"/>
      <c r="N201" s="4"/>
    </row>
    <row r="202" spans="10:14" ht="14.5" x14ac:dyDescent="0.35">
      <c r="J202" s="4"/>
      <c r="K202" s="4"/>
      <c r="L202" s="4"/>
      <c r="M202" s="4"/>
      <c r="N202" s="4"/>
    </row>
    <row r="203" spans="10:14" ht="14.5" x14ac:dyDescent="0.35">
      <c r="J203" s="4"/>
      <c r="K203" s="4"/>
      <c r="L203" s="4"/>
      <c r="M203" s="4"/>
      <c r="N203" s="4"/>
    </row>
    <row r="204" spans="10:14" ht="14.5" x14ac:dyDescent="0.35">
      <c r="J204" s="4"/>
      <c r="K204" s="4"/>
      <c r="L204" s="4"/>
      <c r="M204" s="4"/>
      <c r="N204" s="4"/>
    </row>
    <row r="205" spans="10:14" ht="14.5" x14ac:dyDescent="0.35">
      <c r="J205" s="4"/>
      <c r="K205" s="4"/>
      <c r="L205" s="4"/>
      <c r="M205" s="4"/>
      <c r="N205" s="4"/>
    </row>
    <row r="206" spans="10:14" ht="14.5" x14ac:dyDescent="0.35">
      <c r="J206" s="4"/>
      <c r="K206" s="4"/>
      <c r="L206" s="4"/>
      <c r="M206" s="4"/>
      <c r="N206" s="4"/>
    </row>
    <row r="207" spans="10:14" ht="14.5" x14ac:dyDescent="0.35">
      <c r="J207" s="4"/>
      <c r="K207" s="4"/>
      <c r="L207" s="4"/>
      <c r="M207" s="4"/>
      <c r="N207" s="4"/>
    </row>
    <row r="208" spans="10:14" ht="14.5" x14ac:dyDescent="0.35">
      <c r="J208" s="4"/>
      <c r="K208" s="4"/>
      <c r="L208" s="4"/>
      <c r="M208" s="4"/>
      <c r="N208" s="4"/>
    </row>
    <row r="209" spans="10:14" ht="14.5" x14ac:dyDescent="0.35">
      <c r="J209" s="4"/>
      <c r="K209" s="4"/>
      <c r="L209" s="4"/>
      <c r="M209" s="4"/>
      <c r="N209" s="4"/>
    </row>
    <row r="210" spans="10:14" ht="14.5" x14ac:dyDescent="0.35">
      <c r="J210" s="4"/>
      <c r="K210" s="4"/>
      <c r="L210" s="4"/>
      <c r="M210" s="4"/>
      <c r="N210" s="4"/>
    </row>
    <row r="211" spans="10:14" ht="14.5" x14ac:dyDescent="0.35">
      <c r="J211" s="4"/>
      <c r="K211" s="4"/>
      <c r="L211" s="4"/>
      <c r="M211" s="4"/>
      <c r="N211" s="4"/>
    </row>
    <row r="212" spans="10:14" ht="14.5" x14ac:dyDescent="0.35">
      <c r="J212" s="4"/>
      <c r="K212" s="4"/>
      <c r="L212" s="4"/>
      <c r="M212" s="4"/>
      <c r="N212" s="4"/>
    </row>
    <row r="213" spans="10:14" ht="14.5" x14ac:dyDescent="0.35">
      <c r="J213" s="4"/>
      <c r="K213" s="4"/>
      <c r="L213" s="4"/>
      <c r="M213" s="4"/>
      <c r="N213" s="4"/>
    </row>
    <row r="214" spans="10:14" ht="14.5" x14ac:dyDescent="0.35">
      <c r="J214" s="4"/>
      <c r="K214" s="4"/>
      <c r="L214" s="4"/>
      <c r="M214" s="4"/>
      <c r="N214" s="4"/>
    </row>
    <row r="215" spans="10:14" ht="14.5" x14ac:dyDescent="0.35">
      <c r="J215" s="4"/>
      <c r="K215" s="4"/>
      <c r="L215" s="4"/>
      <c r="M215" s="4"/>
      <c r="N215" s="4"/>
    </row>
    <row r="216" spans="10:14" ht="14.5" x14ac:dyDescent="0.35">
      <c r="J216" s="4"/>
      <c r="K216" s="4"/>
      <c r="L216" s="4"/>
      <c r="M216" s="4"/>
      <c r="N216" s="4"/>
    </row>
    <row r="217" spans="10:14" ht="14.5" x14ac:dyDescent="0.35">
      <c r="J217" s="4"/>
      <c r="K217" s="4"/>
      <c r="L217" s="4"/>
      <c r="M217" s="4"/>
      <c r="N217" s="4"/>
    </row>
    <row r="218" spans="10:14" ht="14.5" x14ac:dyDescent="0.35">
      <c r="J218" s="4"/>
      <c r="K218" s="4"/>
      <c r="L218" s="4"/>
      <c r="M218" s="4"/>
      <c r="N218" s="4"/>
    </row>
    <row r="219" spans="10:14" ht="14.5" x14ac:dyDescent="0.35">
      <c r="J219" s="4"/>
      <c r="K219" s="4"/>
      <c r="L219" s="4"/>
      <c r="M219" s="4"/>
      <c r="N219" s="4"/>
    </row>
    <row r="220" spans="10:14" ht="14.5" x14ac:dyDescent="0.35">
      <c r="J220" s="4"/>
      <c r="K220" s="4"/>
      <c r="L220" s="4"/>
      <c r="M220" s="4"/>
      <c r="N220" s="4"/>
    </row>
    <row r="221" spans="10:14" ht="14.5" x14ac:dyDescent="0.35">
      <c r="J221" s="4"/>
      <c r="K221" s="4"/>
      <c r="L221" s="4"/>
      <c r="M221" s="4"/>
      <c r="N221" s="4"/>
    </row>
    <row r="222" spans="10:14" ht="14.5" x14ac:dyDescent="0.35">
      <c r="J222" s="4"/>
      <c r="K222" s="4"/>
      <c r="L222" s="4"/>
      <c r="M222" s="4"/>
      <c r="N222" s="4"/>
    </row>
    <row r="223" spans="10:14" ht="14.5" x14ac:dyDescent="0.35">
      <c r="J223" s="4"/>
      <c r="K223" s="4"/>
      <c r="L223" s="4"/>
      <c r="M223" s="4"/>
      <c r="N223" s="4"/>
    </row>
    <row r="224" spans="10:14" ht="14.5" x14ac:dyDescent="0.35">
      <c r="J224" s="4"/>
      <c r="K224" s="4"/>
      <c r="L224" s="4"/>
      <c r="M224" s="4"/>
      <c r="N224" s="4"/>
    </row>
    <row r="225" spans="10:14" ht="14.5" x14ac:dyDescent="0.35">
      <c r="J225" s="4"/>
      <c r="K225" s="4"/>
      <c r="L225" s="4"/>
      <c r="M225" s="4"/>
      <c r="N225" s="4"/>
    </row>
    <row r="226" spans="10:14" ht="14.5" x14ac:dyDescent="0.35">
      <c r="J226" s="4"/>
      <c r="K226" s="4"/>
      <c r="L226" s="4"/>
      <c r="M226" s="4"/>
      <c r="N226" s="4"/>
    </row>
    <row r="227" spans="10:14" ht="14.5" x14ac:dyDescent="0.35">
      <c r="J227" s="4"/>
      <c r="K227" s="4"/>
      <c r="L227" s="4"/>
      <c r="M227" s="4"/>
      <c r="N227" s="4"/>
    </row>
    <row r="228" spans="10:14" ht="14.5" x14ac:dyDescent="0.35">
      <c r="J228" s="4"/>
      <c r="K228" s="4"/>
      <c r="L228" s="4"/>
      <c r="M228" s="4"/>
      <c r="N228" s="4"/>
    </row>
    <row r="229" spans="10:14" ht="14.5" x14ac:dyDescent="0.35">
      <c r="J229" s="4"/>
      <c r="K229" s="4"/>
      <c r="L229" s="4"/>
      <c r="M229" s="4"/>
      <c r="N229" s="4"/>
    </row>
    <row r="230" spans="10:14" ht="14.5" x14ac:dyDescent="0.35">
      <c r="J230" s="4"/>
      <c r="K230" s="4"/>
      <c r="L230" s="4"/>
      <c r="M230" s="4"/>
      <c r="N230" s="4"/>
    </row>
    <row r="231" spans="10:14" ht="14.5" x14ac:dyDescent="0.35">
      <c r="J231" s="4"/>
      <c r="K231" s="4"/>
      <c r="L231" s="4"/>
      <c r="M231" s="4"/>
      <c r="N231" s="4"/>
    </row>
    <row r="232" spans="10:14" ht="14.5" x14ac:dyDescent="0.35">
      <c r="J232" s="4"/>
      <c r="K232" s="4"/>
      <c r="L232" s="4"/>
      <c r="M232" s="4"/>
      <c r="N232" s="4"/>
    </row>
    <row r="233" spans="10:14" ht="14.5" x14ac:dyDescent="0.35">
      <c r="J233" s="4"/>
      <c r="K233" s="4"/>
      <c r="L233" s="4"/>
      <c r="M233" s="4"/>
      <c r="N233" s="4"/>
    </row>
    <row r="234" spans="10:14" ht="14.5" x14ac:dyDescent="0.35">
      <c r="J234" s="4"/>
      <c r="K234" s="4"/>
      <c r="L234" s="4"/>
      <c r="M234" s="4"/>
      <c r="N234" s="4"/>
    </row>
    <row r="235" spans="10:14" ht="14.5" x14ac:dyDescent="0.35">
      <c r="J235" s="4"/>
      <c r="K235" s="4"/>
      <c r="L235" s="4"/>
      <c r="M235" s="4"/>
      <c r="N235" s="4"/>
    </row>
    <row r="236" spans="10:14" ht="14.5" x14ac:dyDescent="0.35">
      <c r="J236" s="4"/>
      <c r="K236" s="4"/>
      <c r="L236" s="4"/>
      <c r="M236" s="4"/>
      <c r="N236" s="4"/>
    </row>
    <row r="237" spans="10:14" ht="14.5" x14ac:dyDescent="0.35">
      <c r="J237" s="4"/>
      <c r="K237" s="4"/>
      <c r="L237" s="4"/>
      <c r="M237" s="4"/>
      <c r="N237" s="4"/>
    </row>
    <row r="238" spans="10:14" ht="14.5" x14ac:dyDescent="0.35">
      <c r="J238" s="4"/>
      <c r="K238" s="4"/>
      <c r="L238" s="4"/>
      <c r="M238" s="4"/>
      <c r="N238" s="4"/>
    </row>
    <row r="239" spans="10:14" ht="14.5" x14ac:dyDescent="0.35">
      <c r="J239" s="4"/>
      <c r="K239" s="4"/>
      <c r="L239" s="4"/>
      <c r="M239" s="4"/>
      <c r="N239" s="4"/>
    </row>
    <row r="240" spans="10:14" ht="14.5" x14ac:dyDescent="0.35">
      <c r="J240" s="4"/>
      <c r="K240" s="4"/>
      <c r="L240" s="4"/>
      <c r="M240" s="4"/>
      <c r="N240" s="4"/>
    </row>
    <row r="241" spans="10:14" ht="14.5" x14ac:dyDescent="0.35">
      <c r="J241" s="4"/>
      <c r="K241" s="4"/>
      <c r="L241" s="4"/>
      <c r="M241" s="4"/>
      <c r="N241" s="4"/>
    </row>
    <row r="242" spans="10:14" ht="14.5" x14ac:dyDescent="0.35">
      <c r="J242" s="4"/>
      <c r="K242" s="4"/>
      <c r="L242" s="4"/>
      <c r="M242" s="4"/>
      <c r="N242" s="4"/>
    </row>
    <row r="243" spans="10:14" ht="14.5" x14ac:dyDescent="0.35">
      <c r="J243" s="4"/>
      <c r="K243" s="4"/>
      <c r="L243" s="4"/>
      <c r="M243" s="4"/>
      <c r="N243" s="4"/>
    </row>
    <row r="244" spans="10:14" ht="14.5" x14ac:dyDescent="0.35">
      <c r="J244" s="4"/>
      <c r="K244" s="4"/>
      <c r="L244" s="4"/>
      <c r="M244" s="4"/>
      <c r="N244" s="4"/>
    </row>
    <row r="245" spans="10:14" ht="14.5" x14ac:dyDescent="0.35">
      <c r="J245" s="4"/>
      <c r="K245" s="4"/>
      <c r="L245" s="4"/>
      <c r="M245" s="4"/>
      <c r="N245" s="4"/>
    </row>
    <row r="246" spans="10:14" ht="14.5" x14ac:dyDescent="0.35">
      <c r="J246" s="4"/>
      <c r="K246" s="4"/>
      <c r="L246" s="4"/>
      <c r="M246" s="4"/>
      <c r="N246" s="4"/>
    </row>
    <row r="247" spans="10:14" ht="14.5" x14ac:dyDescent="0.35">
      <c r="J247" s="4"/>
      <c r="K247" s="4"/>
      <c r="L247" s="4"/>
      <c r="M247" s="4"/>
      <c r="N247" s="4"/>
    </row>
    <row r="248" spans="10:14" ht="14.5" x14ac:dyDescent="0.35">
      <c r="J248" s="4"/>
      <c r="K248" s="4"/>
      <c r="L248" s="4"/>
      <c r="M248" s="4"/>
      <c r="N248" s="4"/>
    </row>
    <row r="249" spans="10:14" ht="14.5" x14ac:dyDescent="0.35">
      <c r="J249" s="4"/>
      <c r="K249" s="4"/>
      <c r="L249" s="4"/>
      <c r="M249" s="4"/>
      <c r="N249" s="4"/>
    </row>
    <row r="250" spans="10:14" ht="14.5" x14ac:dyDescent="0.35">
      <c r="J250" s="4"/>
      <c r="K250" s="4"/>
      <c r="L250" s="4"/>
      <c r="M250" s="4"/>
      <c r="N250" s="4"/>
    </row>
    <row r="251" spans="10:14" ht="14.5" x14ac:dyDescent="0.35">
      <c r="J251" s="4"/>
      <c r="K251" s="4"/>
      <c r="L251" s="4"/>
      <c r="M251" s="4"/>
      <c r="N251" s="4"/>
    </row>
    <row r="252" spans="10:14" ht="14.5" x14ac:dyDescent="0.35">
      <c r="J252" s="4"/>
      <c r="K252" s="4"/>
      <c r="L252" s="4"/>
      <c r="M252" s="4"/>
      <c r="N252" s="4"/>
    </row>
    <row r="253" spans="10:14" ht="14.5" x14ac:dyDescent="0.35">
      <c r="J253" s="4"/>
      <c r="K253" s="4"/>
      <c r="L253" s="4"/>
      <c r="M253" s="4"/>
      <c r="N253" s="4"/>
    </row>
    <row r="254" spans="10:14" ht="14.5" x14ac:dyDescent="0.35">
      <c r="J254" s="4"/>
      <c r="K254" s="4"/>
      <c r="L254" s="4"/>
      <c r="M254" s="4"/>
      <c r="N254" s="4"/>
    </row>
    <row r="255" spans="10:14" ht="14.5" x14ac:dyDescent="0.35">
      <c r="J255" s="4"/>
      <c r="K255" s="4"/>
      <c r="L255" s="4"/>
      <c r="M255" s="4"/>
      <c r="N255" s="4"/>
    </row>
    <row r="256" spans="10:14" ht="14.5" x14ac:dyDescent="0.35">
      <c r="J256" s="4"/>
      <c r="K256" s="4"/>
      <c r="L256" s="4"/>
      <c r="M256" s="4"/>
      <c r="N256" s="4"/>
    </row>
    <row r="257" spans="10:14" ht="14.5" x14ac:dyDescent="0.35">
      <c r="J257" s="4"/>
      <c r="K257" s="4"/>
      <c r="L257" s="4"/>
      <c r="M257" s="4"/>
      <c r="N257" s="4"/>
    </row>
    <row r="258" spans="10:14" ht="14.5" x14ac:dyDescent="0.35">
      <c r="J258" s="4"/>
      <c r="K258" s="4"/>
      <c r="L258" s="4"/>
      <c r="M258" s="4"/>
      <c r="N258" s="4"/>
    </row>
    <row r="259" spans="10:14" ht="14.5" x14ac:dyDescent="0.35">
      <c r="J259" s="4"/>
      <c r="K259" s="4"/>
      <c r="L259" s="4"/>
      <c r="M259" s="4"/>
      <c r="N259" s="4"/>
    </row>
    <row r="260" spans="10:14" ht="14.5" x14ac:dyDescent="0.35">
      <c r="J260" s="4"/>
      <c r="K260" s="4"/>
      <c r="L260" s="4"/>
      <c r="M260" s="4"/>
      <c r="N260" s="4"/>
    </row>
    <row r="261" spans="10:14" ht="14.5" x14ac:dyDescent="0.35">
      <c r="J261" s="4"/>
      <c r="K261" s="4"/>
      <c r="L261" s="4"/>
      <c r="M261" s="4"/>
      <c r="N261" s="4"/>
    </row>
    <row r="262" spans="10:14" ht="14.5" x14ac:dyDescent="0.35">
      <c r="J262" s="4"/>
      <c r="K262" s="4"/>
      <c r="L262" s="4"/>
      <c r="M262" s="4"/>
      <c r="N262" s="4"/>
    </row>
    <row r="263" spans="10:14" ht="14.5" x14ac:dyDescent="0.35">
      <c r="J263" s="4"/>
      <c r="K263" s="4"/>
      <c r="L263" s="4"/>
      <c r="M263" s="4"/>
      <c r="N263" s="4"/>
    </row>
    <row r="264" spans="10:14" ht="14.5" x14ac:dyDescent="0.35">
      <c r="J264" s="4"/>
      <c r="K264" s="4"/>
      <c r="L264" s="4"/>
      <c r="M264" s="4"/>
      <c r="N264" s="4"/>
    </row>
    <row r="265" spans="10:14" ht="14.5" x14ac:dyDescent="0.35">
      <c r="J265" s="4"/>
      <c r="K265" s="4"/>
      <c r="L265" s="4"/>
      <c r="M265" s="4"/>
      <c r="N265" s="4"/>
    </row>
    <row r="266" spans="10:14" ht="14.5" x14ac:dyDescent="0.35">
      <c r="J266" s="4"/>
      <c r="K266" s="4"/>
      <c r="L266" s="4"/>
      <c r="M266" s="4"/>
      <c r="N266" s="4"/>
    </row>
    <row r="267" spans="10:14" ht="14.5" x14ac:dyDescent="0.35">
      <c r="J267" s="4"/>
      <c r="K267" s="4"/>
      <c r="L267" s="4"/>
      <c r="M267" s="4"/>
      <c r="N267" s="4"/>
    </row>
    <row r="268" spans="10:14" ht="14.5" x14ac:dyDescent="0.35">
      <c r="J268" s="4"/>
      <c r="K268" s="4"/>
      <c r="L268" s="4"/>
      <c r="M268" s="4"/>
      <c r="N268" s="4"/>
    </row>
    <row r="269" spans="10:14" ht="14.5" x14ac:dyDescent="0.35">
      <c r="J269" s="4"/>
      <c r="K269" s="4"/>
      <c r="L269" s="4"/>
      <c r="M269" s="4"/>
      <c r="N269" s="4"/>
    </row>
    <row r="270" spans="10:14" ht="14.5" x14ac:dyDescent="0.35">
      <c r="J270" s="4"/>
      <c r="K270" s="4"/>
      <c r="L270" s="4"/>
      <c r="M270" s="4"/>
      <c r="N270" s="4"/>
    </row>
    <row r="271" spans="10:14" ht="14.5" x14ac:dyDescent="0.35">
      <c r="J271" s="4"/>
      <c r="K271" s="4"/>
      <c r="L271" s="4"/>
      <c r="M271" s="4"/>
      <c r="N271" s="4"/>
    </row>
    <row r="272" spans="10:14" ht="14.5" x14ac:dyDescent="0.35">
      <c r="J272" s="4"/>
      <c r="K272" s="4"/>
      <c r="L272" s="4"/>
      <c r="M272" s="4"/>
      <c r="N272" s="4"/>
    </row>
    <row r="273" spans="10:14" ht="14.5" x14ac:dyDescent="0.35">
      <c r="J273" s="4"/>
      <c r="K273" s="4"/>
      <c r="L273" s="4"/>
      <c r="M273" s="4"/>
      <c r="N273" s="4"/>
    </row>
    <row r="274" spans="10:14" ht="14.5" x14ac:dyDescent="0.35">
      <c r="J274" s="4"/>
      <c r="K274" s="4"/>
      <c r="L274" s="4"/>
      <c r="M274" s="4"/>
      <c r="N274" s="4"/>
    </row>
    <row r="275" spans="10:14" ht="14.5" x14ac:dyDescent="0.35">
      <c r="J275" s="4"/>
      <c r="K275" s="4"/>
      <c r="L275" s="4"/>
      <c r="M275" s="4"/>
      <c r="N275" s="4"/>
    </row>
    <row r="276" spans="10:14" ht="14.5" x14ac:dyDescent="0.35"/>
    <row r="277" spans="10:14" ht="14.5" x14ac:dyDescent="0.35"/>
    <row r="278" spans="10:14" ht="14.5" x14ac:dyDescent="0.35"/>
    <row r="279" spans="10:14" ht="14.5" x14ac:dyDescent="0.35"/>
    <row r="280" spans="10:14" ht="14.5" x14ac:dyDescent="0.35"/>
    <row r="281" spans="10:14" ht="14.5" x14ac:dyDescent="0.35"/>
    <row r="282" spans="10:14" ht="14.5" x14ac:dyDescent="0.35"/>
    <row r="283" spans="10:14" ht="14.5" x14ac:dyDescent="0.35"/>
    <row r="284" spans="10:14" ht="14.5" x14ac:dyDescent="0.35"/>
    <row r="285" spans="10:14" ht="14.5" x14ac:dyDescent="0.35"/>
    <row r="286" spans="10:14" ht="14.5" x14ac:dyDescent="0.35"/>
    <row r="287" spans="10:14" ht="14.5" x14ac:dyDescent="0.35"/>
    <row r="288" spans="10:14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topLeftCell="G1" workbookViewId="0">
      <selection activeCell="N4" sqref="N4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13.453125" style="3" customWidth="1"/>
    <col min="7" max="7" width="14.6328125" style="3" bestFit="1" customWidth="1"/>
    <col min="8" max="8" width="11" style="3" customWidth="1"/>
    <col min="9" max="9" width="10.81640625" style="115" bestFit="1" customWidth="1"/>
    <col min="10" max="10" width="11" style="115" customWidth="1"/>
    <col min="11" max="11" width="17.6328125" style="115" bestFit="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07" t="s">
        <v>583</v>
      </c>
      <c r="F1" s="107" t="s">
        <v>882</v>
      </c>
      <c r="G1" s="18" t="s">
        <v>400</v>
      </c>
      <c r="H1" s="24" t="s">
        <v>401</v>
      </c>
      <c r="I1" s="112" t="s">
        <v>732</v>
      </c>
      <c r="J1" s="112" t="s">
        <v>733</v>
      </c>
      <c r="K1" s="112" t="s">
        <v>731</v>
      </c>
      <c r="L1" s="97" t="s">
        <v>402</v>
      </c>
      <c r="M1" s="97" t="s">
        <v>403</v>
      </c>
      <c r="N1" s="97" t="s">
        <v>952</v>
      </c>
      <c r="O1" s="97" t="s">
        <v>953</v>
      </c>
      <c r="P1" s="97" t="s">
        <v>404</v>
      </c>
      <c r="Q1" s="97" t="s">
        <v>405</v>
      </c>
      <c r="R1" s="97" t="s">
        <v>406</v>
      </c>
      <c r="S1" s="97" t="s">
        <v>766</v>
      </c>
      <c r="T1" s="97" t="s">
        <v>407</v>
      </c>
      <c r="U1" s="97" t="s">
        <v>408</v>
      </c>
      <c r="V1" s="97" t="s">
        <v>759</v>
      </c>
      <c r="W1" s="67" t="s">
        <v>409</v>
      </c>
      <c r="X1" s="67" t="s">
        <v>703</v>
      </c>
      <c r="Y1" s="67" t="s">
        <v>410</v>
      </c>
      <c r="Z1" s="67" t="s">
        <v>411</v>
      </c>
      <c r="AA1" s="67" t="s">
        <v>412</v>
      </c>
      <c r="AB1" s="67" t="s">
        <v>413</v>
      </c>
      <c r="AC1" s="67" t="s">
        <v>414</v>
      </c>
      <c r="AD1" s="39" t="s">
        <v>415</v>
      </c>
      <c r="AE1" s="67" t="s">
        <v>416</v>
      </c>
      <c r="AF1" s="67" t="s">
        <v>417</v>
      </c>
      <c r="AG1" s="39" t="s">
        <v>418</v>
      </c>
    </row>
    <row r="2" spans="1:33" s="21" customFormat="1" ht="70.5" customHeight="1" x14ac:dyDescent="0.35">
      <c r="A2" s="22" t="s">
        <v>671</v>
      </c>
      <c r="B2" s="26" t="s">
        <v>16</v>
      </c>
      <c r="C2" s="26" t="s">
        <v>333</v>
      </c>
      <c r="D2" s="26" t="s">
        <v>810</v>
      </c>
      <c r="E2" s="22" t="s">
        <v>399</v>
      </c>
      <c r="F2" s="22"/>
      <c r="G2" s="22" t="s">
        <v>760</v>
      </c>
      <c r="H2" s="22" t="s">
        <v>60</v>
      </c>
      <c r="I2" s="113" t="s">
        <v>737</v>
      </c>
      <c r="J2" s="113" t="s">
        <v>738</v>
      </c>
      <c r="K2" s="113" t="s">
        <v>736</v>
      </c>
      <c r="L2" s="98" t="s">
        <v>426</v>
      </c>
      <c r="M2" s="55"/>
      <c r="N2" s="98" t="s">
        <v>954</v>
      </c>
      <c r="O2" s="98" t="s">
        <v>955</v>
      </c>
      <c r="P2" s="55"/>
      <c r="Q2" s="55" t="s">
        <v>321</v>
      </c>
      <c r="R2" s="98" t="s">
        <v>726</v>
      </c>
      <c r="S2" s="98" t="s">
        <v>767</v>
      </c>
      <c r="T2" s="98" t="s">
        <v>424</v>
      </c>
      <c r="U2" s="98" t="s">
        <v>425</v>
      </c>
      <c r="V2" s="98"/>
      <c r="W2" s="48" t="s">
        <v>423</v>
      </c>
      <c r="X2" s="48" t="s">
        <v>704</v>
      </c>
      <c r="Y2" s="49" t="s">
        <v>86</v>
      </c>
      <c r="Z2" s="49" t="s">
        <v>87</v>
      </c>
      <c r="AA2" s="49" t="s">
        <v>88</v>
      </c>
      <c r="AB2" s="49" t="s">
        <v>328</v>
      </c>
      <c r="AC2" s="48" t="s">
        <v>422</v>
      </c>
      <c r="AD2" s="48" t="s">
        <v>421</v>
      </c>
      <c r="AE2" s="48" t="s">
        <v>327</v>
      </c>
      <c r="AF2" s="48" t="s">
        <v>420</v>
      </c>
      <c r="AG2" s="48" t="s">
        <v>419</v>
      </c>
    </row>
    <row r="3" spans="1:33" s="34" customFormat="1" ht="18" customHeight="1" x14ac:dyDescent="0.35">
      <c r="A3" s="28" t="s">
        <v>364</v>
      </c>
      <c r="B3" s="27"/>
      <c r="C3" s="71"/>
      <c r="D3" s="27"/>
      <c r="E3" s="28"/>
      <c r="F3" s="28"/>
      <c r="G3" s="28"/>
      <c r="H3" s="28"/>
      <c r="I3" s="114" t="s">
        <v>734</v>
      </c>
      <c r="J3" s="114" t="s">
        <v>34</v>
      </c>
      <c r="K3" s="114" t="s">
        <v>735</v>
      </c>
      <c r="L3" s="110" t="s">
        <v>299</v>
      </c>
      <c r="M3" s="111" t="s">
        <v>705</v>
      </c>
      <c r="N3" s="111" t="s">
        <v>956</v>
      </c>
      <c r="O3" s="111" t="s">
        <v>375</v>
      </c>
      <c r="P3" s="110" t="s">
        <v>320</v>
      </c>
      <c r="Q3" s="110"/>
      <c r="R3" s="110"/>
      <c r="S3" s="111" t="s">
        <v>768</v>
      </c>
      <c r="T3" s="110" t="s">
        <v>37</v>
      </c>
      <c r="U3" s="110"/>
      <c r="V3" s="110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 x14ac:dyDescent="0.35">
      <c r="A4" s="14" t="s">
        <v>812</v>
      </c>
      <c r="B4" s="8" t="s">
        <v>817</v>
      </c>
      <c r="C4" s="3" t="s">
        <v>820</v>
      </c>
      <c r="D4" s="9" t="s">
        <v>847</v>
      </c>
      <c r="F4" s="3" t="str">
        <f>D4&amp;"_inc"</f>
        <v>SMntB1_inc</v>
      </c>
      <c r="G4" s="3" t="s">
        <v>761</v>
      </c>
      <c r="H4" s="3" t="s">
        <v>880</v>
      </c>
      <c r="L4" s="3">
        <v>29</v>
      </c>
      <c r="M4" s="3" t="s">
        <v>316</v>
      </c>
      <c r="N4" s="3" t="s">
        <v>638</v>
      </c>
      <c r="P4" s="3">
        <v>6.4</v>
      </c>
      <c r="Y4" s="132"/>
    </row>
    <row r="5" spans="1:33" x14ac:dyDescent="0.35">
      <c r="A5" s="14" t="s">
        <v>812</v>
      </c>
      <c r="B5" s="8" t="s">
        <v>817</v>
      </c>
      <c r="C5" s="3" t="s">
        <v>820</v>
      </c>
      <c r="D5" s="9" t="s">
        <v>848</v>
      </c>
      <c r="F5" s="3" t="str">
        <f t="shared" ref="F5:F29" si="0">D5&amp;"_inc"</f>
        <v>SMntB2_inc</v>
      </c>
      <c r="G5" s="3" t="s">
        <v>761</v>
      </c>
      <c r="H5" s="3" t="s">
        <v>880</v>
      </c>
      <c r="L5" s="3">
        <v>29</v>
      </c>
      <c r="M5" s="3" t="s">
        <v>316</v>
      </c>
      <c r="N5" s="3" t="s">
        <v>638</v>
      </c>
      <c r="P5" s="3">
        <v>6.4</v>
      </c>
      <c r="W5" s="3">
        <v>-24.147192099999998</v>
      </c>
      <c r="X5" s="3">
        <v>8.9334577105769086E-2</v>
      </c>
      <c r="Y5" s="132" t="s">
        <v>837</v>
      </c>
    </row>
    <row r="6" spans="1:33" x14ac:dyDescent="0.35">
      <c r="A6" s="14" t="s">
        <v>812</v>
      </c>
      <c r="B6" s="8" t="s">
        <v>817</v>
      </c>
      <c r="C6" s="3" t="s">
        <v>820</v>
      </c>
      <c r="D6" s="9" t="s">
        <v>849</v>
      </c>
      <c r="F6" s="3" t="str">
        <f t="shared" si="0"/>
        <v>SMntB3_inc</v>
      </c>
      <c r="G6" s="3" t="s">
        <v>761</v>
      </c>
      <c r="H6" s="3" t="s">
        <v>880</v>
      </c>
      <c r="L6" s="3">
        <v>29</v>
      </c>
      <c r="M6" s="3" t="s">
        <v>316</v>
      </c>
      <c r="N6" s="3" t="s">
        <v>638</v>
      </c>
      <c r="P6" s="3">
        <v>-5</v>
      </c>
      <c r="W6" s="3">
        <v>-23.173708225000002</v>
      </c>
      <c r="X6" s="3">
        <v>0.12566987175399896</v>
      </c>
      <c r="Y6" s="132" t="s">
        <v>837</v>
      </c>
      <c r="AB6" s="3">
        <v>36.012874958569526</v>
      </c>
      <c r="AC6" s="3">
        <v>1.4551170920247312</v>
      </c>
    </row>
    <row r="7" spans="1:33" x14ac:dyDescent="0.35">
      <c r="A7" s="14" t="s">
        <v>812</v>
      </c>
      <c r="B7" s="8" t="s">
        <v>817</v>
      </c>
      <c r="C7" s="3" t="s">
        <v>820</v>
      </c>
      <c r="D7" s="9" t="s">
        <v>850</v>
      </c>
      <c r="F7" s="3" t="str">
        <f t="shared" si="0"/>
        <v>SMntB4_inc</v>
      </c>
      <c r="G7" s="3" t="s">
        <v>761</v>
      </c>
      <c r="H7" s="3" t="s">
        <v>880</v>
      </c>
      <c r="L7" s="3">
        <v>29</v>
      </c>
      <c r="M7" s="3" t="s">
        <v>316</v>
      </c>
      <c r="N7" s="3" t="s">
        <v>638</v>
      </c>
      <c r="P7" s="3">
        <v>-5</v>
      </c>
      <c r="W7" s="3">
        <v>-25.617816775000001</v>
      </c>
      <c r="X7" s="3">
        <v>2.4635678733631265E-2</v>
      </c>
      <c r="Y7" s="132" t="s">
        <v>837</v>
      </c>
      <c r="AB7" s="3">
        <v>24.236572916041645</v>
      </c>
      <c r="AC7" s="3">
        <v>1.3981676374962133</v>
      </c>
    </row>
    <row r="8" spans="1:33" x14ac:dyDescent="0.35">
      <c r="A8" s="14" t="s">
        <v>812</v>
      </c>
      <c r="B8" s="8" t="s">
        <v>817</v>
      </c>
      <c r="C8" s="3" t="s">
        <v>820</v>
      </c>
      <c r="D8" s="9" t="s">
        <v>851</v>
      </c>
      <c r="F8" s="3" t="str">
        <f t="shared" si="0"/>
        <v>SMntB5_inc</v>
      </c>
      <c r="G8" s="3" t="s">
        <v>761</v>
      </c>
      <c r="H8" s="3" t="s">
        <v>880</v>
      </c>
      <c r="L8" s="3">
        <v>29</v>
      </c>
      <c r="M8" s="3" t="s">
        <v>316</v>
      </c>
      <c r="N8" s="3" t="s">
        <v>638</v>
      </c>
      <c r="P8" s="3">
        <v>15</v>
      </c>
      <c r="W8" s="3">
        <v>-22.766377799999997</v>
      </c>
      <c r="X8" s="3">
        <v>2.8454642269173908E-2</v>
      </c>
      <c r="Y8" s="132" t="s">
        <v>837</v>
      </c>
      <c r="AB8" s="3">
        <v>34.689823328010405</v>
      </c>
      <c r="AC8" s="3">
        <v>1.457377531408375</v>
      </c>
    </row>
    <row r="9" spans="1:33" x14ac:dyDescent="0.35">
      <c r="A9" s="14" t="s">
        <v>812</v>
      </c>
      <c r="B9" s="8" t="s">
        <v>817</v>
      </c>
      <c r="C9" s="3" t="s">
        <v>820</v>
      </c>
      <c r="D9" s="9" t="s">
        <v>852</v>
      </c>
      <c r="F9" s="3" t="str">
        <f t="shared" si="0"/>
        <v>SMntB6_inc</v>
      </c>
      <c r="G9" s="3" t="s">
        <v>761</v>
      </c>
      <c r="H9" s="3" t="s">
        <v>880</v>
      </c>
      <c r="L9" s="3">
        <v>29</v>
      </c>
      <c r="M9" s="3" t="s">
        <v>316</v>
      </c>
      <c r="N9" s="3" t="s">
        <v>638</v>
      </c>
      <c r="P9" s="3">
        <v>15</v>
      </c>
      <c r="Y9" s="132"/>
    </row>
    <row r="10" spans="1:33" x14ac:dyDescent="0.35">
      <c r="A10" s="14" t="s">
        <v>812</v>
      </c>
      <c r="B10" s="8" t="s">
        <v>817</v>
      </c>
      <c r="C10" s="3" t="s">
        <v>822</v>
      </c>
      <c r="D10" s="9" t="s">
        <v>853</v>
      </c>
      <c r="F10" s="3" t="str">
        <f t="shared" si="0"/>
        <v>SMntBV1_inc</v>
      </c>
      <c r="G10" s="3" t="s">
        <v>761</v>
      </c>
      <c r="H10" s="3" t="s">
        <v>880</v>
      </c>
      <c r="L10" s="3">
        <v>29</v>
      </c>
      <c r="M10" s="3" t="s">
        <v>316</v>
      </c>
      <c r="N10" s="3" t="s">
        <v>638</v>
      </c>
      <c r="P10" s="3">
        <v>6.4</v>
      </c>
      <c r="W10" s="3">
        <v>-22.689096175000003</v>
      </c>
      <c r="X10" s="3">
        <v>5.2791255589033664E-2</v>
      </c>
      <c r="Y10" s="132" t="s">
        <v>837</v>
      </c>
      <c r="AB10" s="3">
        <v>37.045728943746916</v>
      </c>
      <c r="AC10" s="3">
        <v>1.9617322846669483</v>
      </c>
    </row>
    <row r="11" spans="1:33" x14ac:dyDescent="0.35">
      <c r="A11" s="14" t="s">
        <v>812</v>
      </c>
      <c r="B11" s="8" t="s">
        <v>817</v>
      </c>
      <c r="C11" s="3" t="s">
        <v>822</v>
      </c>
      <c r="D11" s="9" t="s">
        <v>854</v>
      </c>
      <c r="F11" s="3" t="str">
        <f t="shared" si="0"/>
        <v>SMntBV2_inc</v>
      </c>
      <c r="G11" s="3" t="s">
        <v>761</v>
      </c>
      <c r="H11" s="3" t="s">
        <v>880</v>
      </c>
      <c r="L11" s="3">
        <v>29</v>
      </c>
      <c r="M11" s="3" t="s">
        <v>316</v>
      </c>
      <c r="N11" s="3" t="s">
        <v>638</v>
      </c>
      <c r="P11" s="3">
        <v>6.4</v>
      </c>
      <c r="W11" s="3">
        <v>-22.437017724999997</v>
      </c>
      <c r="X11" s="3">
        <v>5.7057719314158623E-2</v>
      </c>
      <c r="Y11" s="132" t="s">
        <v>837</v>
      </c>
      <c r="AB11" s="3">
        <v>60.874314258857034</v>
      </c>
      <c r="AC11" s="3">
        <v>1.6277892975202448</v>
      </c>
    </row>
    <row r="12" spans="1:33" x14ac:dyDescent="0.35">
      <c r="A12" s="14" t="s">
        <v>812</v>
      </c>
      <c r="B12" s="8" t="s">
        <v>817</v>
      </c>
      <c r="C12" s="3" t="s">
        <v>822</v>
      </c>
      <c r="D12" s="9" t="s">
        <v>855</v>
      </c>
      <c r="F12" s="3" t="str">
        <f t="shared" si="0"/>
        <v>SMntBV3_inc</v>
      </c>
      <c r="G12" s="3" t="s">
        <v>761</v>
      </c>
      <c r="H12" s="3" t="s">
        <v>880</v>
      </c>
      <c r="L12" s="3">
        <v>29</v>
      </c>
      <c r="M12" s="3" t="s">
        <v>316</v>
      </c>
      <c r="N12" s="3" t="s">
        <v>638</v>
      </c>
      <c r="P12" s="3">
        <v>-5</v>
      </c>
      <c r="W12" s="3">
        <v>-27.146324275000001</v>
      </c>
      <c r="X12" s="3">
        <v>3.4798227924230589E-2</v>
      </c>
      <c r="Y12" s="132" t="s">
        <v>837</v>
      </c>
      <c r="AB12" s="3">
        <v>90.219687666784452</v>
      </c>
      <c r="AC12" s="3">
        <v>1.4714845086845572</v>
      </c>
    </row>
    <row r="13" spans="1:33" x14ac:dyDescent="0.35">
      <c r="A13" s="14" t="s">
        <v>812</v>
      </c>
      <c r="B13" s="8" t="s">
        <v>817</v>
      </c>
      <c r="C13" s="3" t="s">
        <v>822</v>
      </c>
      <c r="D13" s="9" t="s">
        <v>856</v>
      </c>
      <c r="F13" s="3" t="str">
        <f t="shared" si="0"/>
        <v>SMntBV4_inc</v>
      </c>
      <c r="G13" s="3" t="s">
        <v>761</v>
      </c>
      <c r="H13" s="3" t="s">
        <v>880</v>
      </c>
      <c r="L13" s="3">
        <v>29</v>
      </c>
      <c r="M13" s="3" t="s">
        <v>316</v>
      </c>
      <c r="N13" s="3" t="s">
        <v>638</v>
      </c>
      <c r="P13" s="3">
        <v>-5</v>
      </c>
      <c r="W13" s="3">
        <v>-27.570798324999998</v>
      </c>
      <c r="X13" s="3">
        <v>5.5337600237089307E-2</v>
      </c>
      <c r="Y13" s="132" t="s">
        <v>837</v>
      </c>
      <c r="AB13" s="3">
        <v>76.025065466004847</v>
      </c>
      <c r="AC13" s="3">
        <v>1.5303006070697469</v>
      </c>
    </row>
    <row r="14" spans="1:33" x14ac:dyDescent="0.35">
      <c r="A14" s="14" t="s">
        <v>812</v>
      </c>
      <c r="B14" s="8" t="s">
        <v>817</v>
      </c>
      <c r="C14" s="3" t="s">
        <v>822</v>
      </c>
      <c r="D14" s="9" t="s">
        <v>857</v>
      </c>
      <c r="F14" s="3" t="str">
        <f t="shared" si="0"/>
        <v>SMntBV5_inc</v>
      </c>
      <c r="G14" s="3" t="s">
        <v>761</v>
      </c>
      <c r="H14" s="3" t="s">
        <v>880</v>
      </c>
      <c r="L14" s="3">
        <v>29</v>
      </c>
      <c r="M14" s="3" t="s">
        <v>316</v>
      </c>
      <c r="N14" s="3" t="s">
        <v>638</v>
      </c>
      <c r="P14" s="3">
        <v>15</v>
      </c>
      <c r="W14" s="3">
        <v>-27.816111250000002</v>
      </c>
      <c r="X14" s="3">
        <v>4.8487111689602694E-2</v>
      </c>
      <c r="Y14" s="132" t="s">
        <v>837</v>
      </c>
      <c r="AB14" s="3">
        <v>71.652603568621799</v>
      </c>
      <c r="AC14" s="3">
        <v>1.8322836772445668</v>
      </c>
    </row>
    <row r="15" spans="1:33" x14ac:dyDescent="0.35">
      <c r="A15" s="14" t="s">
        <v>812</v>
      </c>
      <c r="B15" s="8" t="s">
        <v>817</v>
      </c>
      <c r="C15" s="3" t="s">
        <v>822</v>
      </c>
      <c r="D15" s="9" t="s">
        <v>858</v>
      </c>
      <c r="F15" s="3" t="str">
        <f t="shared" si="0"/>
        <v>SMntBV6_inc</v>
      </c>
      <c r="G15" s="3" t="s">
        <v>761</v>
      </c>
      <c r="H15" s="3" t="s">
        <v>880</v>
      </c>
      <c r="L15" s="3">
        <v>29</v>
      </c>
      <c r="M15" s="3" t="s">
        <v>316</v>
      </c>
      <c r="N15" s="3" t="s">
        <v>638</v>
      </c>
      <c r="P15" s="3">
        <v>15</v>
      </c>
      <c r="W15" s="3">
        <v>-27.521685625</v>
      </c>
      <c r="X15" s="3">
        <v>0.14447923726265996</v>
      </c>
      <c r="Y15" s="132" t="s">
        <v>837</v>
      </c>
      <c r="AB15" s="3">
        <v>89.901936350371244</v>
      </c>
      <c r="AC15" s="3">
        <v>1.4835232620027954</v>
      </c>
    </row>
    <row r="16" spans="1:33" x14ac:dyDescent="0.35">
      <c r="A16" s="14" t="s">
        <v>812</v>
      </c>
      <c r="B16" s="8" t="s">
        <v>819</v>
      </c>
      <c r="C16" s="3" t="s">
        <v>823</v>
      </c>
      <c r="D16" s="10" t="s">
        <v>859</v>
      </c>
      <c r="F16" s="3" t="str">
        <f t="shared" si="0"/>
        <v>PDB1_inc</v>
      </c>
      <c r="G16" s="3" t="s">
        <v>761</v>
      </c>
      <c r="H16" s="3" t="s">
        <v>880</v>
      </c>
      <c r="L16" s="3">
        <v>29</v>
      </c>
      <c r="M16" s="3" t="s">
        <v>316</v>
      </c>
      <c r="N16" s="3" t="s">
        <v>638</v>
      </c>
      <c r="P16" s="3">
        <v>6.4</v>
      </c>
      <c r="W16" s="3">
        <v>-19.325126800000003</v>
      </c>
      <c r="X16" s="3">
        <v>0.38066870986003054</v>
      </c>
      <c r="Y16" s="132" t="s">
        <v>837</v>
      </c>
      <c r="AB16" s="3">
        <v>50.090452590698</v>
      </c>
      <c r="AC16" s="3">
        <v>2.3052130636901453</v>
      </c>
    </row>
    <row r="17" spans="1:29" x14ac:dyDescent="0.35">
      <c r="A17" s="14" t="s">
        <v>812</v>
      </c>
      <c r="B17" s="8" t="s">
        <v>819</v>
      </c>
      <c r="C17" s="3" t="s">
        <v>823</v>
      </c>
      <c r="D17" s="10" t="s">
        <v>860</v>
      </c>
      <c r="F17" s="3" t="str">
        <f t="shared" si="0"/>
        <v>PDB2_inc</v>
      </c>
      <c r="G17" s="3" t="s">
        <v>761</v>
      </c>
      <c r="H17" s="3" t="s">
        <v>880</v>
      </c>
      <c r="L17" s="3">
        <v>29</v>
      </c>
      <c r="M17" s="3" t="s">
        <v>316</v>
      </c>
      <c r="N17" s="3" t="s">
        <v>638</v>
      </c>
      <c r="P17" s="3">
        <v>6.4</v>
      </c>
      <c r="Y17" s="132"/>
    </row>
    <row r="18" spans="1:29" x14ac:dyDescent="0.35">
      <c r="A18" s="14" t="s">
        <v>812</v>
      </c>
      <c r="B18" s="8" t="s">
        <v>819</v>
      </c>
      <c r="C18" s="3" t="s">
        <v>823</v>
      </c>
      <c r="D18" s="10" t="s">
        <v>861</v>
      </c>
      <c r="F18" s="3" t="str">
        <f t="shared" si="0"/>
        <v>PDB3_inc</v>
      </c>
      <c r="G18" s="3" t="s">
        <v>761</v>
      </c>
      <c r="H18" s="3" t="s">
        <v>880</v>
      </c>
      <c r="L18" s="3">
        <v>29</v>
      </c>
      <c r="M18" s="3" t="s">
        <v>316</v>
      </c>
      <c r="N18" s="3" t="s">
        <v>638</v>
      </c>
      <c r="P18" s="3">
        <v>-5</v>
      </c>
      <c r="W18" s="3">
        <v>-21.547727050000002</v>
      </c>
      <c r="X18" s="3">
        <v>5.5812185049503825E-2</v>
      </c>
      <c r="Y18" s="132" t="s">
        <v>837</v>
      </c>
      <c r="AB18" s="3">
        <v>51.80524359597571</v>
      </c>
      <c r="AC18" s="3">
        <v>1.4770397112543885</v>
      </c>
    </row>
    <row r="19" spans="1:29" x14ac:dyDescent="0.35">
      <c r="A19" s="14" t="s">
        <v>812</v>
      </c>
      <c r="B19" s="8" t="s">
        <v>819</v>
      </c>
      <c r="C19" s="3" t="s">
        <v>823</v>
      </c>
      <c r="D19" s="10" t="s">
        <v>862</v>
      </c>
      <c r="F19" s="3" t="str">
        <f t="shared" si="0"/>
        <v>PDB4_inc</v>
      </c>
      <c r="G19" s="3" t="s">
        <v>761</v>
      </c>
      <c r="H19" s="3" t="s">
        <v>880</v>
      </c>
      <c r="L19" s="3">
        <v>29</v>
      </c>
      <c r="M19" s="3" t="s">
        <v>316</v>
      </c>
      <c r="N19" s="3" t="s">
        <v>638</v>
      </c>
      <c r="P19" s="3">
        <v>-5</v>
      </c>
      <c r="W19" s="3">
        <v>-23.335078525000004</v>
      </c>
      <c r="X19" s="3">
        <v>7.4024207752149296E-2</v>
      </c>
      <c r="Y19" s="132" t="s">
        <v>837</v>
      </c>
      <c r="AB19" s="3">
        <v>63.236372399892993</v>
      </c>
      <c r="AC19" s="3">
        <v>1.4484265509920249</v>
      </c>
    </row>
    <row r="20" spans="1:29" x14ac:dyDescent="0.35">
      <c r="A20" s="14" t="s">
        <v>812</v>
      </c>
      <c r="B20" s="8" t="s">
        <v>819</v>
      </c>
      <c r="C20" s="3" t="s">
        <v>823</v>
      </c>
      <c r="D20" s="10" t="s">
        <v>863</v>
      </c>
      <c r="F20" s="3" t="str">
        <f t="shared" si="0"/>
        <v>PDB5_inc</v>
      </c>
      <c r="G20" s="3" t="s">
        <v>761</v>
      </c>
      <c r="H20" s="3" t="s">
        <v>880</v>
      </c>
      <c r="L20" s="3">
        <v>29</v>
      </c>
      <c r="M20" s="3" t="s">
        <v>316</v>
      </c>
      <c r="N20" s="3" t="s">
        <v>638</v>
      </c>
      <c r="P20" s="3">
        <v>15</v>
      </c>
      <c r="W20" s="3">
        <v>-24.438360249999999</v>
      </c>
      <c r="X20" s="3">
        <v>5.661860707105653E-2</v>
      </c>
      <c r="Y20" s="132" t="s">
        <v>837</v>
      </c>
      <c r="AB20" s="3">
        <v>73.078802347953385</v>
      </c>
      <c r="AC20" s="3">
        <v>2.2759457395351821</v>
      </c>
    </row>
    <row r="21" spans="1:29" x14ac:dyDescent="0.35">
      <c r="A21" s="14" t="s">
        <v>812</v>
      </c>
      <c r="B21" s="8" t="s">
        <v>819</v>
      </c>
      <c r="C21" s="3" t="s">
        <v>823</v>
      </c>
      <c r="D21" s="10" t="s">
        <v>864</v>
      </c>
      <c r="F21" s="3" t="str">
        <f t="shared" si="0"/>
        <v>PDB6_inc</v>
      </c>
      <c r="G21" s="3" t="s">
        <v>761</v>
      </c>
      <c r="H21" s="3" t="s">
        <v>880</v>
      </c>
      <c r="L21" s="3">
        <v>29</v>
      </c>
      <c r="M21" s="3" t="s">
        <v>316</v>
      </c>
      <c r="N21" s="3" t="s">
        <v>638</v>
      </c>
      <c r="P21" s="3">
        <v>15</v>
      </c>
      <c r="W21" s="3">
        <v>-25.636108750000002</v>
      </c>
      <c r="X21" s="3">
        <v>5.9422218066982349E-2</v>
      </c>
      <c r="Y21" s="132" t="s">
        <v>837</v>
      </c>
      <c r="AB21" s="3">
        <v>59.613868959658149</v>
      </c>
      <c r="AC21" s="3">
        <v>1.7787019034281986</v>
      </c>
    </row>
    <row r="22" spans="1:29" x14ac:dyDescent="0.35">
      <c r="A22" s="14" t="s">
        <v>812</v>
      </c>
      <c r="B22" s="8" t="s">
        <v>819</v>
      </c>
      <c r="C22" s="3" t="s">
        <v>824</v>
      </c>
      <c r="D22" s="10" t="s">
        <v>865</v>
      </c>
      <c r="F22" s="3" t="str">
        <f t="shared" si="0"/>
        <v>PDV1_inc</v>
      </c>
      <c r="G22" s="3" t="s">
        <v>761</v>
      </c>
      <c r="H22" s="3" t="s">
        <v>880</v>
      </c>
      <c r="L22" s="3">
        <v>29</v>
      </c>
      <c r="M22" s="3" t="s">
        <v>316</v>
      </c>
      <c r="N22" s="3" t="s">
        <v>638</v>
      </c>
      <c r="P22" s="3">
        <v>6.4</v>
      </c>
      <c r="W22" s="3">
        <v>-25.855111300000004</v>
      </c>
      <c r="X22" s="3">
        <v>9.8573153884142006E-2</v>
      </c>
      <c r="Y22" s="132" t="s">
        <v>837</v>
      </c>
      <c r="AB22" s="3">
        <v>73.034295804102811</v>
      </c>
      <c r="AC22" s="3">
        <v>1.5460707460724887</v>
      </c>
    </row>
    <row r="23" spans="1:29" x14ac:dyDescent="0.35">
      <c r="A23" s="14" t="s">
        <v>812</v>
      </c>
      <c r="B23" s="8" t="s">
        <v>819</v>
      </c>
      <c r="C23" s="3" t="s">
        <v>824</v>
      </c>
      <c r="D23" s="10" t="s">
        <v>866</v>
      </c>
      <c r="F23" s="3" t="str">
        <f t="shared" si="0"/>
        <v>PDV2_inc</v>
      </c>
      <c r="G23" s="3" t="s">
        <v>761</v>
      </c>
      <c r="H23" s="3" t="s">
        <v>880</v>
      </c>
      <c r="L23" s="3">
        <v>29</v>
      </c>
      <c r="M23" s="3" t="s">
        <v>316</v>
      </c>
      <c r="N23" s="3" t="s">
        <v>638</v>
      </c>
      <c r="P23" s="3">
        <v>6.4</v>
      </c>
      <c r="W23" s="3">
        <v>-25.895704449999997</v>
      </c>
      <c r="X23" s="3">
        <v>9.1653332363495821E-2</v>
      </c>
      <c r="Y23" s="132" t="s">
        <v>837</v>
      </c>
      <c r="AB23" s="3">
        <v>71.194398820232152</v>
      </c>
      <c r="AC23" s="3">
        <v>1.5730709003324412</v>
      </c>
    </row>
    <row r="24" spans="1:29" x14ac:dyDescent="0.35">
      <c r="A24" s="14" t="s">
        <v>812</v>
      </c>
      <c r="B24" s="8" t="s">
        <v>819</v>
      </c>
      <c r="C24" s="3" t="s">
        <v>824</v>
      </c>
      <c r="D24" s="10" t="s">
        <v>867</v>
      </c>
      <c r="F24" s="3" t="str">
        <f t="shared" si="0"/>
        <v>PDV3_inc</v>
      </c>
      <c r="G24" s="3" t="s">
        <v>761</v>
      </c>
      <c r="H24" s="3" t="s">
        <v>880</v>
      </c>
      <c r="L24" s="3">
        <v>29</v>
      </c>
      <c r="M24" s="3" t="s">
        <v>316</v>
      </c>
      <c r="N24" s="3" t="s">
        <v>638</v>
      </c>
      <c r="P24" s="3">
        <v>-5</v>
      </c>
      <c r="W24" s="3">
        <v>-26.540433924999999</v>
      </c>
      <c r="X24" s="3">
        <v>4.66217045305439E-2</v>
      </c>
      <c r="Y24" s="132" t="s">
        <v>837</v>
      </c>
      <c r="AB24" s="3">
        <v>70.170434779055043</v>
      </c>
      <c r="AC24" s="3">
        <v>1.7120313884833867</v>
      </c>
    </row>
    <row r="25" spans="1:29" x14ac:dyDescent="0.35">
      <c r="A25" s="14" t="s">
        <v>812</v>
      </c>
      <c r="B25" s="8" t="s">
        <v>819</v>
      </c>
      <c r="C25" s="3" t="s">
        <v>824</v>
      </c>
      <c r="D25" s="10" t="s">
        <v>868</v>
      </c>
      <c r="F25" s="3" t="str">
        <f t="shared" si="0"/>
        <v>PDV4_inc</v>
      </c>
      <c r="G25" s="3" t="s">
        <v>761</v>
      </c>
      <c r="H25" s="3" t="s">
        <v>880</v>
      </c>
      <c r="L25" s="3">
        <v>29</v>
      </c>
      <c r="M25" s="3" t="s">
        <v>316</v>
      </c>
      <c r="N25" s="3" t="s">
        <v>638</v>
      </c>
      <c r="P25" s="3">
        <v>-5</v>
      </c>
      <c r="W25" s="3">
        <v>-27.055616124999997</v>
      </c>
      <c r="X25" s="3">
        <v>4.675735236302421E-2</v>
      </c>
      <c r="Y25" s="132" t="s">
        <v>837</v>
      </c>
      <c r="AB25" s="3">
        <v>95.553870902474586</v>
      </c>
      <c r="AC25" s="3">
        <v>1.7513296917839367</v>
      </c>
    </row>
    <row r="26" spans="1:29" x14ac:dyDescent="0.35">
      <c r="A26" s="14" t="s">
        <v>812</v>
      </c>
      <c r="B26" s="8" t="s">
        <v>819</v>
      </c>
      <c r="C26" s="3" t="s">
        <v>824</v>
      </c>
      <c r="D26" s="10" t="s">
        <v>869</v>
      </c>
      <c r="F26" s="3" t="str">
        <f t="shared" si="0"/>
        <v>PDV5_inc</v>
      </c>
      <c r="G26" s="3" t="s">
        <v>761</v>
      </c>
      <c r="H26" s="3" t="s">
        <v>880</v>
      </c>
      <c r="L26" s="3">
        <v>29</v>
      </c>
      <c r="M26" s="3" t="s">
        <v>316</v>
      </c>
      <c r="N26" s="3" t="s">
        <v>638</v>
      </c>
      <c r="P26" s="3">
        <v>15</v>
      </c>
      <c r="W26" s="3">
        <v>-26.976685</v>
      </c>
      <c r="X26" s="3">
        <v>3.7797707161501944E-2</v>
      </c>
      <c r="Y26" s="132" t="s">
        <v>837</v>
      </c>
      <c r="AB26" s="3">
        <v>107.76258850548626</v>
      </c>
      <c r="AC26" s="3">
        <v>1.7252820869602514</v>
      </c>
    </row>
    <row r="27" spans="1:29" x14ac:dyDescent="0.35">
      <c r="A27" s="14" t="s">
        <v>812</v>
      </c>
      <c r="B27" s="8" t="s">
        <v>819</v>
      </c>
      <c r="C27" s="3" t="s">
        <v>824</v>
      </c>
      <c r="D27" s="10" t="s">
        <v>870</v>
      </c>
      <c r="F27" s="3" t="str">
        <f t="shared" si="0"/>
        <v>PDV6_inc</v>
      </c>
      <c r="G27" s="3" t="s">
        <v>761</v>
      </c>
      <c r="H27" s="3" t="s">
        <v>880</v>
      </c>
      <c r="L27" s="3">
        <v>29</v>
      </c>
      <c r="M27" s="3" t="s">
        <v>316</v>
      </c>
      <c r="N27" s="3" t="s">
        <v>638</v>
      </c>
      <c r="P27" s="3">
        <v>15</v>
      </c>
      <c r="W27" s="3">
        <v>-27.213478375000001</v>
      </c>
      <c r="X27" s="3">
        <v>7.3513604183171072E-2</v>
      </c>
      <c r="Y27" s="132" t="s">
        <v>837</v>
      </c>
      <c r="AB27" s="3">
        <v>110.75698405307976</v>
      </c>
      <c r="AC27" s="3">
        <v>1.5153193508186376</v>
      </c>
    </row>
    <row r="28" spans="1:29" x14ac:dyDescent="0.35">
      <c r="A28" s="14" t="s">
        <v>812</v>
      </c>
      <c r="B28" s="8" t="s">
        <v>817</v>
      </c>
      <c r="C28" s="3" t="s">
        <v>822</v>
      </c>
      <c r="D28" s="10" t="s">
        <v>871</v>
      </c>
      <c r="F28" s="3" t="str">
        <f t="shared" si="0"/>
        <v>SM_Roots_inc</v>
      </c>
      <c r="G28" s="3" t="s">
        <v>763</v>
      </c>
      <c r="H28" s="132" t="s">
        <v>881</v>
      </c>
      <c r="L28" s="3">
        <v>0.5</v>
      </c>
      <c r="M28" s="3" t="s">
        <v>315</v>
      </c>
      <c r="N28" s="3" t="s">
        <v>638</v>
      </c>
      <c r="Y28" s="132"/>
    </row>
    <row r="29" spans="1:29" x14ac:dyDescent="0.35">
      <c r="A29" s="14" t="s">
        <v>812</v>
      </c>
      <c r="B29" s="8" t="s">
        <v>819</v>
      </c>
      <c r="C29" s="3" t="s">
        <v>824</v>
      </c>
      <c r="D29" s="10" t="s">
        <v>872</v>
      </c>
      <c r="F29" s="3" t="str">
        <f t="shared" si="0"/>
        <v>PD_Roots_inc</v>
      </c>
      <c r="G29" s="3" t="s">
        <v>763</v>
      </c>
      <c r="H29" s="3" t="s">
        <v>881</v>
      </c>
      <c r="L29" s="3">
        <v>0.5</v>
      </c>
      <c r="M29" s="3" t="s">
        <v>315</v>
      </c>
      <c r="N29" s="3" t="s">
        <v>638</v>
      </c>
      <c r="Y29" s="132"/>
    </row>
    <row r="30" spans="1:29" x14ac:dyDescent="0.35">
      <c r="B30" s="10"/>
      <c r="C30" s="3"/>
    </row>
    <row r="31" spans="1:29" x14ac:dyDescent="0.35">
      <c r="B31" s="10"/>
      <c r="C31" s="3"/>
    </row>
    <row r="32" spans="1:29" x14ac:dyDescent="0.35">
      <c r="B32" s="10"/>
      <c r="C32" s="3"/>
    </row>
    <row r="33" spans="2:3" x14ac:dyDescent="0.35">
      <c r="B33" s="10"/>
      <c r="C33" s="3"/>
    </row>
    <row r="34" spans="2:3" x14ac:dyDescent="0.35">
      <c r="B34" s="10"/>
      <c r="C34" s="3"/>
    </row>
    <row r="35" spans="2:3" x14ac:dyDescent="0.35">
      <c r="B35" s="10"/>
      <c r="C35" s="3"/>
    </row>
    <row r="36" spans="2:3" x14ac:dyDescent="0.35">
      <c r="B36" s="10"/>
      <c r="C36" s="3"/>
    </row>
    <row r="37" spans="2:3" x14ac:dyDescent="0.35">
      <c r="B37" s="10"/>
      <c r="C37" s="3"/>
    </row>
    <row r="38" spans="2:3" x14ac:dyDescent="0.35">
      <c r="B38" s="10"/>
      <c r="C38" s="3"/>
    </row>
    <row r="39" spans="2:3" x14ac:dyDescent="0.35">
      <c r="B39" s="10"/>
      <c r="C39" s="3"/>
    </row>
    <row r="40" spans="2:3" x14ac:dyDescent="0.35">
      <c r="B40" s="10"/>
      <c r="C40" s="3"/>
    </row>
    <row r="41" spans="2:3" x14ac:dyDescent="0.35">
      <c r="B41" s="10"/>
      <c r="C41" s="3"/>
    </row>
    <row r="42" spans="2:3" x14ac:dyDescent="0.35">
      <c r="B42" s="10"/>
      <c r="C42" s="3"/>
    </row>
    <row r="43" spans="2:3" x14ac:dyDescent="0.35">
      <c r="B43" s="10"/>
      <c r="C43" s="3"/>
    </row>
    <row r="44" spans="2:3" x14ac:dyDescent="0.35">
      <c r="B44" s="10"/>
      <c r="C44" s="3"/>
    </row>
    <row r="45" spans="2:3" x14ac:dyDescent="0.35">
      <c r="B45" s="10"/>
      <c r="C45" s="3"/>
    </row>
    <row r="46" spans="2:3" x14ac:dyDescent="0.35">
      <c r="B46" s="10"/>
      <c r="C46" s="3"/>
    </row>
    <row r="47" spans="2:3" x14ac:dyDescent="0.35">
      <c r="B47" s="10"/>
      <c r="C47" s="3"/>
    </row>
    <row r="48" spans="2:3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honeticPr fontId="2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:E15"/>
    </sheetView>
  </sheetViews>
  <sheetFormatPr defaultColWidth="15.089843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08984375" bestFit="1" customWidth="1"/>
    <col min="5" max="5" width="13.08984375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08984375" customWidth="1"/>
    <col min="11" max="12" width="10.08984375" customWidth="1"/>
    <col min="13" max="13" width="14.81640625" customWidth="1"/>
    <col min="14" max="14" width="10.08984375" customWidth="1"/>
    <col min="15" max="15" width="19.6328125" customWidth="1"/>
    <col min="16" max="16" width="10.08984375" customWidth="1"/>
    <col min="17" max="17" width="15.36328125" bestFit="1" customWidth="1"/>
    <col min="18" max="21" width="10.08984375" customWidth="1"/>
    <col min="22" max="23" width="13.6328125" customWidth="1"/>
    <col min="24" max="24" width="23.089843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08984375" customWidth="1"/>
    <col min="40" max="40" width="16.08984375" bestFit="1" customWidth="1"/>
    <col min="41" max="41" width="12.6328125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08984375" customWidth="1"/>
  </cols>
  <sheetData>
    <row r="1" spans="1:45" s="73" customFormat="1" ht="15" customHeight="1" x14ac:dyDescent="0.35">
      <c r="A1" s="72" t="s">
        <v>160</v>
      </c>
      <c r="B1" s="72" t="s">
        <v>161</v>
      </c>
      <c r="C1" s="72"/>
      <c r="D1" s="74"/>
      <c r="E1" s="74"/>
      <c r="F1" s="74"/>
      <c r="G1" s="74"/>
      <c r="H1" s="74"/>
      <c r="I1" s="74"/>
      <c r="J1" s="74"/>
      <c r="L1" s="75"/>
      <c r="M1" s="72" t="s">
        <v>632</v>
      </c>
      <c r="N1" s="75"/>
      <c r="O1" s="75"/>
      <c r="P1" s="75"/>
      <c r="Q1" s="75"/>
      <c r="R1" s="75"/>
      <c r="S1" s="75"/>
      <c r="T1" s="75"/>
      <c r="U1" s="75"/>
      <c r="V1" s="72" t="s">
        <v>162</v>
      </c>
      <c r="W1" s="75"/>
      <c r="X1" s="74"/>
      <c r="Y1" s="74"/>
      <c r="Z1" s="74"/>
      <c r="AA1" s="74"/>
      <c r="AB1" s="74"/>
      <c r="AC1" s="72" t="s">
        <v>633</v>
      </c>
      <c r="AD1" s="74"/>
      <c r="AE1" s="74"/>
      <c r="AF1" s="74"/>
      <c r="AG1" s="74"/>
      <c r="AH1" s="72" t="s">
        <v>625</v>
      </c>
      <c r="AI1" s="75"/>
      <c r="AJ1" s="74"/>
      <c r="AL1" s="74"/>
      <c r="AM1" s="74"/>
      <c r="AN1" s="72" t="s">
        <v>163</v>
      </c>
      <c r="AP1" s="74"/>
      <c r="AQ1" s="74"/>
      <c r="AR1" s="74"/>
      <c r="AS1" s="74"/>
    </row>
    <row r="2" spans="1:45" s="73" customFormat="1" ht="15" customHeight="1" x14ac:dyDescent="0.35">
      <c r="A2" s="76" t="s">
        <v>435</v>
      </c>
      <c r="B2" s="76" t="s">
        <v>483</v>
      </c>
      <c r="C2" s="76" t="s">
        <v>465</v>
      </c>
      <c r="D2" s="76" t="s">
        <v>486</v>
      </c>
      <c r="E2" s="76" t="s">
        <v>937</v>
      </c>
      <c r="F2" s="76" t="s">
        <v>675</v>
      </c>
      <c r="G2" s="76" t="s">
        <v>474</v>
      </c>
      <c r="H2" s="76" t="s">
        <v>487</v>
      </c>
      <c r="I2" s="76" t="s">
        <v>479</v>
      </c>
      <c r="J2" s="76" t="s">
        <v>480</v>
      </c>
      <c r="K2" s="76" t="s">
        <v>482</v>
      </c>
      <c r="L2" s="76" t="s">
        <v>804</v>
      </c>
      <c r="M2" s="76" t="s">
        <v>437</v>
      </c>
      <c r="N2" s="76" t="s">
        <v>439</v>
      </c>
      <c r="O2" s="76" t="s">
        <v>440</v>
      </c>
      <c r="P2" s="76" t="s">
        <v>659</v>
      </c>
      <c r="Q2" s="76" t="s">
        <v>650</v>
      </c>
      <c r="R2" s="76" t="s">
        <v>691</v>
      </c>
      <c r="S2" s="76" t="s">
        <v>442</v>
      </c>
      <c r="T2" s="76" t="s">
        <v>443</v>
      </c>
      <c r="U2" s="76" t="s">
        <v>449</v>
      </c>
      <c r="V2" s="76" t="s">
        <v>508</v>
      </c>
      <c r="W2" s="77" t="s">
        <v>513</v>
      </c>
      <c r="X2" s="76" t="s">
        <v>540</v>
      </c>
      <c r="Y2" s="76" t="s">
        <v>492</v>
      </c>
      <c r="Z2" s="76" t="s">
        <v>496</v>
      </c>
      <c r="AA2" s="76" t="s">
        <v>499</v>
      </c>
      <c r="AB2" s="76" t="s">
        <v>578</v>
      </c>
      <c r="AC2" s="76" t="s">
        <v>335</v>
      </c>
      <c r="AD2" s="76" t="s">
        <v>336</v>
      </c>
      <c r="AE2" s="76" t="s">
        <v>337</v>
      </c>
      <c r="AF2" s="76" t="s">
        <v>661</v>
      </c>
      <c r="AG2" s="76" t="s">
        <v>362</v>
      </c>
      <c r="AH2" s="76" t="s">
        <v>706</v>
      </c>
      <c r="AI2" s="76" t="s">
        <v>757</v>
      </c>
      <c r="AJ2" s="76" t="s">
        <v>709</v>
      </c>
      <c r="AK2" s="76" t="s">
        <v>707</v>
      </c>
      <c r="AL2" s="76" t="s">
        <v>708</v>
      </c>
      <c r="AM2" s="76" t="s">
        <v>710</v>
      </c>
      <c r="AN2" s="78" t="s">
        <v>586</v>
      </c>
      <c r="AO2" s="79" t="s">
        <v>590</v>
      </c>
      <c r="AP2" s="77" t="s">
        <v>585</v>
      </c>
      <c r="AQ2" s="76" t="s">
        <v>587</v>
      </c>
      <c r="AR2" s="76" t="s">
        <v>592</v>
      </c>
      <c r="AS2" s="76" t="s">
        <v>723</v>
      </c>
    </row>
    <row r="3" spans="1:45" s="73" customFormat="1" ht="15" customHeight="1" x14ac:dyDescent="0.35">
      <c r="A3" s="80"/>
      <c r="B3" s="80"/>
      <c r="C3" s="80"/>
      <c r="D3" s="80"/>
      <c r="E3" s="80"/>
      <c r="F3" s="80"/>
      <c r="G3" s="80"/>
      <c r="H3" s="81" t="str">
        <f>HYPERLINK("http://www.water-research.net/course/drainageclass.pdf","Soil Drainage Classes")</f>
        <v>Soil Drainage Classes</v>
      </c>
      <c r="I3" s="81" t="str">
        <f>HYPERLINK("http://www.nrcs.usda.gov/Internet/FSE_DOCUMENTS/nrcs142p2_052523.pdf","NRCS")</f>
        <v>NRCS</v>
      </c>
      <c r="J3" s="81" t="str">
        <f>HYPERLINK("http://jersey.uoregon.edu/~mstrick/AskGeoMan/geoQuerry11.html","Mafic vs. Felsic")</f>
        <v>Mafic vs. Felsic</v>
      </c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 t="s">
        <v>164</v>
      </c>
      <c r="W3" s="80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0"/>
      <c r="AJ3" s="82"/>
      <c r="AK3" s="82"/>
      <c r="AL3" s="82"/>
      <c r="AM3" s="82"/>
      <c r="AN3" s="80" t="s">
        <v>138</v>
      </c>
      <c r="AO3" s="83"/>
      <c r="AP3" s="80" t="s">
        <v>165</v>
      </c>
      <c r="AQ3" s="80" t="s">
        <v>166</v>
      </c>
      <c r="AR3" s="80"/>
      <c r="AS3" s="80"/>
    </row>
    <row r="4" spans="1:45" ht="12.75" customHeight="1" x14ac:dyDescent="0.35">
      <c r="A4" s="1" t="s">
        <v>167</v>
      </c>
      <c r="B4" s="1" t="s">
        <v>168</v>
      </c>
      <c r="C4" s="1" t="s">
        <v>806</v>
      </c>
      <c r="D4" s="1" t="s">
        <v>169</v>
      </c>
      <c r="E4" s="1" t="s">
        <v>940</v>
      </c>
      <c r="F4" s="1" t="s">
        <v>680</v>
      </c>
      <c r="G4" s="1" t="s">
        <v>170</v>
      </c>
      <c r="H4" s="1" t="s">
        <v>171</v>
      </c>
      <c r="I4" s="1" t="s">
        <v>172</v>
      </c>
      <c r="J4" s="1" t="s">
        <v>173</v>
      </c>
      <c r="K4" s="1" t="s">
        <v>174</v>
      </c>
      <c r="L4" s="15" t="s">
        <v>325</v>
      </c>
      <c r="M4" s="1" t="s">
        <v>634</v>
      </c>
      <c r="N4" s="1" t="s">
        <v>638</v>
      </c>
      <c r="O4" s="1" t="s">
        <v>643</v>
      </c>
      <c r="P4" s="1" t="s">
        <v>647</v>
      </c>
      <c r="Q4" s="1" t="s">
        <v>651</v>
      </c>
      <c r="R4" s="1" t="s">
        <v>692</v>
      </c>
      <c r="S4" s="1" t="s">
        <v>806</v>
      </c>
      <c r="T4" s="1" t="s">
        <v>806</v>
      </c>
      <c r="U4" s="1" t="s">
        <v>668</v>
      </c>
      <c r="V4" s="1" t="s">
        <v>306</v>
      </c>
      <c r="W4" s="1" t="s">
        <v>276</v>
      </c>
      <c r="X4" s="1" t="s">
        <v>175</v>
      </c>
      <c r="Y4" s="1" t="s">
        <v>806</v>
      </c>
      <c r="Z4" s="1" t="s">
        <v>806</v>
      </c>
      <c r="AA4" s="1" t="s">
        <v>807</v>
      </c>
      <c r="AB4" s="1" t="s">
        <v>579</v>
      </c>
      <c r="AC4" s="1" t="s">
        <v>656</v>
      </c>
      <c r="AD4" s="1" t="s">
        <v>638</v>
      </c>
      <c r="AE4" s="1" t="s">
        <v>648</v>
      </c>
      <c r="AF4" s="1" t="s">
        <v>651</v>
      </c>
      <c r="AG4" s="1" t="s">
        <v>665</v>
      </c>
      <c r="AH4" s="1" t="s">
        <v>765</v>
      </c>
      <c r="AI4" s="1" t="s">
        <v>643</v>
      </c>
      <c r="AJ4" s="15" t="s">
        <v>315</v>
      </c>
      <c r="AK4" s="15" t="s">
        <v>311</v>
      </c>
      <c r="AL4" s="15" t="s">
        <v>313</v>
      </c>
      <c r="AM4" s="1" t="s">
        <v>318</v>
      </c>
      <c r="AN4" t="s">
        <v>250</v>
      </c>
      <c r="AO4" t="s">
        <v>255</v>
      </c>
      <c r="AP4" t="s">
        <v>296</v>
      </c>
      <c r="AQ4" s="2" t="s">
        <v>176</v>
      </c>
      <c r="AR4" s="2" t="s">
        <v>806</v>
      </c>
      <c r="AS4" s="2" t="s">
        <v>175</v>
      </c>
    </row>
    <row r="5" spans="1:45" ht="12.75" customHeight="1" x14ac:dyDescent="0.35">
      <c r="A5" s="1" t="s">
        <v>177</v>
      </c>
      <c r="B5" s="1" t="s">
        <v>178</v>
      </c>
      <c r="C5" s="1"/>
      <c r="D5" s="1" t="s">
        <v>179</v>
      </c>
      <c r="E5" s="1" t="s">
        <v>941</v>
      </c>
      <c r="F5" s="1" t="s">
        <v>679</v>
      </c>
      <c r="G5" s="1" t="s">
        <v>180</v>
      </c>
      <c r="H5" s="1" t="s">
        <v>181</v>
      </c>
      <c r="I5" s="1" t="s">
        <v>182</v>
      </c>
      <c r="J5" s="1" t="s">
        <v>183</v>
      </c>
      <c r="K5" s="1" t="s">
        <v>184</v>
      </c>
      <c r="L5" s="15" t="s">
        <v>324</v>
      </c>
      <c r="M5" s="1" t="s">
        <v>635</v>
      </c>
      <c r="N5" s="1" t="s">
        <v>639</v>
      </c>
      <c r="O5" s="1" t="s">
        <v>644</v>
      </c>
      <c r="P5" s="1" t="s">
        <v>663</v>
      </c>
      <c r="Q5" s="1" t="s">
        <v>652</v>
      </c>
      <c r="R5" s="1" t="s">
        <v>693</v>
      </c>
      <c r="S5" s="1"/>
      <c r="T5" s="1"/>
      <c r="U5" s="1" t="s">
        <v>667</v>
      </c>
      <c r="V5" s="1" t="s">
        <v>185</v>
      </c>
      <c r="W5" s="1" t="s">
        <v>278</v>
      </c>
      <c r="X5" s="1" t="s">
        <v>186</v>
      </c>
      <c r="Y5" s="1"/>
      <c r="Z5" s="1"/>
      <c r="AA5" s="1"/>
      <c r="AB5" s="1" t="s">
        <v>580</v>
      </c>
      <c r="AC5" s="1" t="s">
        <v>657</v>
      </c>
      <c r="AD5" s="1" t="s">
        <v>639</v>
      </c>
      <c r="AE5" s="1" t="s">
        <v>660</v>
      </c>
      <c r="AF5" s="1" t="s">
        <v>652</v>
      </c>
      <c r="AG5" s="1" t="s">
        <v>666</v>
      </c>
      <c r="AH5" s="1" t="s">
        <v>761</v>
      </c>
      <c r="AI5" s="1" t="s">
        <v>644</v>
      </c>
      <c r="AJ5" s="15" t="s">
        <v>316</v>
      </c>
      <c r="AK5" s="15" t="s">
        <v>312</v>
      </c>
      <c r="AL5" s="15" t="s">
        <v>314</v>
      </c>
      <c r="AM5" s="1" t="s">
        <v>319</v>
      </c>
      <c r="AN5" t="s">
        <v>251</v>
      </c>
      <c r="AO5" t="s">
        <v>808</v>
      </c>
      <c r="AP5" t="s">
        <v>297</v>
      </c>
      <c r="AQ5" s="2" t="s">
        <v>198</v>
      </c>
      <c r="AR5" s="2"/>
      <c r="AS5" s="2" t="s">
        <v>186</v>
      </c>
    </row>
    <row r="6" spans="1:45" ht="12.75" customHeight="1" x14ac:dyDescent="0.35">
      <c r="A6" s="1" t="s">
        <v>187</v>
      </c>
      <c r="B6" s="1" t="s">
        <v>188</v>
      </c>
      <c r="C6" s="1"/>
      <c r="D6" s="1" t="s">
        <v>189</v>
      </c>
      <c r="E6" s="1" t="s">
        <v>942</v>
      </c>
      <c r="F6" s="1" t="s">
        <v>214</v>
      </c>
      <c r="G6" s="1" t="s">
        <v>190</v>
      </c>
      <c r="H6" s="1" t="s">
        <v>191</v>
      </c>
      <c r="I6" s="1" t="s">
        <v>192</v>
      </c>
      <c r="J6" s="1" t="s">
        <v>193</v>
      </c>
      <c r="K6" s="1" t="s">
        <v>194</v>
      </c>
      <c r="L6" s="1"/>
      <c r="M6" s="1" t="s">
        <v>636</v>
      </c>
      <c r="N6" s="1" t="s">
        <v>642</v>
      </c>
      <c r="O6" s="1" t="s">
        <v>645</v>
      </c>
      <c r="P6" s="1" t="s">
        <v>672</v>
      </c>
      <c r="Q6" s="1" t="s">
        <v>653</v>
      </c>
      <c r="R6" s="1" t="s">
        <v>299</v>
      </c>
      <c r="S6" s="1"/>
      <c r="T6" s="1"/>
      <c r="U6" s="1" t="s">
        <v>685</v>
      </c>
      <c r="V6" s="1" t="s">
        <v>195</v>
      </c>
      <c r="W6" s="1" t="s">
        <v>277</v>
      </c>
      <c r="X6" s="1" t="s">
        <v>196</v>
      </c>
      <c r="Y6" s="1"/>
      <c r="Z6" s="1"/>
      <c r="AA6" s="1"/>
      <c r="AB6" s="1" t="s">
        <v>702</v>
      </c>
      <c r="AC6" s="1" t="s">
        <v>658</v>
      </c>
      <c r="AD6" s="1" t="s">
        <v>642</v>
      </c>
      <c r="AE6" s="1"/>
      <c r="AF6" s="1" t="s">
        <v>653</v>
      </c>
      <c r="AG6" s="1" t="s">
        <v>683</v>
      </c>
      <c r="AH6" s="1" t="s">
        <v>762</v>
      </c>
      <c r="AI6" s="1" t="s">
        <v>758</v>
      </c>
      <c r="AJ6" s="15" t="s">
        <v>317</v>
      </c>
      <c r="AK6" s="15" t="s">
        <v>214</v>
      </c>
      <c r="AL6" s="1"/>
      <c r="AM6" s="15"/>
      <c r="AN6" t="s">
        <v>215</v>
      </c>
      <c r="AO6" t="s">
        <v>197</v>
      </c>
      <c r="AP6" s="1" t="s">
        <v>298</v>
      </c>
      <c r="AQ6" s="2" t="s">
        <v>34</v>
      </c>
      <c r="AR6" s="2"/>
      <c r="AS6" s="2" t="s">
        <v>196</v>
      </c>
    </row>
    <row r="7" spans="1:45" ht="12.75" customHeight="1" x14ac:dyDescent="0.35">
      <c r="A7" s="1" t="s">
        <v>199</v>
      </c>
      <c r="B7" s="1" t="s">
        <v>200</v>
      </c>
      <c r="C7" s="1"/>
      <c r="D7" s="1"/>
      <c r="E7" s="1" t="s">
        <v>943</v>
      </c>
      <c r="F7" s="1"/>
      <c r="G7" s="1" t="s">
        <v>201</v>
      </c>
      <c r="H7" s="1" t="s">
        <v>202</v>
      </c>
      <c r="I7" s="1" t="s">
        <v>203</v>
      </c>
      <c r="J7" s="1"/>
      <c r="K7" s="1" t="s">
        <v>204</v>
      </c>
      <c r="L7" s="1"/>
      <c r="M7" s="1" t="s">
        <v>637</v>
      </c>
      <c r="N7" s="1" t="s">
        <v>640</v>
      </c>
      <c r="O7" s="1" t="s">
        <v>646</v>
      </c>
      <c r="P7" s="1"/>
      <c r="Q7" s="1" t="s">
        <v>654</v>
      </c>
      <c r="R7" s="1"/>
      <c r="S7" s="1"/>
      <c r="T7" s="1"/>
      <c r="U7" s="1" t="s">
        <v>686</v>
      </c>
      <c r="V7" s="1" t="s">
        <v>205</v>
      </c>
      <c r="W7" s="1" t="s">
        <v>280</v>
      </c>
      <c r="X7" s="1" t="s">
        <v>206</v>
      </c>
      <c r="Y7" s="1"/>
      <c r="Z7" s="1"/>
      <c r="AA7" s="1"/>
      <c r="AB7" s="1"/>
      <c r="AC7" s="1"/>
      <c r="AD7" s="1" t="s">
        <v>640</v>
      </c>
      <c r="AE7" s="1"/>
      <c r="AF7" s="1" t="s">
        <v>654</v>
      </c>
      <c r="AG7" s="1" t="s">
        <v>684</v>
      </c>
      <c r="AH7" s="1" t="s">
        <v>763</v>
      </c>
      <c r="AI7" s="1"/>
      <c r="AJ7" s="1" t="s">
        <v>809</v>
      </c>
      <c r="AK7" s="1"/>
      <c r="AL7" s="1"/>
      <c r="AM7" s="15"/>
      <c r="AN7" t="s">
        <v>232</v>
      </c>
      <c r="AO7" t="s">
        <v>216</v>
      </c>
      <c r="AP7" t="s">
        <v>263</v>
      </c>
      <c r="AQ7" s="2" t="s">
        <v>225</v>
      </c>
      <c r="AR7" s="2"/>
      <c r="AS7" s="2" t="s">
        <v>206</v>
      </c>
    </row>
    <row r="8" spans="1:45" ht="12.75" customHeight="1" x14ac:dyDescent="0.35">
      <c r="A8" s="1" t="s">
        <v>207</v>
      </c>
      <c r="B8" s="1" t="s">
        <v>208</v>
      </c>
      <c r="C8" s="1"/>
      <c r="D8" s="1"/>
      <c r="E8" s="1" t="s">
        <v>944</v>
      </c>
      <c r="F8" s="1"/>
      <c r="G8" s="1" t="s">
        <v>209</v>
      </c>
      <c r="H8" s="1" t="s">
        <v>210</v>
      </c>
      <c r="I8" s="1" t="s">
        <v>211</v>
      </c>
      <c r="J8" s="1"/>
      <c r="K8" s="1" t="s">
        <v>212</v>
      </c>
      <c r="L8" s="1"/>
      <c r="M8" s="1" t="s">
        <v>790</v>
      </c>
      <c r="N8" s="1" t="s">
        <v>641</v>
      </c>
      <c r="O8" s="1" t="s">
        <v>730</v>
      </c>
      <c r="P8" s="1"/>
      <c r="Q8" s="1" t="s">
        <v>655</v>
      </c>
      <c r="R8" s="1"/>
      <c r="S8" s="1"/>
      <c r="T8" s="1"/>
      <c r="U8" s="1" t="s">
        <v>687</v>
      </c>
      <c r="V8" s="1" t="s">
        <v>213</v>
      </c>
      <c r="W8" s="1" t="s">
        <v>279</v>
      </c>
      <c r="X8" s="1" t="s">
        <v>214</v>
      </c>
      <c r="Y8" s="1"/>
      <c r="Z8" s="1"/>
      <c r="AA8" s="1"/>
      <c r="AB8" s="1"/>
      <c r="AC8" s="1"/>
      <c r="AD8" s="1" t="s">
        <v>641</v>
      </c>
      <c r="AE8" s="1"/>
      <c r="AF8" s="1" t="s">
        <v>655</v>
      </c>
      <c r="AG8" s="1"/>
      <c r="AH8" s="1" t="s">
        <v>764</v>
      </c>
      <c r="AI8" s="1"/>
      <c r="AJ8" s="1"/>
      <c r="AK8" s="1"/>
      <c r="AL8" s="1"/>
      <c r="AM8" s="1"/>
      <c r="AN8" t="s">
        <v>237</v>
      </c>
      <c r="AO8" t="s">
        <v>224</v>
      </c>
      <c r="AP8" t="s">
        <v>264</v>
      </c>
      <c r="AQ8" s="2" t="s">
        <v>299</v>
      </c>
      <c r="AR8" s="2"/>
      <c r="AS8" s="2" t="s">
        <v>214</v>
      </c>
    </row>
    <row r="9" spans="1:45" ht="12.75" customHeight="1" x14ac:dyDescent="0.35">
      <c r="A9" s="1" t="s">
        <v>217</v>
      </c>
      <c r="B9" s="1" t="s">
        <v>218</v>
      </c>
      <c r="C9" s="1"/>
      <c r="D9" s="1"/>
      <c r="E9" s="1" t="s">
        <v>945</v>
      </c>
      <c r="F9" s="1"/>
      <c r="G9" s="1" t="s">
        <v>219</v>
      </c>
      <c r="H9" s="1" t="s">
        <v>220</v>
      </c>
      <c r="I9" s="1" t="s">
        <v>221</v>
      </c>
      <c r="J9" s="1"/>
      <c r="K9" s="1" t="s">
        <v>222</v>
      </c>
      <c r="L9" s="1"/>
      <c r="M9" s="1" t="s">
        <v>791</v>
      </c>
      <c r="N9" s="1" t="s">
        <v>711</v>
      </c>
      <c r="O9" s="1"/>
      <c r="P9" s="1"/>
      <c r="Q9" s="1" t="s">
        <v>800</v>
      </c>
      <c r="R9" s="1"/>
      <c r="S9" s="1"/>
      <c r="T9" s="1"/>
      <c r="U9" s="1" t="s">
        <v>682</v>
      </c>
      <c r="V9" s="1" t="s">
        <v>223</v>
      </c>
      <c r="W9" s="1"/>
      <c r="X9" s="1"/>
      <c r="Y9" s="1"/>
      <c r="Z9" s="1"/>
      <c r="AA9" s="1"/>
      <c r="AB9" s="1"/>
      <c r="AC9" s="1"/>
      <c r="AD9" s="1"/>
      <c r="AE9" s="1"/>
      <c r="AF9" s="1" t="s">
        <v>662</v>
      </c>
      <c r="AG9" s="1"/>
      <c r="AH9" s="1" t="s">
        <v>711</v>
      </c>
      <c r="AI9" s="1"/>
      <c r="AJ9" s="1"/>
      <c r="AK9" s="1"/>
      <c r="AL9" s="1"/>
      <c r="AM9" s="1"/>
      <c r="AN9" t="s">
        <v>308</v>
      </c>
      <c r="AO9" t="s">
        <v>257</v>
      </c>
      <c r="AP9" t="s">
        <v>265</v>
      </c>
      <c r="AQ9" s="2" t="s">
        <v>300</v>
      </c>
      <c r="AR9" s="2"/>
      <c r="AS9" s="2"/>
    </row>
    <row r="10" spans="1:45" ht="12.75" customHeight="1" x14ac:dyDescent="0.35">
      <c r="A10" s="1" t="s">
        <v>226</v>
      </c>
      <c r="B10" s="1" t="s">
        <v>227</v>
      </c>
      <c r="C10" s="1"/>
      <c r="D10" s="1"/>
      <c r="E10" s="1" t="s">
        <v>946</v>
      </c>
      <c r="F10" s="1"/>
      <c r="G10" s="1" t="s">
        <v>228</v>
      </c>
      <c r="H10" s="1" t="s">
        <v>229</v>
      </c>
      <c r="I10" s="1" t="s">
        <v>230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231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252</v>
      </c>
      <c r="AO10" t="s">
        <v>233</v>
      </c>
      <c r="AP10" t="s">
        <v>266</v>
      </c>
      <c r="AQ10" s="2" t="s">
        <v>301</v>
      </c>
      <c r="AR10" s="2"/>
      <c r="AS10" s="2"/>
    </row>
    <row r="11" spans="1:45" ht="12.75" customHeight="1" x14ac:dyDescent="0.35">
      <c r="A11" s="1"/>
      <c r="B11" s="1" t="s">
        <v>234</v>
      </c>
      <c r="C11" s="1"/>
      <c r="D11" s="1"/>
      <c r="E11" s="1" t="s">
        <v>947</v>
      </c>
      <c r="F11" s="1"/>
      <c r="G11" s="1"/>
      <c r="H11" s="1"/>
      <c r="I11" s="1" t="s">
        <v>235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236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253</v>
      </c>
      <c r="AO11" t="s">
        <v>238</v>
      </c>
      <c r="AP11" t="s">
        <v>238</v>
      </c>
      <c r="AQ11" s="2"/>
      <c r="AR11" s="2"/>
      <c r="AS11" s="2"/>
    </row>
    <row r="12" spans="1:45" ht="12.75" customHeight="1" x14ac:dyDescent="0.35">
      <c r="A12" s="1"/>
      <c r="B12" s="1"/>
      <c r="C12" s="1"/>
      <c r="D12" s="1"/>
      <c r="E12" s="1" t="s">
        <v>948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239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254</v>
      </c>
      <c r="AO12" t="s">
        <v>258</v>
      </c>
      <c r="AP12" t="s">
        <v>267</v>
      </c>
      <c r="AQ12" s="2"/>
      <c r="AR12" s="2"/>
      <c r="AS12" s="2"/>
    </row>
    <row r="13" spans="1:45" ht="12.75" customHeight="1" x14ac:dyDescent="0.35">
      <c r="A13" s="1"/>
      <c r="B13" s="1"/>
      <c r="C13" s="1"/>
      <c r="D13" s="1"/>
      <c r="E13" s="1" t="s">
        <v>949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240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803</v>
      </c>
      <c r="AO13" t="s">
        <v>259</v>
      </c>
      <c r="AP13" t="s">
        <v>268</v>
      </c>
      <c r="AQ13" s="2"/>
      <c r="AR13" s="2"/>
      <c r="AS13" s="2"/>
    </row>
    <row r="14" spans="1:45" ht="12.75" customHeight="1" x14ac:dyDescent="0.35">
      <c r="A14" s="1"/>
      <c r="B14" s="1"/>
      <c r="C14" s="1"/>
      <c r="D14" s="1"/>
      <c r="E14" s="1" t="s">
        <v>950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241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 t="s">
        <v>307</v>
      </c>
      <c r="AO14" t="s">
        <v>256</v>
      </c>
      <c r="AP14" t="s">
        <v>269</v>
      </c>
      <c r="AQ14" s="2"/>
      <c r="AR14" s="2"/>
      <c r="AS14" s="2"/>
    </row>
    <row r="15" spans="1:45" ht="12.75" customHeight="1" x14ac:dyDescent="0.35">
      <c r="A15" s="1"/>
      <c r="B15" s="1"/>
      <c r="C15" s="1"/>
      <c r="D15" s="1"/>
      <c r="E15" s="1" t="s">
        <v>951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260</v>
      </c>
      <c r="AP15" t="s">
        <v>270</v>
      </c>
      <c r="AQ15" s="2"/>
      <c r="AR15" s="2"/>
      <c r="AS15" s="2"/>
    </row>
    <row r="16" spans="1:45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261</v>
      </c>
      <c r="AP16" t="s">
        <v>271</v>
      </c>
      <c r="AQ16" s="2"/>
      <c r="AR16" s="2"/>
      <c r="AS16" s="2"/>
    </row>
    <row r="17" spans="1:45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262</v>
      </c>
      <c r="AP17" t="s">
        <v>272</v>
      </c>
      <c r="AQ17" s="2"/>
      <c r="AR17" s="2"/>
      <c r="AS17" s="2"/>
    </row>
    <row r="18" spans="1:45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302</v>
      </c>
      <c r="AP18" t="s">
        <v>273</v>
      </c>
      <c r="AQ18" s="2"/>
      <c r="AR18" s="2"/>
      <c r="AS18" s="2"/>
    </row>
    <row r="19" spans="1:45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303</v>
      </c>
      <c r="AP19" s="2" t="s">
        <v>811</v>
      </c>
      <c r="AQ19" s="2"/>
      <c r="AR19" s="2"/>
      <c r="AS19" s="2"/>
    </row>
    <row r="20" spans="1:45" ht="12.75" customHeight="1" x14ac:dyDescent="0.35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305</v>
      </c>
      <c r="AP20" s="2"/>
      <c r="AQ20" s="2"/>
      <c r="AR20" s="2"/>
      <c r="AS20" s="2"/>
    </row>
    <row r="21" spans="1:45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P21" s="2"/>
      <c r="AQ21" s="2"/>
      <c r="AR21" s="2"/>
      <c r="AS21" s="2"/>
    </row>
    <row r="22" spans="1:45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P22" s="2"/>
      <c r="AQ22" s="2"/>
      <c r="AR22" s="2"/>
      <c r="AS22" s="2"/>
    </row>
    <row r="23" spans="1:45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/>
      <c r="AQ23" s="2"/>
      <c r="AR23" s="2"/>
      <c r="AS23" s="2"/>
    </row>
    <row r="24" spans="1:45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 x14ac:dyDescent="0.35"/>
    <row r="30" spans="1:45" ht="14.5" x14ac:dyDescent="0.35"/>
    <row r="31" spans="1:45" ht="14.5" x14ac:dyDescent="0.35"/>
    <row r="32" spans="1:4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2025-08-14T16:02:04Z</dcterms:modified>
</cp:coreProperties>
</file>