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422372E2-9661-4E39-953F-8B5B5B04A070}" xr6:coauthVersionLast="47" xr6:coauthVersionMax="47" xr10:uidLastSave="{00000000-0000-0000-0000-000000000000}"/>
  <bookViews>
    <workbookView xWindow="28680" yWindow="-120" windowWidth="38640" windowHeight="21840" tabRatio="645" activeTab="4"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9" l="1"/>
  <c r="X5" i="4"/>
  <c r="N3" i="6"/>
  <c r="M3" i="6"/>
  <c r="L3" i="6"/>
</calcChain>
</file>

<file path=xl/sharedStrings.xml><?xml version="1.0" encoding="utf-8"?>
<sst xmlns="http://schemas.openxmlformats.org/spreadsheetml/2006/main" count="1656" uniqueCount="1048">
  <si>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</si>
  <si>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</si>
  <si>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</si>
  <si>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</si>
  <si>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</si>
  <si>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</si>
  <si>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</si>
  <si>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</si>
  <si>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</si>
  <si>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</si>
  <si>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</si>
  <si>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</si>
  <si>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</si>
  <si>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</si>
  <si>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</si>
  <si>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</si>
  <si>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</si>
  <si>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</si>
  <si>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</si>
  <si>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</si>
  <si>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</si>
  <si>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</si>
  <si>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</si>
  <si>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</si>
  <si>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</si>
  <si>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</si>
  <si>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</si>
  <si>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</si>
  <si>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</si>
  <si>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</si>
  <si>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</si>
  <si>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</si>
  <si>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</si>
  <si>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</si>
  <si>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</si>
  <si>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</si>
  <si>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</si>
  <si>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</si>
  <si>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</si>
  <si>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</si>
  <si>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</si>
  <si>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</si>
  <si>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</si>
  <si>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</si>
  <si>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</si>
  <si>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</si>
  <si>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</si>
  <si>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</si>
  <si>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</si>
  <si>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</si>
  <si>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</si>
  <si>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</si>
  <si>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</si>
  <si>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</si>
  <si>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</si>
  <si>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</si>
  <si>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</si>
  <si>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</si>
  <si>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</si>
  <si>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</si>
  <si>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</si>
  <si>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</si>
  <si>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</si>
  <si>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</si>
  <si>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</si>
  <si>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</si>
  <si>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</si>
  <si>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</si>
  <si>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</si>
  <si>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</si>
  <si>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</si>
  <si>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</si>
  <si>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</si>
  <si>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</si>
  <si>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</si>
  <si>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</si>
  <si>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</si>
  <si>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</si>
  <si>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</si>
  <si>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</si>
  <si>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</si>
  <si>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</si>
  <si>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</si>
  <si>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</si>
  <si>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</si>
  <si>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</si>
  <si>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</si>
  <si>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</si>
  <si>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</si>
  <si>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</si>
  <si>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</si>
  <si>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</si>
  <si>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</si>
  <si>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</si>
  <si>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</si>
  <si>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</si>
  <si>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</si>
  <si>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</si>
  <si>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</si>
  <si>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</si>
  <si>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</si>
  <si>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</si>
  <si>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</si>
  <si>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</si>
  <si>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</si>
  <si>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</si>
  <si>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</si>
  <si>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</si>
  <si>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</si>
  <si>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</si>
  <si>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</si>
  <si>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</si>
  <si>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</si>
  <si>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</si>
  <si>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</si>
  <si>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</si>
  <si>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</si>
  <si>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</si>
  <si>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</si>
  <si>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</si>
  <si>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</si>
  <si>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</si>
  <si>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</si>
  <si>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</si>
  <si>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</si>
  <si>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</si>
  <si>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</si>
  <si>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</si>
  <si>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</si>
  <si>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</si>
  <si>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</si>
  <si>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</si>
  <si>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</si>
  <si>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</si>
  <si>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</si>
  <si>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</si>
  <si>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</si>
  <si>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</si>
  <si>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</si>
  <si>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</si>
  <si>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</si>
  <si>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</si>
  <si>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</si>
  <si>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</si>
  <si>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</si>
  <si>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</si>
  <si>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</si>
  <si>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</si>
  <si>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</si>
  <si>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</si>
  <si>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</si>
  <si>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</si>
  <si>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</si>
  <si>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</si>
  <si>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</si>
  <si>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</si>
  <si>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</si>
  <si>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</si>
  <si>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</si>
  <si>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</si>
  <si>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</si>
  <si>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</si>
  <si>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</si>
  <si>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</si>
  <si>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</si>
  <si>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</si>
  <si>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</si>
  <si>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</si>
  <si>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</si>
  <si>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</si>
  <si>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</si>
  <si>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</si>
  <si>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</si>
  <si>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</si>
  <si>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</si>
  <si>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</si>
  <si>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</si>
  <si>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</si>
  <si>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</si>
  <si>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</si>
  <si>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</si>
  <si>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</si>
  <si>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</si>
  <si>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</si>
  <si>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</si>
  <si>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</si>
  <si>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</si>
  <si>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</si>
  <si>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</si>
  <si>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</si>
  <si>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</si>
  <si>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</si>
  <si>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</si>
  <si>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</si>
  <si>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</si>
  <si>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</si>
  <si>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</si>
  <si>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</si>
  <si>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</si>
  <si>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</si>
  <si>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</si>
  <si>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</si>
  <si>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</si>
  <si>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</si>
  <si>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</si>
  <si>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</si>
  <si>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</si>
  <si>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</si>
  <si>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</si>
  <si>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</si>
  <si>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</si>
  <si>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</si>
  <si>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</si>
  <si>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</si>
  <si>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</si>
  <si>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</si>
  <si>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</si>
  <si>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</si>
  <si>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</si>
  <si>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</si>
  <si>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</si>
  <si>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</si>
  <si>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</si>
  <si>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</si>
  <si>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</si>
  <si>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</si>
  <si>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</si>
  <si>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</si>
  <si>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</si>
  <si>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</si>
  <si>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</si>
  <si>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</si>
  <si>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</si>
  <si>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</si>
  <si>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</si>
  <si>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</si>
  <si>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</si>
  <si>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</si>
  <si>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</si>
  <si>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</si>
  <si>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</si>
  <si>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</si>
  <si>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</si>
  <si>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</si>
  <si>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</si>
  <si>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</si>
  <si>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</si>
  <si>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</si>
  <si>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</si>
  <si>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</si>
  <si>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</si>
  <si>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</si>
  <si>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</si>
  <si>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</si>
  <si>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</si>
  <si>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</si>
  <si>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</si>
  <si>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</si>
  <si>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</si>
  <si>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</si>
  <si>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</si>
  <si>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</si>
  <si>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</si>
  <si>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</si>
  <si>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</si>
  <si>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</si>
  <si>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</si>
  <si>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</si>
  <si>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</si>
  <si>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</si>
  <si>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</si>
  <si>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</si>
  <si>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</si>
  <si>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</si>
  <si>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</si>
  <si>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</si>
  <si>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</si>
  <si>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</si>
  <si>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</si>
  <si>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</si>
  <si>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</si>
  <si>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</si>
  <si>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</si>
  <si>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</si>
  <si>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</si>
  <si>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</si>
  <si>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</si>
  <si>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</si>
  <si>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</si>
  <si>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</si>
  <si>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</si>
  <si>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</si>
  <si>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</si>
  <si>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</si>
  <si>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</si>
  <si>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</si>
  <si>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</si>
  <si>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</si>
  <si>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</si>
  <si>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</si>
  <si>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</si>
  <si>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</si>
  <si>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</si>
  <si>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</si>
  <si>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</si>
  <si>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</si>
  <si>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</si>
  <si>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</si>
  <si>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</si>
  <si>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</si>
  <si>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</si>
  <si>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</si>
  <si>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</si>
  <si>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</si>
  <si>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</si>
  <si>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</si>
  <si>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</si>
  <si>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</si>
  <si>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</si>
  <si>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</si>
  <si>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</si>
  <si>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</si>
  <si>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</si>
  <si>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</si>
  <si>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</si>
  <si>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</si>
  <si>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</si>
  <si>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</si>
  <si>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</si>
  <si>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</si>
  <si>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</si>
  <si>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</si>
  <si>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</si>
  <si>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</si>
  <si>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</si>
  <si>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</si>
  <si>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</si>
  <si>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</si>
  <si>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</si>
  <si>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</si>
  <si>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</si>
  <si>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</si>
  <si>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</si>
  <si>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</si>
  <si>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</si>
  <si>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</si>
  <si>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</si>
  <si>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</si>
  <si>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</si>
  <si>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</si>
  <si>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</si>
  <si>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</si>
  <si>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</si>
  <si>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</si>
  <si>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</si>
  <si>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</si>
  <si>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</si>
  <si>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</si>
  <si>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</si>
  <si>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</si>
  <si>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</si>
  <si>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</si>
  <si>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</si>
  <si>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</si>
  <si>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</si>
  <si>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</si>
  <si>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</si>
  <si>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</si>
  <si>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</si>
  <si>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</si>
  <si>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</si>
  <si>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</si>
  <si>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</si>
  <si>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</si>
  <si>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</si>
  <si>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</si>
  <si>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</si>
  <si>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</si>
  <si>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</si>
  <si>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</si>
  <si>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</si>
  <si>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</si>
  <si>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</si>
  <si>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</si>
  <si>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</si>
  <si>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</si>
  <si>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</si>
  <si>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</si>
  <si>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</si>
  <si>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</si>
  <si>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</si>
  <si>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</si>
  <si>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</si>
  <si>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</si>
  <si>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</si>
  <si>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</si>
  <si>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</si>
  <si>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</si>
  <si>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</si>
  <si>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</si>
  <si>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</si>
  <si>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</si>
  <si>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</si>
  <si>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</si>
  <si>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</si>
  <si>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</si>
  <si>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</si>
  <si>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</si>
  <si>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</si>
  <si>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</si>
  <si>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</si>
  <si>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</si>
  <si>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</si>
  <si>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</si>
  <si>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</si>
  <si>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</si>
  <si>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</si>
  <si>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</si>
  <si>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</si>
  <si>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</si>
  <si>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</si>
  <si>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</si>
  <si>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</si>
  <si>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</si>
  <si>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</si>
  <si>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</si>
  <si>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</si>
  <si>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</si>
  <si>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</si>
  <si>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</si>
  <si>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</si>
  <si>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</si>
  <si>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</si>
  <si>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</si>
  <si>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</si>
  <si>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</si>
  <si>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</si>
  <si>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</si>
  <si>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</si>
  <si>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</si>
  <si>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</si>
  <si>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</si>
  <si>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</si>
  <si>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</si>
  <si>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</si>
  <si>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</si>
  <si>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</si>
  <si>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</si>
  <si>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</si>
  <si>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</si>
  <si>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</si>
  <si>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</si>
  <si>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</si>
  <si>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</si>
  <si>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</si>
  <si>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</si>
  <si>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</si>
  <si>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</si>
  <si>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</si>
  <si>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</si>
  <si>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</si>
  <si>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</si>
  <si>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</si>
  <si>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</si>
  <si>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</si>
  <si>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</si>
  <si>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</si>
  <si>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</si>
  <si>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</si>
  <si>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</si>
  <si>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</si>
  <si>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</si>
  <si>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</si>
  <si>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</si>
  <si>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</si>
  <si>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</si>
  <si>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</si>
  <si>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</si>
  <si>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</si>
  <si>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</si>
  <si>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</si>
  <si>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</si>
  <si>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</si>
  <si>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</si>
  <si>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</si>
  <si>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</si>
  <si>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</si>
  <si>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</si>
  <si>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</si>
  <si>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</si>
  <si>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</si>
  <si>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</si>
  <si>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</si>
  <si>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</si>
  <si>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</si>
  <si>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</si>
  <si>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</si>
  <si>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</si>
  <si>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</si>
  <si>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</si>
  <si>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</si>
  <si>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</si>
  <si>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</si>
  <si>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</si>
  <si>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</si>
  <si>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</si>
  <si>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</si>
  <si>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</si>
  <si>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</si>
  <si>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</si>
  <si>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</si>
  <si>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</si>
  <si>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</si>
  <si>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</si>
  <si>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</si>
  <si>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</si>
  <si>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</si>
  <si>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</si>
  <si>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</si>
  <si>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</si>
  <si>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</si>
  <si>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</si>
  <si>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</si>
  <si>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</si>
  <si>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</si>
  <si>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</si>
  <si>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</si>
  <si>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</si>
  <si>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</si>
  <si>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</si>
  <si>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</si>
  <si>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</si>
  <si>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</si>
  <si>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</si>
  <si>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</si>
  <si>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</si>
  <si>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</si>
  <si>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</si>
  <si>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</si>
  <si>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</si>
  <si>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</si>
  <si>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</si>
  <si>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</si>
  <si>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</si>
  <si>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</si>
  <si>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</si>
  <si>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</si>
  <si>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</si>
  <si>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</si>
  <si>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</si>
  <si>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</si>
  <si>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</si>
  <si>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</si>
  <si>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</si>
  <si>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</si>
  <si>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</si>
  <si>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</si>
  <si>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</si>
  <si>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</si>
  <si>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</si>
  <si>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</si>
  <si>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</si>
  <si>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</si>
  <si>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</si>
  <si>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</si>
  <si>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</si>
  <si>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</si>
  <si>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</si>
  <si>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</si>
  <si>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</si>
  <si>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</si>
  <si>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</si>
  <si>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</si>
  <si>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</si>
  <si>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</si>
  <si>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</si>
  <si>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</si>
  <si>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</si>
  <si>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</si>
  <si>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</si>
  <si>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</si>
  <si>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</si>
  <si>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</si>
  <si>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</si>
  <si>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</si>
  <si>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</si>
  <si>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</si>
  <si>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</si>
  <si>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</si>
  <si>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</si>
  <si>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</si>
  <si>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</si>
  <si>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</si>
  <si>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</si>
  <si>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</si>
  <si>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</si>
  <si>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</si>
  <si>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</si>
  <si>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</si>
  <si>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</si>
  <si>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</si>
  <si>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</si>
  <si>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</si>
  <si>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</si>
  <si>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</si>
  <si>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</si>
  <si>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</si>
  <si>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</si>
  <si>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</si>
  <si>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</si>
  <si>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</si>
  <si>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</si>
  <si>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</si>
  <si>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</si>
  <si>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</si>
  <si>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</si>
  <si>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</si>
  <si>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</si>
  <si>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</si>
  <si>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</si>
  <si>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</si>
  <si>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</si>
  <si>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</si>
  <si>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</si>
  <si>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</si>
  <si>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</si>
  <si>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</si>
  <si>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</si>
  <si>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</si>
  <si>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</si>
  <si>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</si>
  <si>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</si>
  <si>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</si>
  <si>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</si>
  <si>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</si>
  <si>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</si>
  <si>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</si>
  <si>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</si>
  <si>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</si>
  <si>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</si>
  <si>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</si>
  <si>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</si>
  <si>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</si>
  <si>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</si>
  <si>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</si>
  <si>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</si>
  <si>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</si>
  <si>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</si>
  <si>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</si>
  <si>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</si>
  <si>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</si>
  <si>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</si>
  <si>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</si>
  <si>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</si>
  <si>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</si>
  <si>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</si>
  <si>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</si>
  <si>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</si>
  <si>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</si>
  <si>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</si>
  <si>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</si>
  <si>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</si>
  <si>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</si>
  <si>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</si>
  <si>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</si>
  <si>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</si>
  <si>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</si>
  <si>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</si>
  <si>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</si>
  <si>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</si>
  <si>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</si>
  <si>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</si>
  <si>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</si>
  <si>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</si>
  <si>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</si>
  <si>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</si>
  <si>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</si>
  <si>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</si>
  <si>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</si>
  <si>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</si>
  <si>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</si>
  <si>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</si>
  <si>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</si>
  <si>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</si>
  <si>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</si>
  <si>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</si>
  <si>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</si>
  <si>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</si>
  <si>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</si>
  <si>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</si>
  <si>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</si>
  <si>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</si>
  <si>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</si>
  <si>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</si>
  <si>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</si>
  <si>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</si>
  <si>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</si>
  <si>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</si>
  <si>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</si>
  <si>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</si>
  <si>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</si>
  <si>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</si>
  <si>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</si>
  <si>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</si>
  <si>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</si>
  <si>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</si>
  <si>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</si>
  <si>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</si>
  <si>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</si>
  <si>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</si>
  <si>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</si>
  <si>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</si>
  <si>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</si>
  <si>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</si>
  <si>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</si>
  <si>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</si>
  <si>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</si>
  <si>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</si>
  <si>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</si>
  <si>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</si>
  <si>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</si>
  <si>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</si>
  <si>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</si>
  <si>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</si>
  <si>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</si>
  <si>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</si>
  <si>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</si>
  <si>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</si>
  <si>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</si>
  <si>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</si>
  <si>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</si>
  <si>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</si>
  <si>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</si>
  <si>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</si>
  <si>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</si>
  <si>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</si>
  <si>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</si>
  <si>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</si>
  <si>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</si>
  <si>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</si>
  <si>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</si>
  <si>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</si>
  <si>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</si>
  <si>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</si>
  <si>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</si>
  <si>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</si>
  <si>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</si>
  <si>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</si>
  <si>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</si>
  <si>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</si>
  <si>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</si>
  <si>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</si>
  <si>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</si>
  <si>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</si>
  <si>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</si>
  <si>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</si>
  <si>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</si>
  <si>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</si>
  <si>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</si>
  <si>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rPr>
      <t>(flx_method)</t>
    </r>
  </si>
  <si>
    <t>Chemical Species/Unit Analyzed</t>
  </si>
  <si>
    <r>
      <rPr>
        <sz val="11"/>
        <color rgb="FF000000"/>
        <rFont val="Calibri"/>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</si>
  <si>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</si>
  <si>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</si>
  <si>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</si>
  <si>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</si>
  <si>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</si>
  <si>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</si>
  <si>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</si>
  <si>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</si>
  <si>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</si>
  <si>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</si>
  <si>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</si>
  <si>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</si>
  <si>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</si>
  <si>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</si>
  <si>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</si>
  <si>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</si>
  <si>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</si>
  <si>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</si>
  <si>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</si>
  <si>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</si>
  <si>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</si>
  <si>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</si>
  <si>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</si>
  <si>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</si>
  <si>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</si>
  <si>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</si>
  <si>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</si>
  <si>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</si>
  <si>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</si>
  <si>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</si>
  <si>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</si>
  <si>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</si>
  <si>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</si>
  <si>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</si>
  <si>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</si>
  <si>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</si>
  <si>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</si>
  <si>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</si>
  <si>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</si>
  <si>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</si>
  <si>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</si>
  <si>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</si>
  <si>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</si>
  <si>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</si>
  <si>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</si>
  <si>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</si>
  <si>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</si>
  <si>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</si>
  <si>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</si>
  <si>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</si>
  <si>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</si>
  <si>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</si>
  <si>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</si>
  <si>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</si>
  <si>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</si>
  <si>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</si>
  <si>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</si>
  <si>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</si>
  <si>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</si>
  <si>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</si>
  <si>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</si>
  <si>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</si>
  <si>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</si>
  <si>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</si>
  <si>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</si>
  <si>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</si>
  <si>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</si>
  <si>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</si>
  <si>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</si>
  <si>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</si>
  <si>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</si>
  <si>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</si>
  <si>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</si>
  <si>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</si>
  <si>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</si>
  <si>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</si>
  <si>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</si>
  <si>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</si>
  <si>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</si>
  <si>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</si>
  <si>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</si>
  <si>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</si>
  <si>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</si>
  <si>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</si>
  <si>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</si>
  <si>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</si>
  <si>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</si>
  <si>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</si>
  <si>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</si>
  <si>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</si>
  <si>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</si>
  <si>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</si>
  <si>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</si>
  <si>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</si>
  <si>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</si>
  <si>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</si>
  <si>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</si>
  <si>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</si>
  <si>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</si>
  <si>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</si>
  <si>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</si>
  <si>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</si>
  <si>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</si>
  <si>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</si>
  <si>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</si>
  <si>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</si>
  <si>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</si>
  <si>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</si>
  <si>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</si>
  <si>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</si>
  <si>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</si>
  <si>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</si>
  <si>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</si>
  <si>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</si>
  <si>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</si>
  <si>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</si>
  <si>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</si>
  <si>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</si>
  <si>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</si>
  <si>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</si>
  <si>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</si>
  <si>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</si>
  <si>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</si>
  <si>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</si>
  <si>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</si>
  <si>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</si>
  <si>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</si>
  <si>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</si>
  <si>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</si>
  <si>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</si>
  <si>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</si>
  <si>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</si>
  <si>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</si>
  <si>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</si>
  <si>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</si>
  <si>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</si>
  <si>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</si>
  <si>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</si>
  <si>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</si>
  <si>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</si>
  <si>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</si>
  <si>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</si>
  <si>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</si>
  <si>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</si>
  <si>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</si>
  <si>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</si>
  <si>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</si>
  <si>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</si>
  <si>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</si>
  <si>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</si>
  <si>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</si>
  <si>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</si>
  <si>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</si>
  <si>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</si>
  <si>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</si>
  <si>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</si>
  <si>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</si>
  <si>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</si>
  <si>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</si>
  <si>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</si>
  <si>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</si>
  <si>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</si>
  <si>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</si>
  <si>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</si>
  <si>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</si>
  <si>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</si>
  <si>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</si>
  <si>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</si>
  <si>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</si>
  <si>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</si>
  <si>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</si>
  <si>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</si>
  <si>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</si>
  <si>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</si>
  <si>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</si>
  <si>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</si>
  <si>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</si>
  <si>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</si>
  <si>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</si>
  <si>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</si>
  <si>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</si>
  <si>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</si>
  <si>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</si>
  <si>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</si>
  <si>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</si>
  <si>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</si>
  <si>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</si>
  <si>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</si>
  <si>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</si>
  <si>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</si>
  <si>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</si>
  <si>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</si>
  <si>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</si>
  <si>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</si>
  <si>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</si>
  <si>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</si>
  <si>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</si>
  <si>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</si>
  <si>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</si>
  <si>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</si>
  <si>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</si>
  <si>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</si>
  <si>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</si>
  <si>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</si>
  <si>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</si>
  <si>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</si>
  <si>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</si>
  <si>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</si>
  <si>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</si>
  <si>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</si>
  <si>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</si>
  <si>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</si>
  <si>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</si>
  <si>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</si>
  <si>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</si>
  <si>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</si>
  <si>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</si>
  <si>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</si>
  <si>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</si>
  <si>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</si>
  <si>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</si>
  <si>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</si>
  <si>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</si>
  <si>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</si>
  <si>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</si>
  <si>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</si>
  <si>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</si>
  <si>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exact coordinates are not provided, based on google maps</t>
  </si>
  <si>
    <t>SouthNationWatershed</t>
  </si>
  <si>
    <t>Blume_2022</t>
  </si>
  <si>
    <t>10.1002/vzj2.20208</t>
  </si>
  <si>
    <t>Sophie von Fromm</t>
  </si>
  <si>
    <t>Dartmouth College</t>
  </si>
  <si>
    <t>sfromm@dartmouth.edu</t>
  </si>
  <si>
    <t>Oliver Blume</t>
  </si>
  <si>
    <t>oliverblume@cmail.carleton.ca</t>
  </si>
  <si>
    <t>Blume, O., Guitard, E., Crann, C., Orekhov, M., Amos, R., Clark, I., Lapen, D., Blowes, D., Ptacek, C., Craiovan, E., &amp; Sunohara, M. (2022). Relationships between carbon age and CO2 efflux in agricultural and drainage ditch soils using the thermonuclear bomb pulse. Vadose Zone Journal, 21, e20208. https://doi.org/10.1002/vzj2.20208</t>
  </si>
  <si>
    <t>Field</t>
  </si>
  <si>
    <t>Shoulder</t>
  </si>
  <si>
    <t>Backslope</t>
  </si>
  <si>
    <t>Orthic Humic Gleysol</t>
  </si>
  <si>
    <t>Bainsvile</t>
  </si>
  <si>
    <t>soybean in 2018, corn in 2017</t>
  </si>
  <si>
    <t>not cultivated for over 40yrs (some woddy vegetation clearing over that time may have occurred but not within the last 20 yr of observation) and are dominated by Equisetum arvense L. (common horsetail) and Bromus inermis Leyss. (true grass) with no woody vegetation</t>
  </si>
  <si>
    <t>field_chamber_1.4</t>
  </si>
  <si>
    <t>shoulder_chamber_1.3</t>
  </si>
  <si>
    <t>bank_chamber_B3</t>
  </si>
  <si>
    <t>non-steady-state-chamber method</t>
  </si>
  <si>
    <t>Additional information in the associated master thesis: Blume (2020), doi: https://doi.org/10.22215/etd/2019-13965; there are additionla leaf litter samples (including radiocarbon values) from a close by site that are part of the study that are not entered</t>
  </si>
  <si>
    <t>85-90 Site 1.B</t>
  </si>
  <si>
    <t>5-10_Site_1.10</t>
  </si>
  <si>
    <t>45-50_Site_1.10</t>
  </si>
  <si>
    <t>5-10_Site_1.0</t>
  </si>
  <si>
    <t>45-50_Site_1.0</t>
  </si>
  <si>
    <t>85-90_Site_1.0</t>
  </si>
  <si>
    <t>5-10_Site_1.B</t>
  </si>
  <si>
    <t>45-50_Site_1.B</t>
  </si>
  <si>
    <t>Ap</t>
  </si>
  <si>
    <t>Cg</t>
  </si>
  <si>
    <t>A</t>
  </si>
  <si>
    <t>tilled</t>
  </si>
  <si>
    <t>S1_Field_7.5cm</t>
  </si>
  <si>
    <t>S1_Field_22.5cm</t>
  </si>
  <si>
    <t>S1_Field_30cm</t>
  </si>
  <si>
    <t>S1_Field_45cm</t>
  </si>
  <si>
    <t>S1_Field_60cm</t>
  </si>
  <si>
    <t>S1_Shoulder_7.5cm</t>
  </si>
  <si>
    <t>S1_Shoulder_22.5cm</t>
  </si>
  <si>
    <t>S1_Shoulder_37.5cm</t>
  </si>
  <si>
    <t>S1_Shoulder_60cm</t>
  </si>
  <si>
    <t>S1_Shoulder_67.5cm</t>
  </si>
  <si>
    <t>S1_Bank_7.5cm</t>
  </si>
  <si>
    <t>S1_Bank_22.5cm</t>
  </si>
  <si>
    <t>S1_Bank_30cm</t>
  </si>
  <si>
    <t>S1_Bank_37.5cm</t>
  </si>
  <si>
    <t>S1_Bank_52.5cm</t>
  </si>
  <si>
    <t>mix of bare soil and vegetation</t>
  </si>
  <si>
    <t>UOC</t>
  </si>
  <si>
    <t>long headspace accumulation period (HAP) / depth range: 0-7.5</t>
  </si>
  <si>
    <t>long headspace accumulation period (HAP) / depth range: 15-22.5</t>
  </si>
  <si>
    <t>long headspace accumulation period (HAP) / depth range: 22.5-30</t>
  </si>
  <si>
    <t>long headspace accumulation period (HAP) / depth range: 37.5-45</t>
  </si>
  <si>
    <t>long headspace accumulation period (HAP) / depth range: 52.5-60</t>
  </si>
  <si>
    <t>long headspace accumulation period (HAP) / depth range: 30-37.5</t>
  </si>
  <si>
    <t>long headspace accumulation period (HAP) / depth range: 60-67.5</t>
  </si>
  <si>
    <t>long headspace accumulation period (HAP)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</si>
</sst>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ont>
    <font>
      <sz val="10"/>
      <color theme="1"/>
      <name val="Arial"/>
    </font>
    <font>
      <sz val="8"/>
      <name val="Calibri"/>
    </font>
    <font>
      <sz val="8"/>
      <name val="Calibri"/>
      <family val="2"/>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0" fillId="5" borderId="1" xfId="251" applyFont="1" applyFill="1" applyBorder="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4" fillId="5" borderId="1" xfId="252" applyFont="1" applyFill="1" applyBorder="1" applyAlignment="1"/>
    <xf numFmtId="0" fontId="15" fillId="0" borderId="1" xfId="189" applyBorder="1" applyAlignment="1">
      <alignment horizontal="left" wrapText="1" readingOrder="1"/>
    </xf>
    <xf numFmtId="0" fontId="20" fillId="0" borderId="1" xfId="0" applyFont="1" applyBorder="1"/>
    <xf numFmtId="0" fontId="7" fillId="0" borderId="0" xfId="0" applyFont="1" applyAlignment="1">
      <alignment horizontal="center"/>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fromm@dartmouth.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
  <sheetViews>
    <sheetView zoomScale="85" zoomScaleNormal="85" zoomScalePageLayoutView="85" workbookViewId="0">
      <selection activeCell="N5" sqref="N5"/>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4" t="s">
        <v>839</v>
      </c>
      <c r="Q2" s="132"/>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3" t="s">
        <v>840</v>
      </c>
    </row>
    <row r="4" spans="1:17" ht="143.5" x14ac:dyDescent="0.35">
      <c r="A4" s="126" t="s">
        <v>991</v>
      </c>
      <c r="B4" s="176" t="s">
        <v>992</v>
      </c>
      <c r="C4" s="136"/>
      <c r="D4" s="126" t="s">
        <v>993</v>
      </c>
      <c r="E4" s="126" t="s">
        <v>994</v>
      </c>
      <c r="F4" s="177" t="s">
        <v>995</v>
      </c>
      <c r="G4" s="125">
        <v>2025</v>
      </c>
      <c r="H4" s="124">
        <v>2</v>
      </c>
      <c r="I4" s="124">
        <v>14</v>
      </c>
      <c r="J4" s="126" t="s">
        <v>996</v>
      </c>
      <c r="K4" s="137" t="s">
        <v>997</v>
      </c>
      <c r="L4" s="138"/>
      <c r="M4" s="139" t="s">
        <v>998</v>
      </c>
      <c r="N4" s="126" t="s">
        <v>1010</v>
      </c>
      <c r="O4" s="124"/>
      <c r="P4" s="140">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sheetData>
  <hyperlinks>
    <hyperlink ref="F4" r:id="rId1" xr:uid="{DBEAF21B-F5ED-4C44-9E09-77A63340451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
  <sheetViews>
    <sheetView workbookViewId="0">
      <selection activeCell="A4" sqref="A4"/>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6" t="s">
        <v>991</v>
      </c>
      <c r="B4" s="127" t="s">
        <v>990</v>
      </c>
      <c r="C4" s="127">
        <v>45.257263912499397</v>
      </c>
      <c r="D4" s="127">
        <v>-75.191552917561296</v>
      </c>
      <c r="E4" s="128" t="s">
        <v>220</v>
      </c>
      <c r="F4" s="129"/>
      <c r="G4" s="129" t="s">
        <v>989</v>
      </c>
    </row>
    <row r="5" spans="1:7" ht="14.5" x14ac:dyDescent="0.35">
      <c r="A5" s="126"/>
      <c r="B5" s="127"/>
      <c r="C5" s="127"/>
      <c r="D5" s="127"/>
      <c r="E5" s="128"/>
      <c r="F5" s="129"/>
      <c r="G5" s="129"/>
    </row>
    <row r="6" spans="1:7" ht="14.5" x14ac:dyDescent="0.35">
      <c r="A6" s="126"/>
      <c r="B6" s="127"/>
      <c r="C6" s="127"/>
      <c r="D6" s="127"/>
      <c r="E6" s="128"/>
      <c r="F6" s="129"/>
      <c r="G6" s="129"/>
    </row>
    <row r="7" spans="1:7" ht="14.5" x14ac:dyDescent="0.35">
      <c r="A7" s="126"/>
      <c r="B7" s="127"/>
      <c r="C7" s="127"/>
      <c r="D7" s="127"/>
      <c r="E7" s="128"/>
      <c r="F7" s="129"/>
      <c r="G7" s="129"/>
    </row>
    <row r="8" spans="1:7" ht="14.5" x14ac:dyDescent="0.35">
      <c r="A8" s="126"/>
      <c r="B8" s="127"/>
      <c r="C8" s="127"/>
      <c r="D8" s="127"/>
      <c r="E8" s="128"/>
      <c r="F8" s="129"/>
      <c r="G8" s="129"/>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D20" sqref="D20"/>
    </sheetView>
  </sheetViews>
  <sheetFormatPr defaultColWidth="15.1796875" defaultRowHeight="15" customHeight="1" x14ac:dyDescent="0.35"/>
  <cols>
    <col min="1" max="1" width="14.6328125" style="3" customWidth="1"/>
    <col min="2" max="2" width="19"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3" t="s">
        <v>991</v>
      </c>
      <c r="B4" s="7" t="s">
        <v>990</v>
      </c>
      <c r="C4" s="7"/>
      <c r="D4" s="7" t="s">
        <v>999</v>
      </c>
      <c r="E4" s="12"/>
      <c r="F4" s="12"/>
      <c r="G4" s="12"/>
      <c r="H4" s="12"/>
      <c r="I4" s="12" t="s">
        <v>292</v>
      </c>
      <c r="J4" s="12"/>
      <c r="K4" s="12"/>
      <c r="L4" s="12"/>
      <c r="M4" s="12">
        <v>15.8</v>
      </c>
      <c r="N4" s="12">
        <v>540</v>
      </c>
      <c r="O4" s="12"/>
      <c r="P4" s="12" t="s">
        <v>796</v>
      </c>
      <c r="Q4" s="12" t="s">
        <v>1003</v>
      </c>
      <c r="R4" s="12" t="s">
        <v>1002</v>
      </c>
      <c r="S4" s="12" t="s">
        <v>209</v>
      </c>
      <c r="T4" s="12"/>
      <c r="U4" s="12"/>
      <c r="V4" s="12"/>
      <c r="W4" s="12"/>
      <c r="X4" s="12"/>
      <c r="Y4" s="3" t="s">
        <v>177</v>
      </c>
      <c r="AC4" s="12" t="s">
        <v>1004</v>
      </c>
      <c r="AD4" s="12"/>
      <c r="AE4" s="12"/>
      <c r="AF4" s="7"/>
      <c r="AL4" s="12"/>
      <c r="AM4" s="12"/>
      <c r="AN4" s="12"/>
      <c r="AO4" s="12"/>
      <c r="AP4" s="12"/>
    </row>
    <row r="5" spans="1:52" ht="14.5" x14ac:dyDescent="0.35">
      <c r="A5" s="3" t="s">
        <v>991</v>
      </c>
      <c r="B5" s="7" t="s">
        <v>990</v>
      </c>
      <c r="C5" s="7"/>
      <c r="D5" s="7" t="s">
        <v>1000</v>
      </c>
      <c r="E5" s="12"/>
      <c r="F5" s="12"/>
      <c r="G5" s="12"/>
      <c r="H5" s="12"/>
      <c r="I5" s="12" t="s">
        <v>292</v>
      </c>
      <c r="J5" s="12"/>
      <c r="K5" s="12"/>
      <c r="L5" s="12"/>
      <c r="M5" s="12">
        <v>15.8</v>
      </c>
      <c r="N5" s="12">
        <v>540</v>
      </c>
      <c r="O5" s="12"/>
      <c r="P5" s="12" t="s">
        <v>796</v>
      </c>
      <c r="Q5" s="12" t="s">
        <v>1003</v>
      </c>
      <c r="R5" s="12" t="s">
        <v>1002</v>
      </c>
      <c r="S5" s="12" t="s">
        <v>209</v>
      </c>
      <c r="T5" s="12"/>
      <c r="U5" s="12"/>
      <c r="V5" s="12"/>
      <c r="W5" s="12"/>
      <c r="X5" s="12"/>
      <c r="Y5" s="3" t="s">
        <v>197</v>
      </c>
      <c r="AC5" s="12" t="s">
        <v>1005</v>
      </c>
      <c r="AD5" s="12"/>
      <c r="AE5" s="12"/>
      <c r="AF5" s="7"/>
      <c r="AL5" s="12"/>
      <c r="AM5" s="12"/>
      <c r="AN5" s="12"/>
      <c r="AO5" s="12"/>
      <c r="AP5" s="12"/>
    </row>
    <row r="6" spans="1:52" ht="14.5" x14ac:dyDescent="0.35">
      <c r="A6" s="3" t="s">
        <v>991</v>
      </c>
      <c r="B6" s="7" t="s">
        <v>990</v>
      </c>
      <c r="C6" s="7"/>
      <c r="D6" s="7" t="s">
        <v>1001</v>
      </c>
      <c r="E6" s="12"/>
      <c r="F6" s="12"/>
      <c r="G6" s="12"/>
      <c r="H6" s="12"/>
      <c r="I6" s="12" t="s">
        <v>292</v>
      </c>
      <c r="J6" s="12"/>
      <c r="K6" s="12"/>
      <c r="L6" s="12"/>
      <c r="M6" s="12">
        <v>15.8</v>
      </c>
      <c r="N6" s="12">
        <v>540</v>
      </c>
      <c r="O6" s="12"/>
      <c r="P6" s="12" t="s">
        <v>796</v>
      </c>
      <c r="Q6" s="12" t="s">
        <v>1003</v>
      </c>
      <c r="R6" s="12" t="s">
        <v>1002</v>
      </c>
      <c r="S6" s="12" t="s">
        <v>209</v>
      </c>
      <c r="T6" s="12"/>
      <c r="U6" s="12"/>
      <c r="V6" s="12"/>
      <c r="W6" s="12"/>
      <c r="X6" s="12"/>
      <c r="Y6" s="3" t="s">
        <v>197</v>
      </c>
      <c r="AC6" s="12" t="s">
        <v>1005</v>
      </c>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phoneticPr fontId="30" type="noConversion"/>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topLeftCell="AH1" workbookViewId="0">
      <selection activeCell="AL8" sqref="AL8"/>
    </sheetView>
  </sheetViews>
  <sheetFormatPr defaultColWidth="11.453125" defaultRowHeight="14.5" x14ac:dyDescent="0.35"/>
  <cols>
    <col min="1" max="1" width="14.6328125" style="3" customWidth="1"/>
    <col min="2" max="2" width="21.36328125" bestFit="1" customWidth="1"/>
    <col min="3" max="3" width="12.36328125" customWidth="1"/>
    <col min="4" max="4" width="13.1796875" customWidth="1"/>
    <col min="5" max="5" width="30.453125" bestFit="1"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t="s">
        <v>991</v>
      </c>
      <c r="B4" s="3" t="s">
        <v>990</v>
      </c>
      <c r="C4" s="3"/>
      <c r="D4" s="3" t="s">
        <v>999</v>
      </c>
      <c r="E4" s="3" t="s">
        <v>1006</v>
      </c>
      <c r="F4" s="3"/>
      <c r="G4" s="3"/>
      <c r="H4" s="108">
        <v>2018</v>
      </c>
      <c r="I4" s="108"/>
      <c r="J4" s="108"/>
      <c r="K4" s="108" t="s">
        <v>1038</v>
      </c>
      <c r="L4" s="3" t="s">
        <v>601</v>
      </c>
      <c r="M4" s="3"/>
      <c r="N4" s="3" t="s">
        <v>605</v>
      </c>
      <c r="O4" s="3" t="s">
        <v>612</v>
      </c>
      <c r="P4" s="3" t="s">
        <v>614</v>
      </c>
      <c r="Q4" s="3" t="s">
        <v>1009</v>
      </c>
      <c r="R4" s="3" t="s">
        <v>620</v>
      </c>
      <c r="S4" s="3">
        <v>24</v>
      </c>
      <c r="T4" s="3" t="s">
        <v>657</v>
      </c>
      <c r="U4" s="3"/>
      <c r="V4" s="3"/>
      <c r="W4" s="3"/>
      <c r="X4" s="3"/>
      <c r="Y4" s="3"/>
      <c r="Z4" s="3"/>
      <c r="AA4" s="3"/>
      <c r="AB4" s="3"/>
      <c r="AC4" s="3"/>
      <c r="AD4" s="3"/>
      <c r="AE4" s="3"/>
      <c r="AF4" s="3"/>
      <c r="AG4" s="3"/>
      <c r="AH4" s="3"/>
      <c r="AI4" s="3"/>
      <c r="AJ4" s="3"/>
      <c r="AK4" s="3" t="s">
        <v>1039</v>
      </c>
      <c r="AL4" s="3">
        <v>8677</v>
      </c>
      <c r="AM4" s="3"/>
      <c r="AN4" s="3">
        <v>21.2</v>
      </c>
      <c r="AO4" s="3">
        <v>1.8</v>
      </c>
      <c r="AP4" s="3"/>
      <c r="AQ4" s="3">
        <v>1.0212000000000001</v>
      </c>
      <c r="AR4" s="3">
        <v>1.8E-3</v>
      </c>
      <c r="AS4" s="3"/>
    </row>
    <row r="5" spans="1:45" x14ac:dyDescent="0.35">
      <c r="A5" s="13" t="s">
        <v>991</v>
      </c>
      <c r="B5" s="3" t="s">
        <v>990</v>
      </c>
      <c r="C5" s="3"/>
      <c r="D5" s="3" t="s">
        <v>1000</v>
      </c>
      <c r="E5" s="3" t="s">
        <v>1007</v>
      </c>
      <c r="F5" s="3"/>
      <c r="G5" s="3"/>
      <c r="H5" s="108">
        <v>2018</v>
      </c>
      <c r="I5" s="108"/>
      <c r="J5" s="108"/>
      <c r="K5" s="108" t="s">
        <v>1038</v>
      </c>
      <c r="L5" s="3" t="s">
        <v>601</v>
      </c>
      <c r="M5" s="3"/>
      <c r="N5" s="3" t="s">
        <v>605</v>
      </c>
      <c r="O5" s="3" t="s">
        <v>612</v>
      </c>
      <c r="P5" s="3" t="s">
        <v>614</v>
      </c>
      <c r="Q5" s="3" t="s">
        <v>1009</v>
      </c>
      <c r="R5" s="3" t="s">
        <v>620</v>
      </c>
      <c r="S5" s="3">
        <v>24</v>
      </c>
      <c r="T5" s="3" t="s">
        <v>657</v>
      </c>
      <c r="U5" s="3"/>
      <c r="V5" s="3"/>
      <c r="W5" s="3"/>
      <c r="X5" s="3"/>
      <c r="Y5" s="3"/>
      <c r="Z5" s="3"/>
      <c r="AA5" s="3"/>
      <c r="AB5" s="3"/>
      <c r="AC5" s="3"/>
      <c r="AD5" s="3"/>
      <c r="AE5" s="3"/>
      <c r="AF5" s="3"/>
      <c r="AG5" s="3"/>
      <c r="AH5" s="3"/>
      <c r="AI5" s="3"/>
      <c r="AJ5" s="3"/>
      <c r="AK5" s="3" t="s">
        <v>1039</v>
      </c>
      <c r="AL5" s="3">
        <v>8678</v>
      </c>
      <c r="AM5" s="3"/>
      <c r="AN5" s="3">
        <v>23.8</v>
      </c>
      <c r="AO5" s="3">
        <v>2.2000000000000002</v>
      </c>
      <c r="AP5" s="3"/>
      <c r="AQ5" s="3">
        <v>1.0238</v>
      </c>
      <c r="AR5" s="3">
        <v>2.2000000000000001E-3</v>
      </c>
      <c r="AS5" s="3"/>
    </row>
    <row r="6" spans="1:45" x14ac:dyDescent="0.35">
      <c r="A6" s="13" t="s">
        <v>991</v>
      </c>
      <c r="B6" s="3" t="s">
        <v>990</v>
      </c>
      <c r="C6" s="3"/>
      <c r="D6" s="3" t="s">
        <v>1001</v>
      </c>
      <c r="E6" s="3" t="s">
        <v>1008</v>
      </c>
      <c r="F6" s="3"/>
      <c r="G6" s="3"/>
      <c r="H6" s="108">
        <v>2018</v>
      </c>
      <c r="I6" s="108"/>
      <c r="J6" s="108"/>
      <c r="K6" s="108" t="s">
        <v>1038</v>
      </c>
      <c r="L6" s="3" t="s">
        <v>601</v>
      </c>
      <c r="M6" s="3"/>
      <c r="N6" s="3" t="s">
        <v>605</v>
      </c>
      <c r="O6" s="3" t="s">
        <v>612</v>
      </c>
      <c r="P6" s="3" t="s">
        <v>614</v>
      </c>
      <c r="Q6" s="3" t="s">
        <v>1009</v>
      </c>
      <c r="R6" s="3" t="s">
        <v>620</v>
      </c>
      <c r="S6" s="3">
        <v>24</v>
      </c>
      <c r="T6" s="3" t="s">
        <v>657</v>
      </c>
      <c r="U6" s="3"/>
      <c r="V6" s="3"/>
      <c r="W6" s="3"/>
      <c r="X6" s="3"/>
      <c r="Y6" s="3"/>
      <c r="Z6" s="3"/>
      <c r="AA6" s="3"/>
      <c r="AB6" s="3"/>
      <c r="AC6" s="3"/>
      <c r="AD6" s="3"/>
      <c r="AE6" s="3"/>
      <c r="AF6" s="3"/>
      <c r="AG6" s="3"/>
      <c r="AH6" s="3"/>
      <c r="AI6" s="3"/>
      <c r="AJ6" s="3"/>
      <c r="AK6" s="3" t="s">
        <v>1039</v>
      </c>
      <c r="AL6" s="3">
        <v>8679</v>
      </c>
      <c r="AM6" s="3"/>
      <c r="AN6" s="3">
        <v>15.9</v>
      </c>
      <c r="AO6" s="3">
        <v>1.9</v>
      </c>
      <c r="AP6" s="3"/>
      <c r="AQ6" s="3">
        <v>1.0159</v>
      </c>
      <c r="AR6" s="3">
        <v>1.9E-3</v>
      </c>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honeticPr fontId="30"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195"/>
  <sheetViews>
    <sheetView tabSelected="1" workbookViewId="0">
      <selection activeCell="BE17" sqref="BE17"/>
    </sheetView>
  </sheetViews>
  <sheetFormatPr defaultColWidth="15.1796875" defaultRowHeight="15" customHeight="1" x14ac:dyDescent="0.35"/>
  <cols>
    <col min="1" max="1" width="14.6328125" style="3" customWidth="1"/>
    <col min="2" max="2" width="19" style="9" bestFit="1" customWidth="1"/>
    <col min="3" max="3" width="10.6328125" style="9" bestFit="1" customWidth="1"/>
    <col min="4" max="4" width="17.1796875" style="9"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41" t="s">
        <v>637</v>
      </c>
      <c r="B1" s="141" t="s">
        <v>14</v>
      </c>
      <c r="C1" s="141" t="s">
        <v>427</v>
      </c>
      <c r="D1" s="141" t="s">
        <v>458</v>
      </c>
      <c r="E1" s="142" t="s">
        <v>708</v>
      </c>
      <c r="F1" s="143" t="s">
        <v>709</v>
      </c>
      <c r="G1" s="143" t="s">
        <v>710</v>
      </c>
      <c r="H1" s="144" t="s">
        <v>459</v>
      </c>
      <c r="I1" s="141" t="s">
        <v>460</v>
      </c>
      <c r="J1" s="141" t="s">
        <v>461</v>
      </c>
      <c r="K1" s="145" t="s">
        <v>462</v>
      </c>
      <c r="L1" s="145" t="s">
        <v>987</v>
      </c>
      <c r="M1" s="145" t="s">
        <v>463</v>
      </c>
      <c r="N1" s="145" t="s">
        <v>910</v>
      </c>
      <c r="O1" s="145" t="s">
        <v>464</v>
      </c>
      <c r="P1" s="145" t="s">
        <v>465</v>
      </c>
      <c r="Q1" s="146" t="s">
        <v>824</v>
      </c>
      <c r="R1" s="145" t="s">
        <v>466</v>
      </c>
      <c r="S1" s="147" t="s">
        <v>467</v>
      </c>
      <c r="T1" s="147" t="s">
        <v>468</v>
      </c>
      <c r="U1" s="147" t="s">
        <v>469</v>
      </c>
      <c r="V1" s="147" t="s">
        <v>470</v>
      </c>
      <c r="W1" s="147" t="s">
        <v>471</v>
      </c>
      <c r="X1" s="147" t="s">
        <v>472</v>
      </c>
      <c r="Y1" s="147" t="s">
        <v>473</v>
      </c>
      <c r="Z1" s="147" t="s">
        <v>474</v>
      </c>
      <c r="AA1" s="147" t="s">
        <v>905</v>
      </c>
      <c r="AB1" s="147" t="s">
        <v>475</v>
      </c>
      <c r="AC1" s="147" t="s">
        <v>476</v>
      </c>
      <c r="AD1" s="147" t="s">
        <v>917</v>
      </c>
      <c r="AE1" s="148" t="s">
        <v>477</v>
      </c>
      <c r="AF1" s="148" t="s">
        <v>478</v>
      </c>
      <c r="AG1" s="149" t="s">
        <v>479</v>
      </c>
      <c r="AH1" s="149" t="s">
        <v>480</v>
      </c>
      <c r="AI1" s="149" t="s">
        <v>481</v>
      </c>
      <c r="AJ1" s="149" t="s">
        <v>482</v>
      </c>
      <c r="AK1" s="149" t="s">
        <v>734</v>
      </c>
      <c r="AL1" s="149" t="s">
        <v>483</v>
      </c>
      <c r="AM1" s="149" t="s">
        <v>484</v>
      </c>
      <c r="AN1" s="149" t="s">
        <v>485</v>
      </c>
      <c r="AO1" s="149" t="s">
        <v>486</v>
      </c>
      <c r="AP1" s="149" t="s">
        <v>487</v>
      </c>
      <c r="AQ1" s="149" t="s">
        <v>735</v>
      </c>
      <c r="AR1" s="150" t="s">
        <v>488</v>
      </c>
      <c r="AS1" s="150" t="s">
        <v>489</v>
      </c>
      <c r="AT1" s="150" t="s">
        <v>490</v>
      </c>
      <c r="AU1" s="150" t="s">
        <v>491</v>
      </c>
      <c r="AV1" s="150" t="s">
        <v>492</v>
      </c>
      <c r="AW1" s="150" t="s">
        <v>493</v>
      </c>
      <c r="AX1" s="150" t="s">
        <v>816</v>
      </c>
      <c r="AY1" s="150" t="s">
        <v>494</v>
      </c>
      <c r="AZ1" s="150" t="s">
        <v>495</v>
      </c>
      <c r="BA1" s="150" t="s">
        <v>826</v>
      </c>
      <c r="BB1" s="151" t="s">
        <v>496</v>
      </c>
      <c r="BC1" s="151" t="s">
        <v>497</v>
      </c>
      <c r="BD1" s="151" t="s">
        <v>498</v>
      </c>
      <c r="BE1" s="151" t="s">
        <v>499</v>
      </c>
      <c r="BF1" s="151" t="s">
        <v>500</v>
      </c>
      <c r="BG1" s="151" t="s">
        <v>501</v>
      </c>
      <c r="BH1" s="151" t="s">
        <v>502</v>
      </c>
      <c r="BI1" s="151" t="s">
        <v>503</v>
      </c>
      <c r="BJ1" s="151" t="s">
        <v>504</v>
      </c>
      <c r="BK1" s="151" t="s">
        <v>505</v>
      </c>
      <c r="BL1" s="151" t="s">
        <v>506</v>
      </c>
      <c r="BM1" s="152" t="s">
        <v>507</v>
      </c>
      <c r="BN1" s="152" t="s">
        <v>508</v>
      </c>
      <c r="BO1" s="152" t="s">
        <v>509</v>
      </c>
      <c r="BP1" s="153" t="s">
        <v>736</v>
      </c>
      <c r="BQ1" s="153" t="s">
        <v>737</v>
      </c>
      <c r="BR1" s="153" t="s">
        <v>510</v>
      </c>
      <c r="BS1" s="153" t="s">
        <v>817</v>
      </c>
      <c r="BT1" s="153" t="s">
        <v>818</v>
      </c>
      <c r="BU1" s="153" t="s">
        <v>511</v>
      </c>
      <c r="BV1" s="153" t="s">
        <v>512</v>
      </c>
      <c r="BW1" s="153" t="s">
        <v>804</v>
      </c>
      <c r="BX1" s="153" t="s">
        <v>513</v>
      </c>
      <c r="BY1" s="153" t="s">
        <v>514</v>
      </c>
      <c r="BZ1" s="153" t="s">
        <v>515</v>
      </c>
      <c r="CA1" s="153" t="s">
        <v>516</v>
      </c>
      <c r="CB1" s="153" t="s">
        <v>517</v>
      </c>
      <c r="CC1" s="153" t="s">
        <v>518</v>
      </c>
      <c r="CD1" s="153" t="s">
        <v>519</v>
      </c>
      <c r="CE1" s="153" t="s">
        <v>806</v>
      </c>
      <c r="CF1" s="153" t="s">
        <v>520</v>
      </c>
      <c r="CG1" s="153" t="s">
        <v>521</v>
      </c>
      <c r="CH1" s="153" t="s">
        <v>522</v>
      </c>
      <c r="CI1" s="153" t="s">
        <v>523</v>
      </c>
      <c r="CJ1" s="153" t="s">
        <v>524</v>
      </c>
      <c r="CK1" s="153" t="s">
        <v>525</v>
      </c>
      <c r="CL1" s="153" t="s">
        <v>526</v>
      </c>
      <c r="CM1" s="153" t="s">
        <v>527</v>
      </c>
      <c r="CN1" s="153" t="s">
        <v>528</v>
      </c>
      <c r="CO1" s="153" t="s">
        <v>529</v>
      </c>
      <c r="CP1" s="154" t="s">
        <v>530</v>
      </c>
      <c r="CQ1" s="154" t="s">
        <v>531</v>
      </c>
      <c r="CR1" s="154" t="s">
        <v>532</v>
      </c>
      <c r="CS1" s="154" t="s">
        <v>533</v>
      </c>
      <c r="CT1" s="154" t="s">
        <v>534</v>
      </c>
      <c r="CU1" s="154" t="s">
        <v>738</v>
      </c>
      <c r="CV1" s="154" t="s">
        <v>535</v>
      </c>
      <c r="CW1" s="154" t="s">
        <v>536</v>
      </c>
      <c r="CX1" s="154" t="s">
        <v>537</v>
      </c>
      <c r="CY1" s="154" t="s">
        <v>538</v>
      </c>
      <c r="CZ1" s="154" t="s">
        <v>539</v>
      </c>
      <c r="DA1" s="154" t="s">
        <v>540</v>
      </c>
      <c r="DB1" s="154" t="s">
        <v>541</v>
      </c>
      <c r="DC1" s="154" t="s">
        <v>542</v>
      </c>
      <c r="DD1" s="89" t="s">
        <v>543</v>
      </c>
      <c r="DE1" s="89" t="s">
        <v>544</v>
      </c>
      <c r="DF1" s="155" t="s">
        <v>830</v>
      </c>
      <c r="DG1" s="155" t="s">
        <v>831</v>
      </c>
      <c r="DH1" s="155" t="s">
        <v>832</v>
      </c>
      <c r="DI1" s="155" t="s">
        <v>833</v>
      </c>
      <c r="DJ1" s="155"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5"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30" t="s">
        <v>834</v>
      </c>
      <c r="DG2" s="130" t="s">
        <v>835</v>
      </c>
      <c r="DH2" s="130" t="s">
        <v>836</v>
      </c>
      <c r="DI2" s="130" t="s">
        <v>837</v>
      </c>
      <c r="DJ2" s="130"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75"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31" t="s">
        <v>126</v>
      </c>
      <c r="DG3" s="131" t="s">
        <v>37</v>
      </c>
      <c r="DH3" s="131" t="s">
        <v>45</v>
      </c>
      <c r="DI3" s="131" t="s">
        <v>131</v>
      </c>
      <c r="DJ3" s="131"/>
    </row>
    <row r="4" spans="1:114" ht="15" customHeight="1" x14ac:dyDescent="0.35">
      <c r="A4" s="3" t="s">
        <v>991</v>
      </c>
      <c r="B4" s="7" t="s">
        <v>990</v>
      </c>
      <c r="C4" s="8" t="s">
        <v>999</v>
      </c>
      <c r="D4" s="8" t="s">
        <v>1012</v>
      </c>
      <c r="E4" s="113">
        <v>2017</v>
      </c>
      <c r="F4" s="113"/>
      <c r="G4" s="113"/>
      <c r="H4" s="5"/>
      <c r="I4" s="8">
        <v>5</v>
      </c>
      <c r="J4" s="8">
        <v>10</v>
      </c>
      <c r="K4" s="5" t="s">
        <v>1019</v>
      </c>
      <c r="L4" s="5"/>
      <c r="M4" s="5" t="s">
        <v>768</v>
      </c>
      <c r="N4" s="5"/>
      <c r="O4" s="5" t="s">
        <v>1022</v>
      </c>
      <c r="P4" s="5"/>
      <c r="Q4" s="5"/>
      <c r="R4" s="5"/>
      <c r="S4" s="5"/>
      <c r="T4" s="5"/>
      <c r="U4" s="5"/>
      <c r="V4" s="5">
        <v>13</v>
      </c>
      <c r="W4" s="5">
        <v>47</v>
      </c>
      <c r="X4" s="5">
        <v>40</v>
      </c>
      <c r="Y4" s="5"/>
      <c r="Z4" s="5"/>
      <c r="AA4" s="5"/>
      <c r="AB4" s="5"/>
      <c r="AC4" s="5"/>
      <c r="AD4" s="5"/>
      <c r="AE4" s="5"/>
      <c r="AF4" s="5"/>
      <c r="AG4" s="5"/>
      <c r="AH4" s="11"/>
      <c r="AI4" s="5"/>
      <c r="AJ4" s="5"/>
      <c r="AK4" s="5"/>
      <c r="AL4" s="5"/>
      <c r="AM4" s="5"/>
      <c r="AN4" s="5"/>
      <c r="AO4" s="5"/>
      <c r="AP4" s="5"/>
      <c r="AQ4" s="5"/>
      <c r="AR4" s="5"/>
      <c r="AS4" s="5"/>
      <c r="AT4" s="11"/>
      <c r="AU4" s="11"/>
      <c r="AV4" s="11"/>
      <c r="AW4" s="5"/>
      <c r="AX4" s="5"/>
      <c r="AY4" s="5"/>
      <c r="AZ4" s="5"/>
      <c r="BA4" s="5"/>
      <c r="BB4" s="5"/>
      <c r="BC4" s="5"/>
      <c r="BD4" s="5" t="s">
        <v>1039</v>
      </c>
      <c r="BE4" s="5">
        <v>6037</v>
      </c>
      <c r="BF4" s="5"/>
      <c r="BG4" s="5">
        <v>-90.22</v>
      </c>
      <c r="BH4" s="5">
        <v>4.59</v>
      </c>
      <c r="BI4" s="5"/>
      <c r="BJ4" s="5">
        <v>0.98770000000000002</v>
      </c>
      <c r="BK4" s="5">
        <v>1.6999999999999999E-3</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14.5" x14ac:dyDescent="0.35">
      <c r="A5" s="3" t="s">
        <v>991</v>
      </c>
      <c r="B5" s="7" t="s">
        <v>990</v>
      </c>
      <c r="C5" s="8" t="s">
        <v>999</v>
      </c>
      <c r="D5" s="8" t="s">
        <v>1013</v>
      </c>
      <c r="E5" s="113">
        <v>2017</v>
      </c>
      <c r="F5" s="113"/>
      <c r="G5" s="113"/>
      <c r="H5" s="5"/>
      <c r="I5" s="8">
        <v>45</v>
      </c>
      <c r="J5" s="8">
        <v>50</v>
      </c>
      <c r="K5" s="5" t="s">
        <v>1020</v>
      </c>
      <c r="L5" s="5"/>
      <c r="M5" s="5" t="s">
        <v>768</v>
      </c>
      <c r="N5" s="5"/>
      <c r="O5" s="5"/>
      <c r="P5" s="5"/>
      <c r="Q5" s="5"/>
      <c r="R5" s="5"/>
      <c r="S5" s="5"/>
      <c r="T5" s="5"/>
      <c r="U5" s="5"/>
      <c r="V5" s="5">
        <v>26</v>
      </c>
      <c r="W5" s="5">
        <v>34</v>
      </c>
      <c r="X5" s="5">
        <f>(35.9+44.1)/2</f>
        <v>40</v>
      </c>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5"/>
      <c r="BA5" s="5"/>
      <c r="BB5" s="5"/>
      <c r="BC5" s="5"/>
      <c r="BD5" s="5" t="s">
        <v>1039</v>
      </c>
      <c r="BE5" s="5">
        <v>6038</v>
      </c>
      <c r="BF5" s="5"/>
      <c r="BG5" s="5">
        <v>-463.29</v>
      </c>
      <c r="BH5" s="5">
        <v>4.76</v>
      </c>
      <c r="BI5" s="5"/>
      <c r="BJ5" s="5">
        <v>0.67769999999999997</v>
      </c>
      <c r="BK5" s="5">
        <v>4.5999999999999999E-3</v>
      </c>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14.5" x14ac:dyDescent="0.35">
      <c r="A6" s="3" t="s">
        <v>991</v>
      </c>
      <c r="B6" s="7" t="s">
        <v>990</v>
      </c>
      <c r="C6" s="8" t="s">
        <v>1000</v>
      </c>
      <c r="D6" s="8" t="s">
        <v>1014</v>
      </c>
      <c r="E6" s="113">
        <v>2017</v>
      </c>
      <c r="F6" s="113"/>
      <c r="G6" s="113"/>
      <c r="H6" s="5"/>
      <c r="I6" s="8">
        <v>5</v>
      </c>
      <c r="J6" s="8">
        <v>10</v>
      </c>
      <c r="K6" s="5" t="s">
        <v>1021</v>
      </c>
      <c r="L6" s="5"/>
      <c r="M6" s="5" t="s">
        <v>768</v>
      </c>
      <c r="N6" s="5"/>
      <c r="O6" s="5"/>
      <c r="P6" s="5"/>
      <c r="Q6" s="5"/>
      <c r="R6" s="5"/>
      <c r="S6" s="5"/>
      <c r="T6" s="5"/>
      <c r="U6" s="5"/>
      <c r="V6" s="5">
        <v>18</v>
      </c>
      <c r="W6" s="5">
        <v>48</v>
      </c>
      <c r="X6" s="5">
        <v>34</v>
      </c>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5"/>
      <c r="BA6" s="5"/>
      <c r="BB6" s="5"/>
      <c r="BC6" s="5"/>
      <c r="BD6" s="5" t="s">
        <v>1039</v>
      </c>
      <c r="BE6" s="5">
        <v>6031</v>
      </c>
      <c r="BF6" s="5"/>
      <c r="BG6" s="5">
        <v>-12.34</v>
      </c>
      <c r="BH6" s="5">
        <v>4.97</v>
      </c>
      <c r="BI6" s="5"/>
      <c r="BJ6" s="5">
        <v>0.98770000000000002</v>
      </c>
      <c r="BK6" s="5">
        <v>5.0000000000000001E-3</v>
      </c>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14.5" x14ac:dyDescent="0.35">
      <c r="A7" s="3" t="s">
        <v>991</v>
      </c>
      <c r="B7" s="7" t="s">
        <v>990</v>
      </c>
      <c r="C7" s="8" t="s">
        <v>1000</v>
      </c>
      <c r="D7" s="8" t="s">
        <v>1015</v>
      </c>
      <c r="E7" s="113">
        <v>2017</v>
      </c>
      <c r="F7" s="113"/>
      <c r="G7" s="113"/>
      <c r="H7" s="5"/>
      <c r="I7" s="8">
        <v>45</v>
      </c>
      <c r="J7" s="8">
        <v>50</v>
      </c>
      <c r="K7" s="5" t="s">
        <v>1020</v>
      </c>
      <c r="L7" s="5"/>
      <c r="M7" s="5" t="s">
        <v>768</v>
      </c>
      <c r="N7" s="5"/>
      <c r="O7" s="5"/>
      <c r="P7" s="5"/>
      <c r="Q7" s="5"/>
      <c r="R7" s="5"/>
      <c r="S7" s="5"/>
      <c r="T7" s="5"/>
      <c r="U7" s="5"/>
      <c r="V7" s="5">
        <v>17</v>
      </c>
      <c r="W7" s="5">
        <v>49</v>
      </c>
      <c r="X7" s="5">
        <v>34</v>
      </c>
      <c r="Y7" s="5"/>
      <c r="Z7" s="5"/>
      <c r="AA7" s="5"/>
      <c r="AB7" s="5"/>
      <c r="AC7" s="5"/>
      <c r="AD7" s="5"/>
      <c r="AE7" s="5"/>
      <c r="AF7" s="5"/>
      <c r="AG7" s="5"/>
      <c r="AH7" s="11"/>
      <c r="AI7" s="5"/>
      <c r="AJ7" s="5"/>
      <c r="AK7" s="5"/>
      <c r="AL7" s="5"/>
      <c r="AM7" s="5"/>
      <c r="AN7" s="5"/>
      <c r="AO7" s="5"/>
      <c r="AP7" s="5"/>
      <c r="AQ7" s="5"/>
      <c r="AR7" s="5"/>
      <c r="AS7" s="5"/>
      <c r="AT7" s="11"/>
      <c r="AU7" s="11"/>
      <c r="AV7" s="11"/>
      <c r="AW7" s="5"/>
      <c r="AX7" s="5"/>
      <c r="AY7" s="5"/>
      <c r="AZ7" s="5"/>
      <c r="BA7" s="5"/>
      <c r="BB7" s="5"/>
      <c r="BC7" s="5"/>
      <c r="BD7" s="5" t="s">
        <v>1039</v>
      </c>
      <c r="BE7" s="5">
        <v>6032</v>
      </c>
      <c r="BF7" s="5"/>
      <c r="BG7" s="5">
        <v>-150.44999999999999</v>
      </c>
      <c r="BH7" s="5">
        <v>4.4000000000000004</v>
      </c>
      <c r="BI7" s="5"/>
      <c r="BJ7" s="5">
        <v>0.84960000000000002</v>
      </c>
      <c r="BK7" s="5">
        <v>4.4000000000000003E-3</v>
      </c>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14.5" x14ac:dyDescent="0.35">
      <c r="A8" s="3" t="s">
        <v>991</v>
      </c>
      <c r="B8" s="7" t="s">
        <v>990</v>
      </c>
      <c r="C8" s="8" t="s">
        <v>1000</v>
      </c>
      <c r="D8" s="8" t="s">
        <v>1016</v>
      </c>
      <c r="E8" s="113">
        <v>2017</v>
      </c>
      <c r="F8" s="113"/>
      <c r="G8" s="113"/>
      <c r="H8" s="5"/>
      <c r="I8" s="8">
        <v>85</v>
      </c>
      <c r="J8" s="8">
        <v>90</v>
      </c>
      <c r="K8" s="5" t="s">
        <v>1020</v>
      </c>
      <c r="L8" s="5"/>
      <c r="M8" s="5" t="s">
        <v>768</v>
      </c>
      <c r="N8" s="5"/>
      <c r="O8" s="5"/>
      <c r="P8" s="5"/>
      <c r="Q8" s="5"/>
      <c r="R8" s="5"/>
      <c r="S8" s="5"/>
      <c r="T8" s="5"/>
      <c r="U8" s="5"/>
      <c r="V8" s="5">
        <v>55</v>
      </c>
      <c r="W8" s="5">
        <v>26</v>
      </c>
      <c r="X8" s="5">
        <v>19</v>
      </c>
      <c r="Y8" s="5"/>
      <c r="Z8" s="5"/>
      <c r="AA8" s="5"/>
      <c r="AB8" s="5"/>
      <c r="AC8" s="5"/>
      <c r="AD8" s="5"/>
      <c r="AE8" s="5"/>
      <c r="AF8" s="5"/>
      <c r="AG8" s="5"/>
      <c r="AH8" s="11"/>
      <c r="AI8" s="5"/>
      <c r="AJ8" s="5"/>
      <c r="AK8" s="5"/>
      <c r="AL8" s="5"/>
      <c r="AM8" s="5"/>
      <c r="AN8" s="5"/>
      <c r="AO8" s="5"/>
      <c r="AP8" s="5"/>
      <c r="AQ8" s="5"/>
      <c r="AR8" s="5"/>
      <c r="AS8" s="5"/>
      <c r="AT8" s="11"/>
      <c r="AU8" s="11"/>
      <c r="AV8" s="11"/>
      <c r="AW8" s="5"/>
      <c r="AX8" s="5"/>
      <c r="AY8" s="5"/>
      <c r="AZ8" s="5"/>
      <c r="BA8" s="5"/>
      <c r="BB8" s="5"/>
      <c r="BC8" s="5"/>
      <c r="BD8" s="5" t="s">
        <v>1039</v>
      </c>
      <c r="BE8" s="5">
        <v>6033</v>
      </c>
      <c r="BF8" s="5"/>
      <c r="BG8" s="5">
        <v>-463.29</v>
      </c>
      <c r="BH8" s="5">
        <v>4.76</v>
      </c>
      <c r="BI8" s="5"/>
      <c r="BJ8" s="5">
        <v>0.53669999999999995</v>
      </c>
      <c r="BK8" s="5">
        <v>4.7999999999999996E-3</v>
      </c>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14.5" x14ac:dyDescent="0.35">
      <c r="A9" s="3" t="s">
        <v>991</v>
      </c>
      <c r="B9" s="7" t="s">
        <v>990</v>
      </c>
      <c r="C9" s="9" t="s">
        <v>1001</v>
      </c>
      <c r="D9" s="9" t="s">
        <v>1017</v>
      </c>
      <c r="E9" s="113">
        <v>2017</v>
      </c>
      <c r="H9" s="5"/>
      <c r="I9" s="9">
        <v>5</v>
      </c>
      <c r="J9" s="9">
        <v>10</v>
      </c>
      <c r="K9" s="178" t="s">
        <v>1021</v>
      </c>
      <c r="M9" s="5" t="s">
        <v>768</v>
      </c>
      <c r="V9" s="5">
        <v>43</v>
      </c>
      <c r="W9" s="5">
        <v>36</v>
      </c>
      <c r="X9" s="5">
        <v>21</v>
      </c>
      <c r="Y9" s="5"/>
      <c r="AB9" s="5"/>
      <c r="BD9" s="5" t="s">
        <v>1039</v>
      </c>
      <c r="BE9" s="5">
        <v>6034</v>
      </c>
      <c r="BG9" s="3">
        <v>0.06</v>
      </c>
      <c r="BH9" s="3">
        <v>5.04</v>
      </c>
      <c r="BJ9" s="3">
        <v>1.0001</v>
      </c>
      <c r="BK9" s="3">
        <v>5.0000000000000001E-3</v>
      </c>
    </row>
    <row r="10" spans="1:114" ht="14.5" x14ac:dyDescent="0.35">
      <c r="A10" s="3" t="s">
        <v>991</v>
      </c>
      <c r="B10" s="7" t="s">
        <v>990</v>
      </c>
      <c r="C10" s="9" t="s">
        <v>1001</v>
      </c>
      <c r="D10" s="9" t="s">
        <v>1018</v>
      </c>
      <c r="E10" s="113">
        <v>2017</v>
      </c>
      <c r="H10" s="5"/>
      <c r="I10" s="9">
        <v>45</v>
      </c>
      <c r="J10" s="9">
        <v>50</v>
      </c>
      <c r="K10" s="178" t="s">
        <v>1020</v>
      </c>
      <c r="M10" s="5" t="s">
        <v>768</v>
      </c>
      <c r="V10" s="5">
        <v>35</v>
      </c>
      <c r="W10" s="5">
        <v>28</v>
      </c>
      <c r="X10" s="5">
        <v>37</v>
      </c>
      <c r="Y10" s="5"/>
      <c r="AB10" s="5"/>
      <c r="BD10" s="5" t="s">
        <v>1039</v>
      </c>
      <c r="BE10" s="5">
        <v>6035</v>
      </c>
      <c r="BG10" s="3">
        <v>-669.49</v>
      </c>
      <c r="BH10" s="3">
        <v>2.02</v>
      </c>
      <c r="BJ10" s="3">
        <v>0.30049999999999999</v>
      </c>
      <c r="BK10" s="3">
        <v>2E-3</v>
      </c>
    </row>
    <row r="11" spans="1:114" ht="14.5" x14ac:dyDescent="0.35">
      <c r="A11" s="3" t="s">
        <v>991</v>
      </c>
      <c r="B11" s="7" t="s">
        <v>990</v>
      </c>
      <c r="C11" s="9" t="s">
        <v>1001</v>
      </c>
      <c r="D11" s="9" t="s">
        <v>1011</v>
      </c>
      <c r="E11" s="113">
        <v>2017</v>
      </c>
      <c r="H11" s="5"/>
      <c r="I11" s="9">
        <v>85</v>
      </c>
      <c r="J11" s="9">
        <v>90</v>
      </c>
      <c r="K11" s="178" t="s">
        <v>1020</v>
      </c>
      <c r="M11" s="5" t="s">
        <v>768</v>
      </c>
      <c r="V11" s="5">
        <v>4</v>
      </c>
      <c r="W11" s="5">
        <v>43</v>
      </c>
      <c r="X11" s="5">
        <v>53</v>
      </c>
      <c r="Y11" s="5"/>
      <c r="AB11" s="5"/>
      <c r="BD11" s="5" t="s">
        <v>1039</v>
      </c>
      <c r="BE11" s="5">
        <v>6036</v>
      </c>
      <c r="BG11" s="3">
        <v>-866.22</v>
      </c>
      <c r="BH11" s="3">
        <v>1.73</v>
      </c>
      <c r="BJ11" s="3">
        <v>0.1338</v>
      </c>
      <c r="BK11" s="3">
        <v>1.6999999999999999E-3</v>
      </c>
    </row>
    <row r="12" spans="1:114" ht="14.5" x14ac:dyDescent="0.35">
      <c r="H12" s="5"/>
      <c r="V12" s="5"/>
      <c r="W12" s="5"/>
      <c r="X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topLeftCell="M1" workbookViewId="0">
      <selection activeCell="J4" sqref="J4"/>
    </sheetView>
  </sheetViews>
  <sheetFormatPr defaultColWidth="10.81640625" defaultRowHeight="14.5" x14ac:dyDescent="0.35"/>
  <cols>
    <col min="1" max="1" width="14.6328125" style="3" customWidth="1"/>
    <col min="2" max="2" width="21.36328125" style="3" bestFit="1" customWidth="1"/>
    <col min="3" max="3" width="14" style="3" customWidth="1"/>
    <col min="4" max="4" width="27.453125" style="3" bestFit="1" customWidth="1"/>
    <col min="5" max="5" width="14" style="108" customWidth="1"/>
    <col min="6" max="6" width="14.453125" style="108" customWidth="1"/>
    <col min="7" max="7" width="14.453125" style="114" customWidth="1"/>
    <col min="8" max="8" width="17" style="114" bestFit="1" customWidth="1"/>
    <col min="9" max="9" width="15.1796875" style="9" customWidth="1"/>
    <col min="10" max="10" width="25.45312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t="s">
        <v>991</v>
      </c>
      <c r="B4" s="3" t="s">
        <v>990</v>
      </c>
      <c r="C4" s="3" t="s">
        <v>999</v>
      </c>
      <c r="D4" s="123" t="s">
        <v>1023</v>
      </c>
      <c r="E4" s="112">
        <v>2018</v>
      </c>
      <c r="F4" s="112">
        <v>11</v>
      </c>
      <c r="G4" s="112">
        <v>19</v>
      </c>
      <c r="H4" s="112"/>
      <c r="I4" s="113">
        <v>4</v>
      </c>
      <c r="J4" s="9" t="s">
        <v>1040</v>
      </c>
      <c r="K4" s="3" t="s">
        <v>623</v>
      </c>
      <c r="L4" s="3" t="s">
        <v>605</v>
      </c>
      <c r="N4" s="3" t="s">
        <v>619</v>
      </c>
      <c r="O4" s="3">
        <v>112</v>
      </c>
      <c r="W4" s="3"/>
      <c r="X4" s="3"/>
      <c r="Y4" s="178" t="s">
        <v>1039</v>
      </c>
      <c r="Z4" s="3">
        <v>8640</v>
      </c>
      <c r="AB4" s="3">
        <v>34.700000000000003</v>
      </c>
      <c r="AC4" s="3">
        <v>1.9</v>
      </c>
      <c r="AE4" s="3">
        <v>1.0347</v>
      </c>
      <c r="AF4" s="3">
        <v>1.9E-3</v>
      </c>
    </row>
    <row r="5" spans="1:33" x14ac:dyDescent="0.35">
      <c r="A5" s="13" t="s">
        <v>991</v>
      </c>
      <c r="B5" s="3" t="s">
        <v>990</v>
      </c>
      <c r="C5" s="3" t="s">
        <v>999</v>
      </c>
      <c r="D5" s="3" t="s">
        <v>1024</v>
      </c>
      <c r="E5" s="112">
        <v>2018</v>
      </c>
      <c r="F5" s="112">
        <v>11</v>
      </c>
      <c r="G5" s="112">
        <v>19</v>
      </c>
      <c r="H5" s="113"/>
      <c r="I5" s="113">
        <v>19</v>
      </c>
      <c r="J5" s="9" t="s">
        <v>1041</v>
      </c>
      <c r="K5" s="3" t="s">
        <v>623</v>
      </c>
      <c r="L5" s="3" t="s">
        <v>605</v>
      </c>
      <c r="N5" s="3" t="s">
        <v>619</v>
      </c>
      <c r="O5" s="3">
        <v>112</v>
      </c>
      <c r="W5" s="3"/>
      <c r="X5" s="3"/>
      <c r="Y5" s="178" t="s">
        <v>1039</v>
      </c>
      <c r="Z5" s="3">
        <v>8641</v>
      </c>
      <c r="AB5" s="3">
        <v>45.9</v>
      </c>
      <c r="AC5" s="3">
        <v>2</v>
      </c>
      <c r="AE5" s="3">
        <v>1.0459000000000001</v>
      </c>
      <c r="AF5" s="3">
        <v>2E-3</v>
      </c>
    </row>
    <row r="6" spans="1:33" x14ac:dyDescent="0.35">
      <c r="A6" s="13" t="s">
        <v>991</v>
      </c>
      <c r="B6" s="3" t="s">
        <v>990</v>
      </c>
      <c r="C6" s="3" t="s">
        <v>999</v>
      </c>
      <c r="D6" s="3" t="s">
        <v>1025</v>
      </c>
      <c r="E6" s="112">
        <v>2018</v>
      </c>
      <c r="F6" s="112">
        <v>11</v>
      </c>
      <c r="G6" s="112">
        <v>19</v>
      </c>
      <c r="H6" s="113"/>
      <c r="I6" s="113">
        <v>26</v>
      </c>
      <c r="J6" s="9" t="s">
        <v>1042</v>
      </c>
      <c r="K6" s="3" t="s">
        <v>623</v>
      </c>
      <c r="L6" s="3" t="s">
        <v>605</v>
      </c>
      <c r="N6" s="3" t="s">
        <v>619</v>
      </c>
      <c r="O6" s="3">
        <v>112</v>
      </c>
      <c r="W6" s="3"/>
      <c r="X6" s="3"/>
      <c r="Y6" s="178" t="s">
        <v>1039</v>
      </c>
      <c r="Z6" s="3">
        <v>8642</v>
      </c>
      <c r="AB6" s="3">
        <v>28.1</v>
      </c>
      <c r="AC6" s="3">
        <v>2</v>
      </c>
      <c r="AE6" s="3">
        <v>1.0281</v>
      </c>
      <c r="AF6" s="3">
        <v>2E-3</v>
      </c>
    </row>
    <row r="7" spans="1:33" x14ac:dyDescent="0.35">
      <c r="A7" s="13" t="s">
        <v>991</v>
      </c>
      <c r="B7" s="3" t="s">
        <v>990</v>
      </c>
      <c r="C7" s="3" t="s">
        <v>999</v>
      </c>
      <c r="D7" s="3" t="s">
        <v>1026</v>
      </c>
      <c r="E7" s="112">
        <v>2018</v>
      </c>
      <c r="F7" s="112">
        <v>11</v>
      </c>
      <c r="G7" s="112">
        <v>19</v>
      </c>
      <c r="H7" s="113"/>
      <c r="I7" s="113">
        <f>(45-37.5)/2+37.5</f>
        <v>41.25</v>
      </c>
      <c r="J7" s="9" t="s">
        <v>1043</v>
      </c>
      <c r="K7" s="3" t="s">
        <v>623</v>
      </c>
      <c r="L7" s="3" t="s">
        <v>605</v>
      </c>
      <c r="N7" s="3" t="s">
        <v>619</v>
      </c>
      <c r="O7" s="3">
        <v>112</v>
      </c>
      <c r="W7" s="3"/>
      <c r="X7" s="3"/>
      <c r="Y7" s="178" t="s">
        <v>1039</v>
      </c>
      <c r="Z7" s="3">
        <v>8643</v>
      </c>
      <c r="AB7" s="3">
        <v>4.4000000000000004</v>
      </c>
      <c r="AC7" s="3">
        <v>1.8</v>
      </c>
      <c r="AE7" s="3">
        <v>1.0044</v>
      </c>
      <c r="AF7" s="3">
        <v>1.8E-3</v>
      </c>
    </row>
    <row r="8" spans="1:33" x14ac:dyDescent="0.35">
      <c r="A8" s="13" t="s">
        <v>991</v>
      </c>
      <c r="B8" s="3" t="s">
        <v>990</v>
      </c>
      <c r="C8" s="3" t="s">
        <v>999</v>
      </c>
      <c r="D8" s="3" t="s">
        <v>1027</v>
      </c>
      <c r="E8" s="112">
        <v>2018</v>
      </c>
      <c r="F8" s="112">
        <v>11</v>
      </c>
      <c r="G8" s="112">
        <v>19</v>
      </c>
      <c r="H8" s="113"/>
      <c r="I8" s="113">
        <v>56</v>
      </c>
      <c r="J8" s="9" t="s">
        <v>1044</v>
      </c>
      <c r="K8" s="3" t="s">
        <v>623</v>
      </c>
      <c r="L8" s="3" t="s">
        <v>605</v>
      </c>
      <c r="N8" s="3" t="s">
        <v>619</v>
      </c>
      <c r="O8" s="3">
        <v>112</v>
      </c>
      <c r="W8" s="3"/>
      <c r="X8" s="3"/>
      <c r="Y8" s="178" t="s">
        <v>1039</v>
      </c>
      <c r="Z8" s="3">
        <v>8644</v>
      </c>
      <c r="AB8" s="3">
        <v>12</v>
      </c>
      <c r="AC8" s="3">
        <v>1.8</v>
      </c>
      <c r="AE8" s="3">
        <v>1.012</v>
      </c>
      <c r="AF8" s="3">
        <v>1.8E-3</v>
      </c>
    </row>
    <row r="9" spans="1:33" x14ac:dyDescent="0.35">
      <c r="A9" s="13" t="s">
        <v>991</v>
      </c>
      <c r="B9" s="3" t="s">
        <v>990</v>
      </c>
      <c r="C9" s="3" t="s">
        <v>1000</v>
      </c>
      <c r="D9" s="3" t="s">
        <v>1028</v>
      </c>
      <c r="E9" s="112">
        <v>2018</v>
      </c>
      <c r="F9" s="112">
        <v>11</v>
      </c>
      <c r="G9" s="112">
        <v>19</v>
      </c>
      <c r="H9" s="113"/>
      <c r="I9" s="113">
        <v>4</v>
      </c>
      <c r="J9" s="9" t="s">
        <v>1040</v>
      </c>
      <c r="K9" s="3" t="s">
        <v>623</v>
      </c>
      <c r="L9" s="3" t="s">
        <v>605</v>
      </c>
      <c r="N9" s="3" t="s">
        <v>619</v>
      </c>
      <c r="O9" s="3">
        <v>98</v>
      </c>
      <c r="W9" s="3"/>
      <c r="X9" s="3"/>
      <c r="Y9" s="178" t="s">
        <v>1039</v>
      </c>
      <c r="Z9" s="3">
        <v>8645</v>
      </c>
      <c r="AB9" s="3">
        <v>51.4</v>
      </c>
      <c r="AC9" s="3">
        <v>1.8</v>
      </c>
      <c r="AE9" s="3">
        <v>1.0513999999999999</v>
      </c>
      <c r="AF9" s="3">
        <v>1.8E-3</v>
      </c>
    </row>
    <row r="10" spans="1:33" x14ac:dyDescent="0.35">
      <c r="A10" s="13" t="s">
        <v>991</v>
      </c>
      <c r="B10" s="3" t="s">
        <v>990</v>
      </c>
      <c r="C10" s="3" t="s">
        <v>1000</v>
      </c>
      <c r="D10" s="3" t="s">
        <v>1029</v>
      </c>
      <c r="E10" s="112">
        <v>2018</v>
      </c>
      <c r="F10" s="112">
        <v>11</v>
      </c>
      <c r="G10" s="112">
        <v>19</v>
      </c>
      <c r="H10" s="113"/>
      <c r="I10" s="113">
        <v>19</v>
      </c>
      <c r="J10" s="9" t="s">
        <v>1041</v>
      </c>
      <c r="K10" s="3" t="s">
        <v>623</v>
      </c>
      <c r="L10" s="3" t="s">
        <v>605</v>
      </c>
      <c r="N10" s="3" t="s">
        <v>619</v>
      </c>
      <c r="O10" s="3">
        <v>98</v>
      </c>
      <c r="W10" s="3"/>
      <c r="X10" s="3"/>
      <c r="Y10" s="178" t="s">
        <v>1039</v>
      </c>
      <c r="Z10" s="3">
        <v>8646</v>
      </c>
      <c r="AB10" s="3">
        <v>57.9</v>
      </c>
      <c r="AC10" s="3">
        <v>1.8</v>
      </c>
      <c r="AE10" s="3">
        <v>1.0579000000000001</v>
      </c>
      <c r="AF10" s="3">
        <v>1.8E-3</v>
      </c>
    </row>
    <row r="11" spans="1:33" x14ac:dyDescent="0.35">
      <c r="A11" s="13" t="s">
        <v>991</v>
      </c>
      <c r="B11" s="3" t="s">
        <v>990</v>
      </c>
      <c r="C11" s="3" t="s">
        <v>1000</v>
      </c>
      <c r="D11" s="3" t="s">
        <v>1030</v>
      </c>
      <c r="E11" s="112">
        <v>2018</v>
      </c>
      <c r="F11" s="112">
        <v>11</v>
      </c>
      <c r="G11" s="112">
        <v>19</v>
      </c>
      <c r="H11" s="113"/>
      <c r="I11" s="113">
        <v>34</v>
      </c>
      <c r="J11" s="9" t="s">
        <v>1045</v>
      </c>
      <c r="K11" s="3" t="s">
        <v>623</v>
      </c>
      <c r="L11" s="3" t="s">
        <v>605</v>
      </c>
      <c r="N11" s="3" t="s">
        <v>619</v>
      </c>
      <c r="O11" s="3">
        <v>98</v>
      </c>
      <c r="W11" s="3"/>
      <c r="X11" s="3"/>
      <c r="Y11" s="178" t="s">
        <v>1039</v>
      </c>
      <c r="Z11" s="3">
        <v>8647</v>
      </c>
      <c r="AB11" s="3">
        <v>45.3</v>
      </c>
      <c r="AC11" s="3">
        <v>1.9</v>
      </c>
      <c r="AE11" s="3">
        <v>1.0452999999999999</v>
      </c>
      <c r="AF11" s="3">
        <v>1.9E-3</v>
      </c>
    </row>
    <row r="12" spans="1:33" x14ac:dyDescent="0.35">
      <c r="A12" s="13" t="s">
        <v>991</v>
      </c>
      <c r="B12" s="3" t="s">
        <v>990</v>
      </c>
      <c r="C12" s="3" t="s">
        <v>1000</v>
      </c>
      <c r="D12" s="3" t="s">
        <v>1031</v>
      </c>
      <c r="E12" s="112">
        <v>2018</v>
      </c>
      <c r="F12" s="112">
        <v>11</v>
      </c>
      <c r="G12" s="112">
        <v>19</v>
      </c>
      <c r="H12" s="113"/>
      <c r="I12" s="113">
        <v>56</v>
      </c>
      <c r="J12" s="9" t="s">
        <v>1044</v>
      </c>
      <c r="K12" s="3" t="s">
        <v>623</v>
      </c>
      <c r="L12" s="3" t="s">
        <v>605</v>
      </c>
      <c r="N12" s="3" t="s">
        <v>619</v>
      </c>
      <c r="O12" s="3">
        <v>98</v>
      </c>
      <c r="W12" s="3"/>
      <c r="X12" s="3"/>
      <c r="Y12" s="178" t="s">
        <v>1039</v>
      </c>
      <c r="Z12" s="3">
        <v>8648</v>
      </c>
      <c r="AB12" s="3">
        <v>29.2</v>
      </c>
      <c r="AC12" s="3">
        <v>1.7</v>
      </c>
      <c r="AE12" s="3">
        <v>1.0291999999999999</v>
      </c>
      <c r="AF12" s="3">
        <v>1.6999999999999999E-3</v>
      </c>
    </row>
    <row r="13" spans="1:33" x14ac:dyDescent="0.35">
      <c r="A13" s="13" t="s">
        <v>991</v>
      </c>
      <c r="B13" s="3" t="s">
        <v>990</v>
      </c>
      <c r="C13" s="3" t="s">
        <v>1000</v>
      </c>
      <c r="D13" s="3" t="s">
        <v>1032</v>
      </c>
      <c r="E13" s="112">
        <v>2018</v>
      </c>
      <c r="F13" s="112">
        <v>11</v>
      </c>
      <c r="G13" s="112">
        <v>19</v>
      </c>
      <c r="H13" s="113"/>
      <c r="I13" s="113">
        <v>64</v>
      </c>
      <c r="J13" s="9" t="s">
        <v>1046</v>
      </c>
      <c r="K13" s="3" t="s">
        <v>623</v>
      </c>
      <c r="L13" s="3" t="s">
        <v>605</v>
      </c>
      <c r="N13" s="3" t="s">
        <v>619</v>
      </c>
      <c r="O13" s="3">
        <v>98</v>
      </c>
      <c r="W13" s="3"/>
      <c r="X13" s="3"/>
      <c r="Y13" s="178" t="s">
        <v>1039</v>
      </c>
      <c r="Z13" s="3">
        <v>8649</v>
      </c>
      <c r="AB13" s="3">
        <v>31.9</v>
      </c>
      <c r="AC13" s="3">
        <v>1.9</v>
      </c>
      <c r="AE13" s="3">
        <v>1.0319</v>
      </c>
      <c r="AF13" s="3">
        <v>1.9E-3</v>
      </c>
    </row>
    <row r="14" spans="1:33" x14ac:dyDescent="0.35">
      <c r="A14" s="13" t="s">
        <v>991</v>
      </c>
      <c r="B14" s="3" t="s">
        <v>990</v>
      </c>
      <c r="C14" s="3" t="s">
        <v>1001</v>
      </c>
      <c r="D14" s="3" t="s">
        <v>1033</v>
      </c>
      <c r="E14" s="112">
        <v>2018</v>
      </c>
      <c r="F14" s="112">
        <v>11</v>
      </c>
      <c r="G14" s="112">
        <v>19</v>
      </c>
      <c r="H14" s="113"/>
      <c r="I14" s="113">
        <v>4</v>
      </c>
      <c r="J14" s="9" t="s">
        <v>1040</v>
      </c>
      <c r="K14" s="3" t="s">
        <v>623</v>
      </c>
      <c r="L14" s="3" t="s">
        <v>605</v>
      </c>
      <c r="N14" s="3" t="s">
        <v>619</v>
      </c>
      <c r="O14" s="3">
        <v>111</v>
      </c>
      <c r="W14" s="3"/>
      <c r="X14" s="3"/>
      <c r="Y14" s="178" t="s">
        <v>1039</v>
      </c>
      <c r="Z14" s="3">
        <v>8650</v>
      </c>
      <c r="AB14" s="3">
        <v>31.5</v>
      </c>
      <c r="AC14" s="3">
        <v>2</v>
      </c>
      <c r="AE14" s="3">
        <v>1.0315000000000001</v>
      </c>
      <c r="AF14" s="3">
        <v>2E-3</v>
      </c>
    </row>
    <row r="15" spans="1:33" x14ac:dyDescent="0.35">
      <c r="A15" s="13" t="s">
        <v>991</v>
      </c>
      <c r="B15" s="3" t="s">
        <v>990</v>
      </c>
      <c r="C15" s="3" t="s">
        <v>1001</v>
      </c>
      <c r="D15" s="3" t="s">
        <v>1034</v>
      </c>
      <c r="E15" s="112">
        <v>2018</v>
      </c>
      <c r="F15" s="112">
        <v>11</v>
      </c>
      <c r="G15" s="112">
        <v>19</v>
      </c>
      <c r="H15" s="113"/>
      <c r="I15" s="113">
        <v>19</v>
      </c>
      <c r="J15" s="9" t="s">
        <v>1041</v>
      </c>
      <c r="K15" s="3" t="s">
        <v>623</v>
      </c>
      <c r="L15" s="3" t="s">
        <v>605</v>
      </c>
      <c r="N15" s="3" t="s">
        <v>619</v>
      </c>
      <c r="O15" s="3">
        <v>111</v>
      </c>
      <c r="W15" s="3"/>
      <c r="X15" s="3"/>
      <c r="Y15" s="178" t="s">
        <v>1039</v>
      </c>
      <c r="Z15" s="3">
        <v>8651</v>
      </c>
      <c r="AB15" s="3">
        <v>44.1</v>
      </c>
      <c r="AC15" s="3">
        <v>1.9</v>
      </c>
      <c r="AE15" s="3">
        <v>1.0441</v>
      </c>
      <c r="AF15" s="3">
        <v>1.9E-3</v>
      </c>
    </row>
    <row r="16" spans="1:33" x14ac:dyDescent="0.35">
      <c r="A16" s="13" t="s">
        <v>991</v>
      </c>
      <c r="B16" s="3" t="s">
        <v>990</v>
      </c>
      <c r="C16" s="3" t="s">
        <v>1001</v>
      </c>
      <c r="D16" s="3" t="s">
        <v>1035</v>
      </c>
      <c r="E16" s="112">
        <v>2018</v>
      </c>
      <c r="F16" s="112">
        <v>11</v>
      </c>
      <c r="G16" s="112">
        <v>19</v>
      </c>
      <c r="H16" s="113"/>
      <c r="I16" s="113">
        <v>26</v>
      </c>
      <c r="J16" s="9" t="s">
        <v>1042</v>
      </c>
      <c r="K16" s="3" t="s">
        <v>623</v>
      </c>
      <c r="L16" s="3" t="s">
        <v>605</v>
      </c>
      <c r="N16" s="3" t="s">
        <v>619</v>
      </c>
      <c r="O16" s="3">
        <v>111</v>
      </c>
      <c r="W16" s="3"/>
      <c r="X16" s="3"/>
      <c r="Y16" s="178" t="s">
        <v>1039</v>
      </c>
      <c r="Z16" s="3">
        <v>8652</v>
      </c>
      <c r="AB16" s="3">
        <v>41.7</v>
      </c>
      <c r="AC16" s="3">
        <v>1.8</v>
      </c>
      <c r="AE16" s="3">
        <v>1.0417000000000001</v>
      </c>
      <c r="AF16" s="3">
        <v>1.8E-3</v>
      </c>
    </row>
    <row r="17" spans="1:32" x14ac:dyDescent="0.35">
      <c r="A17" s="13" t="s">
        <v>991</v>
      </c>
      <c r="B17" s="3" t="s">
        <v>990</v>
      </c>
      <c r="C17" s="3" t="s">
        <v>1001</v>
      </c>
      <c r="D17" s="3" t="s">
        <v>1036</v>
      </c>
      <c r="E17" s="112">
        <v>2018</v>
      </c>
      <c r="F17" s="112">
        <v>11</v>
      </c>
      <c r="G17" s="112">
        <v>19</v>
      </c>
      <c r="H17" s="113"/>
      <c r="I17" s="113">
        <v>34</v>
      </c>
      <c r="J17" s="9" t="s">
        <v>1045</v>
      </c>
      <c r="K17" s="3" t="s">
        <v>623</v>
      </c>
      <c r="L17" s="3" t="s">
        <v>605</v>
      </c>
      <c r="N17" s="3" t="s">
        <v>619</v>
      </c>
      <c r="O17" s="3">
        <v>111</v>
      </c>
      <c r="W17" s="3"/>
      <c r="X17" s="3"/>
      <c r="Y17" s="178" t="s">
        <v>1039</v>
      </c>
      <c r="Z17" s="3">
        <v>8653</v>
      </c>
      <c r="AB17" s="3">
        <v>25.2</v>
      </c>
      <c r="AC17" s="3">
        <v>2</v>
      </c>
      <c r="AE17" s="3">
        <v>1.0251999999999999</v>
      </c>
      <c r="AF17" s="3">
        <v>2E-3</v>
      </c>
    </row>
    <row r="18" spans="1:32" x14ac:dyDescent="0.35">
      <c r="A18" s="13" t="s">
        <v>991</v>
      </c>
      <c r="B18" s="3" t="s">
        <v>990</v>
      </c>
      <c r="C18" s="3" t="s">
        <v>1001</v>
      </c>
      <c r="D18" s="3" t="s">
        <v>1037</v>
      </c>
      <c r="E18" s="112">
        <v>2018</v>
      </c>
      <c r="F18" s="112">
        <v>11</v>
      </c>
      <c r="G18" s="112">
        <v>19</v>
      </c>
      <c r="H18" s="113"/>
      <c r="I18" s="113">
        <v>49</v>
      </c>
      <c r="J18" s="9" t="s">
        <v>1047</v>
      </c>
      <c r="K18" s="3" t="s">
        <v>623</v>
      </c>
      <c r="L18" s="3" t="s">
        <v>605</v>
      </c>
      <c r="N18" s="3" t="s">
        <v>619</v>
      </c>
      <c r="O18" s="3">
        <v>111</v>
      </c>
      <c r="W18" s="3"/>
      <c r="X18" s="3"/>
      <c r="Y18" s="178" t="s">
        <v>1039</v>
      </c>
      <c r="Z18" s="3">
        <v>8654</v>
      </c>
      <c r="AB18" s="3">
        <v>0.1</v>
      </c>
      <c r="AC18" s="3">
        <v>2</v>
      </c>
      <c r="AE18" s="3">
        <v>1.0001</v>
      </c>
      <c r="AF18" s="3">
        <v>2E-3</v>
      </c>
    </row>
    <row r="19" spans="1:32" x14ac:dyDescent="0.35">
      <c r="G19" s="113"/>
      <c r="H19" s="113"/>
      <c r="W19" s="3"/>
      <c r="X19" s="3"/>
    </row>
    <row r="20" spans="1:32" x14ac:dyDescent="0.35">
      <c r="G20" s="113"/>
      <c r="H20" s="113"/>
      <c r="W20" s="3"/>
      <c r="X20" s="3"/>
    </row>
    <row r="21" spans="1:32" x14ac:dyDescent="0.35">
      <c r="G21" s="113"/>
      <c r="H21" s="113"/>
      <c r="W21" s="3"/>
      <c r="X21" s="3"/>
    </row>
    <row r="22" spans="1:32" x14ac:dyDescent="0.35">
      <c r="W22" s="3"/>
      <c r="X22" s="3"/>
    </row>
    <row r="23" spans="1:32" x14ac:dyDescent="0.35">
      <c r="W23" s="3"/>
      <c r="X23" s="3"/>
    </row>
    <row r="24" spans="1:32" x14ac:dyDescent="0.35">
      <c r="W24" s="3"/>
      <c r="X24" s="3"/>
    </row>
    <row r="25" spans="1:32" x14ac:dyDescent="0.35">
      <c r="W25" s="3"/>
      <c r="X25" s="3"/>
    </row>
    <row r="26" spans="1:32" x14ac:dyDescent="0.35">
      <c r="W26" s="3"/>
      <c r="X26" s="3"/>
    </row>
    <row r="27" spans="1:32" x14ac:dyDescent="0.35">
      <c r="W27" s="3"/>
      <c r="X27" s="3"/>
    </row>
    <row r="28" spans="1:32" x14ac:dyDescent="0.35">
      <c r="W28" s="3"/>
      <c r="X28" s="3"/>
    </row>
    <row r="29" spans="1:32" x14ac:dyDescent="0.35">
      <c r="W29" s="3"/>
      <c r="X29" s="3"/>
    </row>
    <row r="30" spans="1:32" x14ac:dyDescent="0.35">
      <c r="W30" s="3"/>
      <c r="X30" s="3"/>
    </row>
    <row r="31" spans="1:32" x14ac:dyDescent="0.35">
      <c r="W31" s="3"/>
      <c r="X31" s="3"/>
    </row>
    <row r="32" spans="1:32"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honeticPr fontId="30"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workbookViewId="0">
      <selection activeCell="M5" sqref="M5"/>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8" width="16.36328125" style="9" customWidth="1"/>
    <col min="9" max="9" width="16.36328125" style="9" bestFit="1" customWidth="1"/>
    <col min="10" max="11" width="16.6328125"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8" bestFit="1" customWidth="1"/>
    <col min="20" max="20" width="15" style="108" bestFit="1" customWidth="1"/>
    <col min="21" max="21" width="17.81640625" style="108"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9"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3"/>
      <c r="B4" s="7"/>
      <c r="C4" s="8"/>
      <c r="D4" s="8"/>
      <c r="E4" s="8"/>
      <c r="F4" s="8"/>
      <c r="G4" s="5"/>
      <c r="H4" s="8"/>
      <c r="I4" s="8"/>
      <c r="J4" s="8"/>
      <c r="K4" s="8"/>
      <c r="L4" s="4"/>
      <c r="M4" s="8"/>
      <c r="N4" s="5"/>
      <c r="O4" s="5"/>
      <c r="P4" s="5"/>
      <c r="Q4" s="5"/>
      <c r="S4" s="109"/>
      <c r="T4" s="109"/>
      <c r="U4" s="110"/>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c r="B5" s="7"/>
      <c r="C5" s="8"/>
      <c r="D5" s="8"/>
      <c r="E5" s="8"/>
      <c r="F5" s="8"/>
      <c r="G5" s="5"/>
      <c r="H5" s="8"/>
      <c r="I5" s="8"/>
      <c r="J5" s="8"/>
      <c r="K5" s="8"/>
      <c r="L5" s="4"/>
      <c r="M5" s="8"/>
      <c r="N5" s="5"/>
      <c r="O5" s="5"/>
      <c r="P5" s="5"/>
      <c r="Q5" s="5"/>
      <c r="S5" s="109"/>
      <c r="T5" s="109"/>
      <c r="U5" s="110"/>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c r="B6" s="7"/>
      <c r="C6" s="8"/>
      <c r="D6" s="8"/>
      <c r="E6" s="8"/>
      <c r="F6" s="8"/>
      <c r="G6" s="5"/>
      <c r="H6" s="8"/>
      <c r="I6" s="8"/>
      <c r="J6" s="8"/>
      <c r="K6" s="8"/>
      <c r="L6" s="4"/>
      <c r="M6" s="8"/>
      <c r="N6" s="5"/>
      <c r="O6" s="5"/>
      <c r="P6" s="5"/>
      <c r="Q6" s="5"/>
      <c r="S6" s="109"/>
      <c r="T6" s="109"/>
      <c r="U6" s="110"/>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c r="B7" s="7"/>
      <c r="C7" s="8"/>
      <c r="D7" s="8"/>
      <c r="E7" s="8"/>
      <c r="F7" s="8"/>
      <c r="G7" s="5"/>
      <c r="H7" s="8"/>
      <c r="I7" s="8"/>
      <c r="J7" s="8"/>
      <c r="K7" s="8"/>
      <c r="L7" s="4"/>
      <c r="M7" s="8"/>
      <c r="N7" s="5"/>
      <c r="O7" s="5"/>
      <c r="P7" s="5"/>
      <c r="Q7" s="5"/>
      <c r="S7" s="109"/>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c r="B8" s="7"/>
      <c r="C8" s="8"/>
      <c r="D8" s="8"/>
      <c r="E8" s="8"/>
      <c r="F8" s="8"/>
      <c r="G8" s="5"/>
      <c r="H8" s="8"/>
      <c r="I8" s="8"/>
      <c r="J8" s="8"/>
      <c r="K8" s="8"/>
      <c r="L8" s="4"/>
      <c r="M8" s="8"/>
      <c r="N8" s="5"/>
      <c r="O8" s="5"/>
      <c r="P8" s="5"/>
      <c r="Q8" s="5"/>
      <c r="S8" s="109"/>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c r="B9" s="7"/>
      <c r="C9" s="8"/>
      <c r="D9" s="8"/>
      <c r="E9" s="8"/>
      <c r="F9" s="8"/>
      <c r="G9" s="5"/>
      <c r="H9" s="8"/>
      <c r="I9" s="8"/>
      <c r="J9" s="8"/>
      <c r="K9" s="8"/>
      <c r="L9" s="4"/>
      <c r="M9" s="8"/>
      <c r="N9" s="5"/>
      <c r="O9" s="5"/>
      <c r="P9" s="5"/>
      <c r="Q9" s="5"/>
      <c r="S9" s="109"/>
      <c r="T9" s="109"/>
      <c r="U9" s="110"/>
      <c r="V9" s="12"/>
      <c r="W9" s="5"/>
      <c r="X9" s="5"/>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c r="B10" s="7"/>
      <c r="C10" s="8"/>
      <c r="D10" s="8"/>
      <c r="E10" s="8"/>
      <c r="F10" s="8"/>
      <c r="G10" s="5"/>
      <c r="H10" s="8"/>
      <c r="I10" s="8"/>
      <c r="J10" s="8"/>
      <c r="K10" s="8"/>
      <c r="L10" s="4"/>
      <c r="M10" s="8"/>
      <c r="N10" s="5"/>
      <c r="O10" s="5"/>
      <c r="P10" s="5"/>
      <c r="Q10" s="5"/>
      <c r="S10" s="109"/>
      <c r="T10" s="109"/>
      <c r="U10" s="110"/>
      <c r="V10" s="12"/>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c r="B11" s="7"/>
      <c r="C11" s="8"/>
      <c r="D11" s="8"/>
      <c r="E11" s="8"/>
      <c r="F11" s="8"/>
      <c r="G11" s="5"/>
      <c r="H11" s="8"/>
      <c r="I11" s="8"/>
      <c r="J11" s="8"/>
      <c r="K11" s="8"/>
      <c r="L11" s="4"/>
      <c r="M11" s="8"/>
      <c r="N11" s="5"/>
      <c r="O11" s="5"/>
      <c r="P11" s="5"/>
      <c r="Q11" s="5"/>
      <c r="S11" s="109"/>
      <c r="T11" s="109"/>
      <c r="U11" s="110"/>
      <c r="V11" s="12"/>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B12" s="7"/>
      <c r="C12" s="8"/>
      <c r="D12" s="8"/>
      <c r="E12" s="8"/>
      <c r="F12" s="8"/>
      <c r="G12" s="5"/>
      <c r="H12" s="8"/>
      <c r="I12" s="8"/>
      <c r="J12" s="8"/>
      <c r="K12" s="8"/>
      <c r="L12" s="4"/>
      <c r="M12" s="8"/>
      <c r="N12" s="5"/>
      <c r="O12" s="5"/>
      <c r="P12" s="5"/>
      <c r="Q12" s="5"/>
      <c r="R12" s="5"/>
      <c r="S12" s="109"/>
      <c r="T12" s="109"/>
      <c r="U12" s="110"/>
      <c r="V12" s="12"/>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B13" s="7"/>
      <c r="C13" s="8"/>
      <c r="D13" s="8"/>
      <c r="E13" s="8"/>
      <c r="F13" s="8"/>
      <c r="G13" s="5"/>
      <c r="H13" s="8"/>
      <c r="I13" s="8"/>
      <c r="J13" s="8"/>
      <c r="K13" s="8"/>
      <c r="L13" s="4"/>
      <c r="M13" s="8"/>
      <c r="N13" s="5"/>
      <c r="O13" s="5"/>
      <c r="P13" s="5"/>
      <c r="Q13" s="5"/>
      <c r="R13" s="5"/>
      <c r="S13" s="109"/>
      <c r="T13" s="109"/>
      <c r="U13" s="110"/>
      <c r="V13" s="12"/>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B14" s="7"/>
      <c r="C14" s="8"/>
      <c r="D14" s="8"/>
      <c r="E14" s="8"/>
      <c r="F14" s="8"/>
      <c r="G14" s="5"/>
      <c r="H14" s="8"/>
      <c r="I14" s="8"/>
      <c r="J14" s="8"/>
      <c r="K14" s="8"/>
      <c r="L14" s="4"/>
      <c r="M14" s="8"/>
      <c r="N14" s="5"/>
      <c r="O14" s="5"/>
      <c r="P14" s="5"/>
      <c r="Q14" s="5"/>
      <c r="R14" s="5"/>
      <c r="S14" s="109"/>
      <c r="T14" s="109"/>
      <c r="U14" s="110"/>
      <c r="V14" s="12"/>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B15" s="7"/>
      <c r="C15" s="8"/>
      <c r="D15" s="8"/>
      <c r="E15" s="8"/>
      <c r="F15" s="8"/>
      <c r="G15" s="5"/>
      <c r="H15" s="8"/>
      <c r="I15" s="8"/>
      <c r="J15" s="8"/>
      <c r="K15" s="8"/>
      <c r="L15" s="4"/>
      <c r="M15" s="8"/>
      <c r="N15" s="5"/>
      <c r="O15" s="5"/>
      <c r="P15" s="5"/>
      <c r="Q15" s="5"/>
      <c r="R15" s="5"/>
      <c r="S15" s="109"/>
      <c r="T15" s="109"/>
      <c r="U15" s="110"/>
      <c r="V15" s="12"/>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B16" s="7"/>
      <c r="C16" s="8"/>
      <c r="D16" s="8"/>
      <c r="E16" s="8"/>
      <c r="F16" s="8"/>
      <c r="G16" s="5"/>
      <c r="H16" s="8"/>
      <c r="I16" s="8"/>
      <c r="J16" s="8"/>
      <c r="K16" s="8"/>
      <c r="L16" s="4"/>
      <c r="M16" s="8"/>
      <c r="N16" s="5"/>
      <c r="O16" s="5"/>
      <c r="P16" s="5"/>
      <c r="Q16" s="5"/>
      <c r="R16" s="5"/>
      <c r="S16" s="109"/>
      <c r="T16" s="109"/>
      <c r="U16" s="110"/>
      <c r="V16" s="12"/>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2:77" ht="14.5" x14ac:dyDescent="0.35">
      <c r="B17" s="7"/>
      <c r="C17" s="8"/>
      <c r="D17" s="8"/>
      <c r="E17" s="8"/>
      <c r="F17" s="8"/>
      <c r="G17" s="5"/>
      <c r="H17" s="8"/>
      <c r="I17" s="8"/>
      <c r="J17" s="8"/>
      <c r="K17" s="8"/>
      <c r="L17" s="4"/>
      <c r="M17" s="8"/>
      <c r="N17" s="5"/>
      <c r="O17" s="5"/>
      <c r="P17" s="5"/>
      <c r="Q17" s="5"/>
      <c r="R17" s="5"/>
      <c r="S17" s="109"/>
      <c r="T17" s="109"/>
      <c r="U17" s="110"/>
      <c r="V17" s="12"/>
      <c r="W17" s="5"/>
      <c r="X17" s="5"/>
      <c r="Y17" s="5"/>
      <c r="Z17" s="5"/>
      <c r="AA17" s="5"/>
      <c r="AB17" s="5"/>
      <c r="AC17" s="5"/>
      <c r="AD17" s="5"/>
      <c r="AE17" s="5"/>
      <c r="AF17" s="5"/>
      <c r="AG17" s="16"/>
      <c r="AH17" s="5"/>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2:77" ht="14.5" x14ac:dyDescent="0.35">
      <c r="B18" s="7"/>
      <c r="C18" s="8"/>
      <c r="D18" s="8"/>
      <c r="E18" s="8"/>
      <c r="F18" s="8"/>
      <c r="G18" s="5"/>
      <c r="H18" s="8"/>
      <c r="I18" s="8"/>
      <c r="J18" s="8"/>
      <c r="K18" s="8"/>
      <c r="L18" s="4"/>
      <c r="M18" s="8"/>
      <c r="N18" s="5"/>
      <c r="O18" s="5"/>
      <c r="P18" s="5"/>
      <c r="Q18" s="5"/>
      <c r="R18" s="5"/>
      <c r="S18" s="109"/>
      <c r="T18" s="109"/>
      <c r="U18" s="110"/>
      <c r="V18" s="12"/>
      <c r="W18" s="5"/>
      <c r="X18" s="5"/>
      <c r="Y18" s="5"/>
      <c r="Z18" s="5"/>
      <c r="AA18" s="5"/>
      <c r="AB18" s="5"/>
      <c r="AC18" s="5"/>
      <c r="AD18" s="5"/>
      <c r="AE18" s="5"/>
      <c r="AF18" s="5"/>
      <c r="AG18" s="17"/>
      <c r="AH18" s="5"/>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2:77" ht="14.5" x14ac:dyDescent="0.35">
      <c r="B19" s="7"/>
      <c r="C19" s="8"/>
      <c r="D19" s="8"/>
      <c r="E19" s="8"/>
      <c r="F19" s="8"/>
      <c r="G19" s="5"/>
      <c r="H19" s="8"/>
      <c r="I19" s="8"/>
      <c r="J19" s="8"/>
      <c r="K19" s="8"/>
      <c r="L19" s="4"/>
      <c r="M19" s="8"/>
      <c r="N19" s="5"/>
      <c r="O19" s="5"/>
      <c r="P19" s="5"/>
      <c r="Q19" s="5"/>
      <c r="R19" s="5"/>
      <c r="S19" s="109"/>
      <c r="T19" s="109"/>
      <c r="U19" s="110"/>
      <c r="V19" s="12"/>
      <c r="W19" s="5"/>
      <c r="X19" s="5"/>
      <c r="Y19" s="5"/>
      <c r="Z19" s="5"/>
      <c r="AA19" s="5"/>
      <c r="AB19" s="5"/>
      <c r="AC19" s="5"/>
      <c r="AD19" s="5"/>
      <c r="AE19" s="5"/>
      <c r="AF19" s="5"/>
      <c r="AG19" s="15"/>
      <c r="AH19" s="5"/>
      <c r="AI19" s="5"/>
      <c r="AJ19" s="5"/>
      <c r="AK19" s="5"/>
      <c r="AL19" s="5"/>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2:77" ht="14.5" x14ac:dyDescent="0.35">
      <c r="B20" s="7"/>
      <c r="C20" s="8"/>
      <c r="D20" s="8"/>
      <c r="E20" s="8"/>
      <c r="F20" s="8"/>
      <c r="G20" s="5"/>
      <c r="H20" s="8"/>
      <c r="I20" s="8"/>
      <c r="J20" s="8"/>
      <c r="K20" s="8"/>
      <c r="L20" s="4"/>
      <c r="M20" s="8"/>
      <c r="N20" s="5"/>
      <c r="O20" s="5"/>
      <c r="P20" s="5"/>
      <c r="Q20" s="5"/>
      <c r="R20" s="5"/>
      <c r="S20" s="109"/>
      <c r="T20" s="109"/>
      <c r="U20" s="110"/>
      <c r="V20" s="12"/>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2:77" ht="14.5" x14ac:dyDescent="0.35">
      <c r="B21" s="7"/>
      <c r="C21" s="8"/>
      <c r="D21" s="8"/>
      <c r="E21" s="8"/>
      <c r="F21" s="8"/>
      <c r="G21" s="5"/>
      <c r="H21" s="8"/>
      <c r="I21" s="8"/>
      <c r="J21" s="8"/>
      <c r="K21" s="8"/>
      <c r="L21" s="4"/>
      <c r="M21" s="8"/>
      <c r="N21" s="5"/>
      <c r="O21" s="5"/>
      <c r="P21" s="5"/>
      <c r="Q21" s="5"/>
      <c r="R21" s="5"/>
      <c r="S21" s="109"/>
      <c r="T21" s="109"/>
      <c r="U21" s="110"/>
      <c r="V21" s="12"/>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2:77" ht="14.5" x14ac:dyDescent="0.35">
      <c r="L22" s="4"/>
      <c r="M22" s="8"/>
    </row>
    <row r="23" spans="2:77" ht="14.5" x14ac:dyDescent="0.35">
      <c r="L23" s="4"/>
      <c r="M23" s="8"/>
    </row>
    <row r="24" spans="2:77" ht="14.5" x14ac:dyDescent="0.35">
      <c r="L24" s="4"/>
      <c r="M24" s="8"/>
    </row>
    <row r="25" spans="2:77" ht="14.5" x14ac:dyDescent="0.35">
      <c r="L25" s="4"/>
      <c r="M25" s="8"/>
    </row>
    <row r="26" spans="2:77" ht="14.5" x14ac:dyDescent="0.35">
      <c r="L26" s="4"/>
      <c r="M26" s="8"/>
    </row>
    <row r="27" spans="2:77" ht="14.5" x14ac:dyDescent="0.35">
      <c r="L27" s="4"/>
      <c r="M27" s="8"/>
    </row>
    <row r="28" spans="2:77" ht="14.5" x14ac:dyDescent="0.35">
      <c r="L28" s="4"/>
      <c r="M28" s="8"/>
    </row>
    <row r="29" spans="2:77" ht="14.5" x14ac:dyDescent="0.35">
      <c r="L29" s="4"/>
      <c r="M29" s="8"/>
    </row>
    <row r="30" spans="2:77" ht="14.5" x14ac:dyDescent="0.35">
      <c r="L30" s="4"/>
      <c r="M30" s="8"/>
    </row>
    <row r="31" spans="2:77" ht="14.5" x14ac:dyDescent="0.35">
      <c r="L31" s="4"/>
      <c r="M31" s="8"/>
    </row>
    <row r="32" spans="2:77" ht="14.5" x14ac:dyDescent="0.35">
      <c r="L32" s="4"/>
      <c r="M32" s="8"/>
    </row>
    <row r="33" spans="12:13" ht="14.5" x14ac:dyDescent="0.35">
      <c r="L33" s="4"/>
      <c r="M33" s="8"/>
    </row>
    <row r="34" spans="12:13" ht="14.5" x14ac:dyDescent="0.35">
      <c r="L34" s="4"/>
      <c r="M34" s="8"/>
    </row>
    <row r="35" spans="12:13" ht="14.5" x14ac:dyDescent="0.35">
      <c r="L35" s="4"/>
      <c r="M35" s="8"/>
    </row>
    <row r="36" spans="12:13" ht="14.5" x14ac:dyDescent="0.35">
      <c r="L36" s="4"/>
      <c r="M36" s="8"/>
    </row>
    <row r="37" spans="12:13" ht="14.5" x14ac:dyDescent="0.35">
      <c r="L37" s="4"/>
      <c r="M37" s="8"/>
    </row>
    <row r="38" spans="12:13" ht="14.5" x14ac:dyDescent="0.35">
      <c r="L38" s="4"/>
      <c r="M38" s="8"/>
    </row>
    <row r="39" spans="12:13" ht="14.5" x14ac:dyDescent="0.35">
      <c r="L39" s="4"/>
      <c r="M39" s="8"/>
    </row>
    <row r="40" spans="12:13" ht="14.5" x14ac:dyDescent="0.35">
      <c r="L40" s="4"/>
      <c r="M40" s="8"/>
    </row>
    <row r="41" spans="12:13" ht="14.5" x14ac:dyDescent="0.35">
      <c r="L41" s="4"/>
      <c r="M41" s="8"/>
    </row>
    <row r="42" spans="12:13" ht="14.5" x14ac:dyDescent="0.35">
      <c r="L42" s="4"/>
      <c r="M42" s="8"/>
    </row>
    <row r="43" spans="12:13" ht="14.5" x14ac:dyDescent="0.35">
      <c r="L43" s="4"/>
      <c r="M43" s="8"/>
    </row>
    <row r="44" spans="12:13" ht="14.5" x14ac:dyDescent="0.35">
      <c r="L44" s="4"/>
      <c r="M44" s="8"/>
    </row>
    <row r="45" spans="12:13" ht="14.5" x14ac:dyDescent="0.35">
      <c r="L45" s="4"/>
      <c r="M45" s="8"/>
    </row>
    <row r="46" spans="12:13" ht="14.5" x14ac:dyDescent="0.35">
      <c r="L46" s="4"/>
      <c r="M46" s="8"/>
    </row>
    <row r="47" spans="12:13" ht="14.5" x14ac:dyDescent="0.35">
      <c r="L47" s="4"/>
      <c r="M47" s="8"/>
    </row>
    <row r="48" spans="12:13"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4000000}">
          <x14:formula1>
            <xm:f>OFFSET(layer!$D$1,3,0,COUNTA(layer!$D:$D)-2,1)</xm:f>
          </x14:formula1>
          <xm:sqref>D4:D1048576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43"/>
  <sheetViews>
    <sheetView topLeftCell="AM1" workbookViewId="0">
      <selection activeCell="AV29" sqref="AV29"/>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8"/>
      <c r="D1" s="158"/>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79" t="s">
        <v>985</v>
      </c>
      <c r="AV1" s="179"/>
      <c r="AW1" s="158"/>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8" t="s">
        <v>919</v>
      </c>
      <c r="AU4" s="160" t="s">
        <v>239</v>
      </c>
      <c r="AV4" s="160"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9" t="s">
        <v>920</v>
      </c>
      <c r="AU5" s="160" t="s">
        <v>924</v>
      </c>
      <c r="AV5" s="160" t="s">
        <v>268</v>
      </c>
      <c r="AW5" s="157"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70" t="s">
        <v>921</v>
      </c>
      <c r="AU6" s="160" t="s">
        <v>925</v>
      </c>
      <c r="AV6" s="160" t="s">
        <v>269</v>
      </c>
      <c r="AW6" s="157"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71" t="s">
        <v>922</v>
      </c>
      <c r="AU7" s="160" t="s">
        <v>978</v>
      </c>
      <c r="AV7" s="161" t="s">
        <v>242</v>
      </c>
      <c r="AW7" s="157"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72" t="s">
        <v>968</v>
      </c>
      <c r="AU8" s="160" t="s">
        <v>977</v>
      </c>
      <c r="AV8" s="161" t="s">
        <v>912</v>
      </c>
      <c r="AW8" s="157"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73" t="s">
        <v>916</v>
      </c>
      <c r="AU9" s="161" t="s">
        <v>210</v>
      </c>
      <c r="AV9" s="161"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74" t="s">
        <v>923</v>
      </c>
      <c r="AU10" s="161" t="s">
        <v>218</v>
      </c>
      <c r="AV10" s="161"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61" t="s">
        <v>979</v>
      </c>
      <c r="AV11" s="161"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62" t="s">
        <v>210</v>
      </c>
      <c r="AV12" s="161"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62" t="s">
        <v>218</v>
      </c>
      <c r="AV13" s="161"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62" t="s">
        <v>930</v>
      </c>
      <c r="AV14" s="162"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6"/>
      <c r="AJ15" s="1"/>
      <c r="AK15" s="1"/>
      <c r="AL15" s="1"/>
      <c r="AM15" s="1"/>
      <c r="AN15" s="1"/>
      <c r="AO15" s="1"/>
      <c r="AP15" s="1"/>
      <c r="AQ15" s="2"/>
      <c r="AR15" s="2"/>
      <c r="AS15" s="2"/>
      <c r="AT15" s="2"/>
      <c r="AU15" s="162" t="s">
        <v>931</v>
      </c>
      <c r="AV15" s="162"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62" t="s">
        <v>979</v>
      </c>
      <c r="AV16" s="163"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63" t="s">
        <v>932</v>
      </c>
      <c r="AV17" s="163"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63" t="s">
        <v>934</v>
      </c>
      <c r="AV18" s="163"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63" t="s">
        <v>935</v>
      </c>
      <c r="AV19" s="163"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63" t="s">
        <v>936</v>
      </c>
      <c r="AV20" s="164"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63" t="s">
        <v>938</v>
      </c>
      <c r="AV21" s="164"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63" t="s">
        <v>940</v>
      </c>
      <c r="AV22" s="164"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63" t="s">
        <v>942</v>
      </c>
      <c r="AV23" s="164"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63" t="s">
        <v>925</v>
      </c>
      <c r="AV24" s="164"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63" t="s">
        <v>944</v>
      </c>
      <c r="AV25" s="165"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63" t="s">
        <v>945</v>
      </c>
      <c r="AV26" s="165"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63" t="s">
        <v>946</v>
      </c>
      <c r="AV27" s="165"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63" t="s">
        <v>974</v>
      </c>
      <c r="AV28" s="165" t="s">
        <v>937</v>
      </c>
    </row>
    <row r="29" spans="1:52" ht="14.5" x14ac:dyDescent="0.35">
      <c r="AU29" s="163" t="s">
        <v>947</v>
      </c>
      <c r="AV29" s="165" t="s">
        <v>975</v>
      </c>
    </row>
    <row r="30" spans="1:52" ht="14.5" x14ac:dyDescent="0.35">
      <c r="AU30" s="163" t="s">
        <v>948</v>
      </c>
      <c r="AV30" s="166" t="s">
        <v>209</v>
      </c>
    </row>
    <row r="31" spans="1:52" ht="14.5" x14ac:dyDescent="0.35">
      <c r="AU31" s="163" t="s">
        <v>949</v>
      </c>
      <c r="AV31" s="167" t="s">
        <v>958</v>
      </c>
    </row>
    <row r="32" spans="1:52" ht="14.5" x14ac:dyDescent="0.35">
      <c r="AU32" s="163" t="s">
        <v>950</v>
      </c>
      <c r="AV32" s="167" t="s">
        <v>960</v>
      </c>
    </row>
    <row r="33" spans="47:48" ht="14.5" x14ac:dyDescent="0.35">
      <c r="AU33" s="164" t="s">
        <v>951</v>
      </c>
      <c r="AV33" s="167" t="s">
        <v>962</v>
      </c>
    </row>
    <row r="34" spans="47:48" ht="14.5" x14ac:dyDescent="0.35">
      <c r="AU34" s="164" t="s">
        <v>952</v>
      </c>
    </row>
    <row r="35" spans="47:48" ht="14.5" x14ac:dyDescent="0.35">
      <c r="AU35" s="163" t="s">
        <v>973</v>
      </c>
    </row>
    <row r="36" spans="47:48" ht="14.5" x14ac:dyDescent="0.35">
      <c r="AU36" s="163" t="s">
        <v>984</v>
      </c>
    </row>
    <row r="37" spans="47:48" ht="14.5" x14ac:dyDescent="0.35">
      <c r="AU37" s="165" t="s">
        <v>241</v>
      </c>
    </row>
    <row r="38" spans="47:48" ht="14.5" x14ac:dyDescent="0.35">
      <c r="AU38" s="165" t="s">
        <v>953</v>
      </c>
    </row>
    <row r="39" spans="47:48" ht="14.5" x14ac:dyDescent="0.35">
      <c r="AU39" s="166" t="s">
        <v>955</v>
      </c>
    </row>
    <row r="40" spans="47:48" ht="14.5" x14ac:dyDescent="0.35">
      <c r="AU40" s="166" t="s">
        <v>956</v>
      </c>
    </row>
    <row r="41" spans="47:48" ht="14.5" x14ac:dyDescent="0.35">
      <c r="AU41" s="167" t="s">
        <v>957</v>
      </c>
    </row>
    <row r="42" spans="47:48" ht="14.5" x14ac:dyDescent="0.35">
      <c r="AU42" s="167" t="s">
        <v>959</v>
      </c>
    </row>
    <row r="43" spans="47:48" ht="14.5" x14ac:dyDescent="0.35">
      <c r="AU43" s="167" t="s">
        <v>961</v>
      </c>
    </row>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2025-06-12T17:08:56Z</dcterms:modified>
</cp:coreProperties>
</file>