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santrumbore/14Constraint Dropbox/Susan Trumbore/ISRaD_2025/fixed ISRaD files/"/>
    </mc:Choice>
  </mc:AlternateContent>
  <xr:revisionPtr revIDLastSave="0" documentId="13_ncr:1_{ACD1ADC9-FBC6-0140-80F5-06921B408DBA}" xr6:coauthVersionLast="47" xr6:coauthVersionMax="47" xr10:uidLastSave="{00000000-0000-0000-0000-000000000000}"/>
  <bookViews>
    <workbookView xWindow="2780" yWindow="11520" windowWidth="28800" windowHeight="1608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3" i="5" l="1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P207" i="4"/>
  <c r="AP206" i="4"/>
  <c r="AP205" i="4"/>
  <c r="AP204" i="4"/>
  <c r="AP202" i="4"/>
  <c r="AP201" i="4"/>
  <c r="AP200" i="4"/>
  <c r="AP199" i="4"/>
  <c r="AP198" i="4"/>
  <c r="AP197" i="4"/>
  <c r="AP196" i="4"/>
  <c r="AP195" i="4"/>
  <c r="AP194" i="4"/>
  <c r="AP193" i="4"/>
  <c r="AP192" i="4"/>
  <c r="AP191" i="4"/>
  <c r="AP190" i="4"/>
  <c r="AP189" i="4"/>
  <c r="AP188" i="4"/>
  <c r="AP187" i="4"/>
  <c r="AP186" i="4"/>
  <c r="AP185" i="4"/>
  <c r="AP184" i="4"/>
  <c r="AP159" i="4"/>
  <c r="AP158" i="4"/>
  <c r="AP157" i="4"/>
  <c r="AP156" i="4"/>
  <c r="AP155" i="4"/>
  <c r="J3" i="6"/>
  <c r="I3" i="6"/>
  <c r="H3" i="6"/>
</calcChain>
</file>

<file path=xl/sharedStrings.xml><?xml version="1.0" encoding="utf-8"?>
<sst xmlns="http://schemas.openxmlformats.org/spreadsheetml/2006/main" count="5868" uniqueCount="1151">
  <si>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</si>
  <si>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</si>
  <si>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</si>
  <si>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</si>
  <si>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</si>
  <si>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</si>
  <si>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</si>
  <si>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</si>
  <si>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</si>
  <si>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</si>
  <si>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</si>
  <si>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</si>
  <si>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</si>
  <si>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</si>
  <si>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</si>
  <si>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</si>
  <si>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</si>
  <si>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</si>
  <si>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</si>
  <si>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</si>
  <si>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</si>
  <si>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</si>
  <si>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</si>
  <si>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</si>
  <si>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</si>
  <si>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</si>
  <si>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</si>
  <si>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</si>
  <si>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</si>
  <si>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</si>
  <si>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</si>
  <si>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</si>
  <si>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</si>
  <si>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</si>
  <si>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</si>
  <si>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</si>
  <si>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</si>
  <si>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</si>
  <si>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</si>
  <si>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</si>
  <si>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</si>
  <si>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</si>
  <si>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</si>
  <si>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</si>
  <si>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</si>
  <si>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</si>
  <si>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</si>
  <si>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</si>
  <si>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</si>
  <si>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</si>
  <si>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</si>
  <si>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</si>
  <si>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</si>
  <si>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</si>
  <si>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</si>
  <si>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</si>
  <si>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</si>
  <si>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</si>
  <si>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</si>
  <si>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</si>
  <si>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</si>
  <si>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</si>
  <si>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</si>
  <si>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</si>
  <si>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</si>
  <si>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</si>
  <si>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</si>
  <si>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</si>
  <si>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</si>
  <si>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</si>
  <si>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</si>
  <si>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</si>
  <si>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</si>
  <si>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</si>
  <si>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</si>
  <si>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</si>
  <si>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</si>
  <si>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</si>
  <si>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</si>
  <si>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</si>
  <si>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</si>
  <si>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</si>
  <si>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</si>
  <si>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</si>
  <si>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</si>
  <si>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</si>
  <si>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</si>
  <si>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</si>
  <si>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</si>
  <si>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</si>
  <si>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</si>
  <si>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</si>
  <si>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</si>
  <si>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</si>
  <si>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</si>
  <si>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</si>
  <si>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</si>
  <si>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</si>
  <si>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</si>
  <si>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</si>
  <si>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</si>
  <si>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</si>
  <si>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</si>
  <si>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</si>
  <si>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</si>
  <si>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</si>
  <si>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</si>
  <si>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</si>
  <si>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</si>
  <si>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</si>
  <si>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</si>
  <si>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</si>
  <si>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</si>
  <si>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</si>
  <si>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</si>
  <si>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</si>
  <si>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</si>
  <si>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</si>
  <si>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</si>
  <si>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</si>
  <si>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</si>
  <si>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</si>
  <si>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</si>
  <si>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</si>
  <si>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</si>
  <si>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</si>
  <si>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</si>
  <si>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</si>
  <si>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</si>
  <si>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</si>
  <si>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</si>
  <si>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</si>
  <si>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</si>
  <si>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</si>
  <si>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</si>
  <si>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</si>
  <si>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</si>
  <si>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</si>
  <si>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</si>
  <si>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</si>
  <si>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</si>
  <si>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</si>
  <si>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</si>
  <si>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</si>
  <si>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</si>
  <si>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</si>
  <si>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</si>
  <si>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</si>
  <si>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</si>
  <si>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</si>
  <si>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</si>
  <si>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</si>
  <si>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</si>
  <si>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</si>
  <si>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</si>
  <si>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</si>
  <si>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</si>
  <si>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</si>
  <si>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</si>
  <si>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</si>
  <si>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</si>
  <si>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</si>
  <si>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</si>
  <si>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</si>
  <si>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</si>
  <si>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</si>
  <si>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</si>
  <si>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</si>
  <si>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</si>
  <si>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</si>
  <si>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</si>
  <si>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</si>
  <si>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</si>
  <si>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</si>
  <si>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</si>
  <si>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</si>
  <si>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</si>
  <si>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</si>
  <si>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</si>
  <si>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</si>
  <si>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</si>
  <si>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</si>
  <si>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</si>
  <si>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</si>
  <si>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</si>
  <si>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</si>
  <si>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</si>
  <si>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</si>
  <si>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</si>
  <si>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</si>
  <si>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</si>
  <si>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</si>
  <si>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</si>
  <si>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</si>
  <si>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</si>
  <si>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</si>
  <si>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</si>
  <si>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</si>
  <si>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</si>
  <si>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</si>
  <si>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</si>
  <si>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</si>
  <si>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</si>
  <si>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</si>
  <si>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</si>
  <si>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</si>
  <si>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</si>
  <si>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</si>
  <si>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</si>
  <si>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</si>
  <si>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</si>
  <si>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</si>
  <si>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</si>
  <si>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</si>
  <si>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</si>
  <si>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</si>
  <si>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</si>
  <si>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</si>
  <si>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</si>
  <si>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</si>
  <si>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</si>
  <si>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</si>
  <si>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</si>
  <si>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</si>
  <si>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</si>
  <si>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</si>
  <si>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</si>
  <si>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</si>
  <si>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</si>
  <si>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</si>
  <si>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</si>
  <si>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</si>
  <si>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</si>
  <si>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</si>
  <si>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</si>
  <si>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</si>
  <si>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</si>
  <si>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</si>
  <si>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</si>
  <si>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</si>
  <si>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</si>
  <si>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</si>
  <si>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</si>
  <si>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</si>
  <si>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</si>
  <si>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</si>
  <si>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</si>
  <si>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</si>
  <si>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</si>
  <si>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</si>
  <si>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</si>
  <si>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</si>
  <si>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</si>
  <si>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</si>
  <si>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</si>
  <si>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</si>
  <si>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</si>
  <si>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</si>
  <si>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</si>
  <si>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</si>
  <si>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</si>
  <si>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</si>
  <si>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</si>
  <si>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</si>
  <si>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</si>
  <si>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</si>
  <si>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</si>
  <si>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</si>
  <si>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</si>
  <si>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</si>
  <si>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</si>
  <si>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</si>
  <si>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</si>
  <si>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</si>
  <si>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</si>
  <si>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</si>
  <si>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</si>
  <si>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</si>
  <si>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</si>
  <si>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</si>
  <si>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</si>
  <si>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</si>
  <si>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</si>
  <si>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</si>
  <si>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</si>
  <si>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</si>
  <si>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</si>
  <si>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</si>
  <si>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</si>
  <si>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</si>
  <si>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</si>
  <si>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</si>
  <si>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</si>
  <si>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</si>
  <si>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</si>
  <si>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</si>
  <si>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</si>
  <si>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</si>
  <si>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</si>
  <si>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</si>
  <si>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</si>
  <si>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</si>
  <si>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</si>
  <si>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</si>
  <si>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</si>
  <si>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</si>
  <si>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</si>
  <si>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</si>
  <si>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</si>
  <si>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</si>
  <si>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</si>
  <si>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</si>
  <si>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</si>
  <si>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</si>
  <si>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</si>
  <si>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</si>
  <si>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</si>
  <si>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</si>
  <si>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</si>
  <si>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</si>
  <si>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</si>
  <si>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</si>
  <si>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</si>
  <si>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</si>
  <si>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</si>
  <si>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</si>
  <si>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</si>
  <si>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</si>
  <si>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</si>
  <si>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</si>
  <si>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</si>
  <si>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</si>
  <si>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</si>
  <si>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</si>
  <si>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</si>
  <si>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</si>
  <si>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</si>
  <si>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</si>
  <si>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</si>
  <si>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</si>
  <si>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</si>
  <si>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</si>
  <si>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</si>
  <si>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</si>
  <si>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</si>
  <si>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</si>
  <si>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</si>
  <si>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</si>
  <si>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</si>
  <si>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</si>
  <si>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</si>
  <si>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</si>
  <si>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</si>
  <si>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</si>
  <si>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</si>
  <si>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</si>
  <si>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</si>
  <si>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</si>
  <si>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</si>
  <si>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</si>
  <si>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</si>
  <si>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</si>
  <si>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</si>
  <si>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</si>
  <si>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</si>
  <si>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</si>
  <si>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</si>
  <si>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</si>
  <si>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</si>
  <si>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</si>
  <si>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</si>
  <si>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</si>
  <si>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</si>
  <si>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</si>
  <si>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</si>
  <si>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</si>
  <si>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</si>
  <si>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</si>
  <si>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</si>
  <si>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</si>
  <si>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</si>
  <si>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</si>
  <si>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</si>
  <si>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</si>
  <si>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</si>
  <si>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</si>
  <si>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</si>
  <si>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</si>
  <si>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</si>
  <si>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</si>
  <si>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</si>
  <si>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</si>
  <si>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</si>
  <si>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</si>
  <si>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</si>
  <si>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</si>
  <si>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</si>
  <si>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</si>
  <si>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</si>
  <si>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</si>
  <si>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</si>
  <si>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</si>
  <si>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</si>
  <si>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</si>
  <si>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</si>
  <si>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</si>
  <si>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</si>
  <si>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</si>
  <si>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</si>
  <si>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</si>
  <si>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</si>
  <si>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</si>
  <si>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</si>
  <si>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</si>
  <si>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</si>
  <si>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</si>
  <si>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</si>
  <si>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</si>
  <si>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</si>
  <si>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</si>
  <si>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</si>
  <si>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</si>
  <si>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</si>
  <si>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</si>
  <si>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</si>
  <si>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</si>
  <si>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</si>
  <si>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</si>
  <si>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</si>
  <si>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</si>
  <si>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</si>
  <si>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</si>
  <si>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</si>
  <si>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</si>
  <si>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</si>
  <si>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</si>
  <si>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</si>
  <si>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</si>
  <si>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</si>
  <si>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</si>
  <si>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</si>
  <si>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</si>
  <si>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</si>
  <si>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</si>
  <si>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</si>
  <si>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</si>
  <si>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</si>
  <si>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</si>
  <si>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</si>
  <si>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</si>
  <si>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</si>
  <si>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</si>
  <si>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</si>
  <si>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</si>
  <si>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</si>
  <si>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</si>
  <si>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</si>
  <si>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</si>
  <si>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</si>
  <si>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</si>
  <si>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</si>
  <si>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</si>
  <si>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</si>
  <si>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</si>
  <si>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</si>
  <si>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</si>
  <si>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</si>
  <si>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</si>
  <si>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</si>
  <si>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</si>
  <si>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</si>
  <si>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</si>
  <si>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</si>
  <si>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</si>
  <si>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</si>
  <si>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</si>
  <si>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</si>
  <si>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</si>
  <si>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</si>
  <si>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</si>
  <si>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</si>
  <si>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</si>
  <si>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</si>
  <si>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</si>
  <si>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</si>
  <si>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</si>
  <si>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</si>
  <si>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</si>
  <si>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</si>
  <si>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</si>
  <si>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</si>
  <si>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</si>
  <si>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</si>
  <si>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</si>
  <si>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</si>
  <si>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</si>
  <si>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</si>
  <si>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</si>
  <si>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</si>
  <si>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</si>
  <si>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</si>
  <si>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</si>
  <si>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</si>
  <si>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</si>
  <si>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</si>
  <si>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</si>
  <si>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</si>
  <si>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</si>
  <si>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</si>
  <si>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</si>
  <si>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</si>
  <si>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</si>
  <si>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</si>
  <si>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</si>
  <si>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</si>
  <si>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</si>
  <si>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</si>
  <si>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</si>
  <si>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</si>
  <si>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</si>
  <si>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</si>
  <si>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</si>
  <si>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</si>
  <si>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</si>
  <si>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</si>
  <si>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</si>
  <si>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</si>
  <si>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</si>
  <si>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</si>
  <si>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</si>
  <si>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</si>
  <si>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</si>
  <si>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</si>
  <si>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</si>
  <si>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</si>
  <si>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</si>
  <si>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</si>
  <si>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</si>
  <si>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</si>
  <si>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</si>
  <si>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</si>
  <si>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</si>
  <si>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</si>
  <si>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</si>
  <si>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</si>
  <si>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</si>
  <si>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</si>
  <si>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</si>
  <si>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</si>
  <si>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</si>
  <si>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</si>
  <si>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</si>
  <si>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</si>
  <si>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</si>
  <si>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</si>
  <si>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</si>
  <si>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</si>
  <si>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</si>
  <si>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</si>
  <si>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</si>
  <si>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</si>
  <si>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</si>
  <si>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</si>
  <si>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</si>
  <si>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</si>
  <si>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</si>
  <si>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</si>
  <si>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</si>
  <si>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</si>
  <si>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</si>
  <si>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</si>
  <si>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</si>
  <si>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</si>
  <si>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</si>
  <si>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</si>
  <si>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</si>
  <si>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</si>
  <si>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</si>
  <si>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</si>
  <si>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</si>
  <si>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</si>
  <si>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</si>
  <si>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</si>
  <si>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</si>
  <si>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</si>
  <si>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</si>
  <si>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</si>
  <si>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</si>
  <si>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</si>
  <si>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</si>
  <si>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</si>
  <si>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</si>
  <si>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</si>
  <si>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</si>
  <si>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</si>
  <si>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</si>
  <si>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</si>
  <si>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</si>
  <si>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</si>
  <si>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</si>
  <si>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</si>
  <si>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</si>
  <si>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</si>
  <si>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</si>
  <si>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</si>
  <si>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</si>
  <si>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</si>
  <si>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</si>
  <si>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</si>
  <si>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</si>
  <si>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</si>
  <si>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</si>
  <si>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</si>
  <si>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</si>
  <si>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</si>
  <si>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</si>
  <si>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</si>
  <si>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</si>
  <si>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</si>
  <si>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</si>
  <si>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</si>
  <si>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</si>
  <si>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</si>
  <si>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</si>
  <si>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</si>
  <si>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</si>
  <si>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</si>
  <si>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</si>
  <si>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</si>
  <si>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</si>
  <si>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</si>
  <si>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</si>
  <si>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</si>
  <si>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</si>
  <si>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</si>
  <si>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</si>
  <si>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</si>
  <si>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</si>
  <si>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</si>
  <si>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</si>
  <si>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</si>
  <si>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</si>
  <si>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</si>
  <si>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</si>
  <si>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</si>
  <si>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</si>
  <si>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</si>
  <si>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</si>
  <si>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</si>
  <si>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</si>
  <si>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</si>
  <si>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</si>
  <si>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</si>
  <si>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</si>
  <si>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</si>
  <si>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</si>
  <si>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</si>
  <si>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</si>
  <si>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</si>
  <si>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</si>
  <si>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</si>
  <si>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</si>
  <si>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</si>
  <si>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</si>
  <si>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</si>
  <si>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</si>
  <si>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</si>
  <si>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</si>
  <si>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</si>
  <si>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</si>
  <si>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</si>
  <si>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</si>
  <si>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</si>
  <si>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</si>
  <si>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</si>
  <si>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</si>
  <si>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</si>
  <si>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</si>
  <si>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</si>
  <si>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</si>
  <si>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</si>
  <si>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</si>
  <si>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</si>
  <si>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</si>
  <si>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</si>
  <si>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</si>
  <si>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</si>
  <si>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</si>
  <si>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</si>
  <si>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</si>
  <si>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</si>
  <si>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</si>
  <si>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</si>
  <si>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</si>
  <si>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</si>
  <si>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</si>
  <si>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</si>
  <si>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</si>
  <si>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</si>
  <si>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</si>
  <si>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</si>
  <si>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</si>
  <si>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</si>
  <si>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</si>
  <si>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</si>
  <si>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</si>
  <si>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</si>
  <si>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</si>
  <si>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</si>
  <si>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</si>
  <si>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</si>
  <si>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</si>
  <si>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</si>
  <si>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</si>
  <si>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</si>
  <si>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</si>
  <si>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</si>
  <si>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</si>
  <si>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</si>
  <si>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</si>
  <si>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</si>
  <si>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</si>
  <si>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</si>
  <si>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</si>
  <si>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</si>
  <si>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</si>
  <si>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</si>
  <si>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</si>
  <si>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</si>
  <si>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</si>
  <si>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</si>
  <si>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</si>
  <si>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</si>
  <si>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</si>
  <si>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</si>
  <si>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</si>
  <si>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</si>
  <si>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</si>
  <si>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</si>
  <si>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</si>
  <si>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</si>
  <si>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</si>
  <si>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</si>
  <si>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</si>
  <si>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</si>
  <si>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</si>
  <si>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</si>
  <si>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</si>
  <si>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</si>
  <si>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</si>
  <si>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</si>
  <si>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</si>
  <si>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</si>
  <si>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</si>
  <si>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</si>
  <si>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</si>
  <si>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</si>
  <si>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</si>
  <si>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</si>
  <si>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</si>
  <si>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</si>
  <si>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</si>
  <si>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</si>
  <si>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</si>
  <si>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</si>
  <si>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</si>
  <si>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</si>
  <si>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</si>
  <si>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</si>
  <si>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</si>
  <si>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</si>
  <si>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</si>
  <si>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</si>
  <si>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</si>
  <si>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</si>
  <si>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</si>
  <si>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</si>
  <si>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</si>
  <si>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</si>
  <si>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</si>
  <si>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</si>
  <si>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</si>
  <si>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</si>
  <si>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</si>
  <si>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</si>
  <si>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</si>
  <si>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</si>
  <si>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</si>
  <si>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</si>
  <si>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</si>
  <si>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</si>
  <si>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</si>
  <si>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</si>
  <si>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</si>
  <si>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</si>
  <si>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</si>
  <si>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</si>
  <si>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</si>
  <si>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</si>
  <si>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</si>
  <si>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</si>
  <si>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</si>
  <si>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</si>
  <si>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</si>
  <si>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</si>
  <si>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</si>
  <si>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</si>
  <si>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</si>
  <si>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</si>
  <si>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</si>
  <si>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</si>
  <si>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</si>
  <si>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</si>
  <si>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</si>
  <si>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</si>
  <si>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</si>
  <si>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</si>
  <si>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</si>
  <si>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</si>
  <si>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</si>
  <si>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</si>
  <si>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</si>
  <si>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</si>
  <si>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</si>
  <si>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</si>
  <si>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</si>
  <si>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</si>
  <si>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</si>
  <si>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</si>
  <si>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</si>
  <si>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</si>
  <si>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</si>
  <si>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</si>
  <si>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</si>
  <si>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</si>
  <si>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</si>
  <si>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</si>
  <si>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</si>
  <si>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</si>
  <si>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</si>
  <si>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</si>
  <si>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mcfarlane_2013</t>
  </si>
  <si>
    <t>10.1007/s10533-012-9740-1</t>
  </si>
  <si>
    <t>Karis McFarlane</t>
  </si>
  <si>
    <t>Lawrence Livermore National Laboratory</t>
  </si>
  <si>
    <t>kjmcfarlane@llnl.gov</t>
  </si>
  <si>
    <t>mcfarlane3@llnl.gov</t>
  </si>
  <si>
    <t>Sue Trumbore</t>
  </si>
  <si>
    <t>trumbore@bgc-jena.mpg.de</t>
  </si>
  <si>
    <t>trumbore_inc_unpublished</t>
  </si>
  <si>
    <t>0000-0001-6390-7863</t>
  </si>
  <si>
    <t>0000-0003-3885-6202</t>
  </si>
  <si>
    <t>McFarlane et al. 2013. Comparison of soil organic matter dynamics at five temperate deciduous forests with physical fractionation and radiocarbon measurements. Biogeochemistry DOI 10.1007/s10533-012-9740-1</t>
  </si>
  <si>
    <t>NH Bartlett Forest</t>
  </si>
  <si>
    <t>US-Bar AmeriFlux/Fluxnet tower site</t>
  </si>
  <si>
    <t>US-Ha1 AmeriFlux/Fluxnet tower site</t>
  </si>
  <si>
    <t>Mi-Fine Colonial Point</t>
  </si>
  <si>
    <t>Colonial Point at University of Michigan Biological Station</t>
  </si>
  <si>
    <t>MO Ozark BREA</t>
  </si>
  <si>
    <t>US-Moz AmeriFlux/Fluxnet tower site</t>
  </si>
  <si>
    <t>MI-Coarse UMBS</t>
  </si>
  <si>
    <t>US-UMB AmerFlux/Fluxnet tower site</t>
  </si>
  <si>
    <t>60M</t>
  </si>
  <si>
    <t>C7</t>
  </si>
  <si>
    <t>D4</t>
  </si>
  <si>
    <t>G3</t>
  </si>
  <si>
    <t>O2</t>
  </si>
  <si>
    <t>Unpublished data included per Sue Trumbore's request. Incubations performed from samples collected at same plots as McFarlane et al., 2013, but not at the same time.</t>
  </si>
  <si>
    <t>Berskhire</t>
  </si>
  <si>
    <t>Gloucester</t>
  </si>
  <si>
    <t>Rudyard</t>
  </si>
  <si>
    <t>Weller</t>
  </si>
  <si>
    <t>Rubicon or Blue Lake</t>
  </si>
  <si>
    <t>Quercus rubra (Northern Red Oak), Fagus grandifolia (American beech), Betula papyrifera (Paper birch), Tsuga canadensis (Eastern Hemlock)</t>
  </si>
  <si>
    <t>Fagus grandifolia (American beech), Acer saccharum (Sugar Maple), Populus grandidentata (Big-tooth Aspen), Quercus rubra (Northern Red Oak)</t>
  </si>
  <si>
    <t>Quercus alba (White Oak), Quercus velutina (Black Oak), Carya ovata (Shagbark Hickory), Acer saccharum (Sugar Maple) – Tilia americana (American Basswood), Juniperus virginiana (Eastern Red Cedar), Fraxinus quadrangulata (Blue Ash), Quercus muehlenbergii (Chinkapin Oak)</t>
  </si>
  <si>
    <t>Populus grandidentata (Big-tooth Aspen), Acer Rubra (red maple), Betula papyrifera (paper birch), Populus tremuloides (Quaking Aspen), Pinus strobus (Eastern White Pine), Quercus rubra (Northern Red Oak)</t>
  </si>
  <si>
    <t>Populus grandidentata (Big-tooth Aspen), Populus tremuloides (Quaking Aspen), Pinus strobus (Eastern White Pine), Quercus rubra (Northern Red Oak)</t>
  </si>
  <si>
    <t xml:space="preserve">Populus grandidentata (Big-tooth Aspen), Acer Rubra (red maple), Quercus rubra (Northern Red Oak), Populus tremuloides (Quaking Aspen), Betula papyrifera (paper birch), Pinus strobus (Eastern White Pine), </t>
  </si>
  <si>
    <t>Glacial till derived from granite and gneiss</t>
  </si>
  <si>
    <t xml:space="preserve">Glacial till </t>
  </si>
  <si>
    <t>lake plain deposits</t>
  </si>
  <si>
    <t>Loess over limestone</t>
  </si>
  <si>
    <t>glacial outwash</t>
  </si>
  <si>
    <t>sandy, skeletal, mixed, mesic, Typic Dystrudepts</t>
  </si>
  <si>
    <t>coarse, loamy, isotic, frigid, Typic Haplorthods</t>
  </si>
  <si>
    <t>sandy, mixed, frigid, Entic and Lamellic Haplorthods,</t>
  </si>
  <si>
    <t>fine, smectitic, mesic, Aquertic, Chromic Hapludalfs</t>
  </si>
  <si>
    <t>very-fine, mixed, active, frigid Aquic Glossudalfs</t>
  </si>
  <si>
    <t>Litterfall</t>
  </si>
  <si>
    <t>Oi</t>
  </si>
  <si>
    <t>Oe/Oa</t>
  </si>
  <si>
    <t>estimated from total mass in g/cm-2 divided by 1 cm assumed thickness (no measurement made)</t>
  </si>
  <si>
    <t>estimated from total mass in g/cm-2 divided by average thickness for series (no measurement made)</t>
  </si>
  <si>
    <t>volumetric coring</t>
  </si>
  <si>
    <t>estimated from total mass in g/cm-2 divided by average thickness from Gaudinski et al 2000 (no measurement made)</t>
  </si>
  <si>
    <t>CAMS</t>
  </si>
  <si>
    <t>UCI</t>
  </si>
  <si>
    <t>ELH-0-2-15-oLF</t>
  </si>
  <si>
    <t>ELH-0-3-15-oLF</t>
  </si>
  <si>
    <t>ELH-0-4-15-oLF</t>
  </si>
  <si>
    <t>ELH-0-5-15-oLF</t>
  </si>
  <si>
    <t>ELU2-0-1-5-oLF</t>
  </si>
  <si>
    <t>ELU2-0-2-5-oLF</t>
  </si>
  <si>
    <t>ELU2-0-3-5-oLF</t>
  </si>
  <si>
    <t>ELU2-0-4-5-oLF</t>
  </si>
  <si>
    <t>ELU2-0-5-5-oLF</t>
  </si>
  <si>
    <t>ELU2-0-1-15-oLF</t>
  </si>
  <si>
    <t>ELU2-0-2-15-oLF</t>
  </si>
  <si>
    <t>ELU2-0-3-15-oLF</t>
  </si>
  <si>
    <t>ELU2-0-4-15-oLF</t>
  </si>
  <si>
    <t>ELU2-0-5-15-oLF</t>
  </si>
  <si>
    <t>ELM-0-1-5-oLF</t>
  </si>
  <si>
    <t>ELM-0-2-5-oLF</t>
  </si>
  <si>
    <t>ELM-0-3-5oLF</t>
  </si>
  <si>
    <t>ELM-0-4-5-oLF</t>
  </si>
  <si>
    <t>ELM-0-5-5-oLF</t>
  </si>
  <si>
    <t>ELM-0-1-15-oLF</t>
  </si>
  <si>
    <t>ELM-0-2-15-oLF</t>
  </si>
  <si>
    <t>ELM-0-3-15-oLF</t>
  </si>
  <si>
    <t>ELM-0-4-15-oLF</t>
  </si>
  <si>
    <t>ELM-0-5-15-oLF</t>
  </si>
  <si>
    <t>ELU1-0-60M-5-oLF</t>
  </si>
  <si>
    <t>ELU1-0-C7-5-oLF</t>
  </si>
  <si>
    <t>ELU1-0-D4-5-oLF</t>
  </si>
  <si>
    <t>ELU1-0-G3-5-oLF</t>
  </si>
  <si>
    <t>ELU1-0-O2-5-oLF</t>
  </si>
  <si>
    <t>ELU1-0-60M-15-oLF</t>
  </si>
  <si>
    <t>ELU1-0-C7-15-oLF</t>
  </si>
  <si>
    <t>ELU1-0-D4-15-oLF</t>
  </si>
  <si>
    <t>ELU1-0-G3-15-oLF</t>
  </si>
  <si>
    <t>ELU1-0-O2-15-oLF</t>
  </si>
  <si>
    <t>ELB-0-1-5-DF</t>
  </si>
  <si>
    <t>ELB-0-2-5-DF</t>
  </si>
  <si>
    <t>ELB-0-3-5-DF</t>
  </si>
  <si>
    <t>ELB-0-4-5-DF</t>
  </si>
  <si>
    <t>ELB-0-5-5-DF</t>
  </si>
  <si>
    <t>ELB-0-1-15-DF</t>
  </si>
  <si>
    <t>ELB-0-2-15-DF</t>
  </si>
  <si>
    <t>ELB-0-3-15-DF</t>
  </si>
  <si>
    <t>ELB-0-4-15-DF</t>
  </si>
  <si>
    <t>ELB-0-5-15-DF</t>
  </si>
  <si>
    <t>ELH-0-1-5-DF</t>
  </si>
  <si>
    <t>ELH-0-2-5-DF</t>
  </si>
  <si>
    <t>ELH-0-3-5-DF</t>
  </si>
  <si>
    <t>ELH-0-4-5-DF</t>
  </si>
  <si>
    <t>ELH-0-5-5-DF</t>
  </si>
  <si>
    <t>ELH-0-1-15-DF</t>
  </si>
  <si>
    <t>ELH-0-2-15-DF</t>
  </si>
  <si>
    <t>ELH-0-3-15-DF</t>
  </si>
  <si>
    <t>ELH-0-4-15-DF</t>
  </si>
  <si>
    <t>ELH-0-5-15-DF</t>
  </si>
  <si>
    <t>ELU2-0-1-5-DF</t>
  </si>
  <si>
    <t>ELU2-0-2-5-DF</t>
  </si>
  <si>
    <t>ELU2-0-3-5-DF</t>
  </si>
  <si>
    <t>ELU2-0-4-5-DF</t>
  </si>
  <si>
    <t>ELU2-0-5-5-DF</t>
  </si>
  <si>
    <t>ELU2-0-1-15-DF</t>
  </si>
  <si>
    <t>ELU2-0-2-15-DF</t>
  </si>
  <si>
    <t>ELU2-0-3-15-DF</t>
  </si>
  <si>
    <t>ELU2-0-4-15-DF</t>
  </si>
  <si>
    <t>ELU2-0-5-15-DF</t>
  </si>
  <si>
    <t>ELM-0-1-5-DF</t>
  </si>
  <si>
    <t>ELM-0-2-5-DF</t>
  </si>
  <si>
    <t>ELM-0-3-5DF</t>
  </si>
  <si>
    <t>ELM-0-4-5-DF</t>
  </si>
  <si>
    <t>ELM-0-5-5-DF</t>
  </si>
  <si>
    <t>ELM-0-1-15-DF</t>
  </si>
  <si>
    <t>ELM-0-2-15-DF</t>
  </si>
  <si>
    <t>ELM-0-3-15-DF</t>
  </si>
  <si>
    <t>ELM-0-4-15-DF</t>
  </si>
  <si>
    <t>ELM-0-5-15-DF</t>
  </si>
  <si>
    <t>ELU1-0-60M-5-DF</t>
  </si>
  <si>
    <t>ELU1-0-C7-5-DF</t>
  </si>
  <si>
    <t>ELU1-0-D4-5-DF</t>
  </si>
  <si>
    <t>ELU1-0-G3-5-DF</t>
  </si>
  <si>
    <t>ELU1-0-O2-5-DF</t>
  </si>
  <si>
    <t>ELU1-0-60M-15-DF</t>
  </si>
  <si>
    <t>ELU1-0-C7-15-DF</t>
  </si>
  <si>
    <t>ELU1-0-D4-15-DF</t>
  </si>
  <si>
    <t>ELU1-0-G3-15-DF</t>
  </si>
  <si>
    <t>ELU1-0-O2-15-DF</t>
  </si>
  <si>
    <t>ELB-0-1-5-fLF</t>
  </si>
  <si>
    <t>ELB-0-2-5-fLF</t>
  </si>
  <si>
    <t>ELB-0-3-5-fLF</t>
  </si>
  <si>
    <t>ELB-0-4-5-fLF</t>
  </si>
  <si>
    <t>ELB-0-5-5-fLF</t>
  </si>
  <si>
    <t>ELB-0-1-15-fLF</t>
  </si>
  <si>
    <t>ELB-0-2-15-fLF</t>
  </si>
  <si>
    <t>ELB-0-3-15-fLF</t>
  </si>
  <si>
    <t>ELB-0-4-15-fLF</t>
  </si>
  <si>
    <t>ELB-0-5-15-fLF</t>
  </si>
  <si>
    <t>ELH-0-1-5-fLF</t>
  </si>
  <si>
    <t>ELH-0-2-5-fLF</t>
  </si>
  <si>
    <t>ELH-0-3-5-fLF</t>
  </si>
  <si>
    <t>ELH-0-4-5-fLF</t>
  </si>
  <si>
    <t>ELH-0-5-5-fLF</t>
  </si>
  <si>
    <t>ELH-0-1-15-fLF</t>
  </si>
  <si>
    <t>ELH-0-2-15-fLF</t>
  </si>
  <si>
    <t>ELH-0-3-15-fLF</t>
  </si>
  <si>
    <t>ELH-0-4-15-fLF</t>
  </si>
  <si>
    <t>ELH-0-5-15-fLF</t>
  </si>
  <si>
    <t>ELU2-0-1-5-fLF</t>
  </si>
  <si>
    <t>ELU2-0-2-5-fLF</t>
  </si>
  <si>
    <t>ELU2-0-3-5-fLF</t>
  </si>
  <si>
    <t>ELU2-0-4-5-fLF</t>
  </si>
  <si>
    <t>ELU2-0-5-5-fLF</t>
  </si>
  <si>
    <t>ELU2-0-1-15-fLF</t>
  </si>
  <si>
    <t>ELU2-0-2-15-fLF</t>
  </si>
  <si>
    <t>ELU2-0-3-15-fLF</t>
  </si>
  <si>
    <t>ELU2-0-4-15-fLF</t>
  </si>
  <si>
    <t>ELU2-0-5-15-fLF</t>
  </si>
  <si>
    <t>ELM-0-1-5-fLF</t>
  </si>
  <si>
    <t>ELM-0-2-5-fLF</t>
  </si>
  <si>
    <t>ELM-0-3-5fLF</t>
  </si>
  <si>
    <t>ELM-0-4-5-fLF</t>
  </si>
  <si>
    <t>ELM-0-5-5-fLF</t>
  </si>
  <si>
    <t>ELM-0-1-15-fLF</t>
  </si>
  <si>
    <t>ELM-0-2-15-fLF</t>
  </si>
  <si>
    <t>ELM-0-3-15-fLF</t>
  </si>
  <si>
    <t>ELM-0-4-15-fLF</t>
  </si>
  <si>
    <t>ELM-0-5-15-fLF</t>
  </si>
  <si>
    <t>ELU1-0-60M-5-fLF</t>
  </si>
  <si>
    <t>ELU1-0-C7-5-fLF</t>
  </si>
  <si>
    <t>ELU1-0-D4-5-fLF</t>
  </si>
  <si>
    <t>ELU1-0-G3-5-fLF</t>
  </si>
  <si>
    <t>ELU1-0-O2-5-fLF</t>
  </si>
  <si>
    <t>ELU1-0-60M-15-fLF</t>
  </si>
  <si>
    <t>ELU1-0-C7-15-fLF</t>
  </si>
  <si>
    <t>ELU1-0-D4-15-fLF</t>
  </si>
  <si>
    <t>ELU1-0-G3-15-fLF</t>
  </si>
  <si>
    <t>ELU1-0-O2-15-fLF</t>
  </si>
  <si>
    <t>ELB-0-1-5-oLF</t>
  </si>
  <si>
    <t>ELB-0-2-5-oLF</t>
  </si>
  <si>
    <t>ELB-0-3-5-oLF</t>
  </si>
  <si>
    <t>ELB-0-4-5-oLF</t>
  </si>
  <si>
    <t>ELB-0-5-5-oLF</t>
  </si>
  <si>
    <t>ELB-0-1-15-oLF</t>
  </si>
  <si>
    <t>ELB-0-2-15-oLF</t>
  </si>
  <si>
    <t>ELB-0-3-15-oLF</t>
  </si>
  <si>
    <t>ELB-0-4-15-oLF</t>
  </si>
  <si>
    <t>ELB-0-5-15-oLF</t>
  </si>
  <si>
    <t>ELH-0-1-5-oLF</t>
  </si>
  <si>
    <t>ELH-0-2-5-oLF</t>
  </si>
  <si>
    <t>ELH-0-3-5-oLF</t>
  </si>
  <si>
    <t>ELH-0-4-5-oLF</t>
  </si>
  <si>
    <t>ELH-0-5-5-oLF</t>
  </si>
  <si>
    <t>ELH-0-1-15-oLF</t>
  </si>
  <si>
    <t>0.1 M Na-pyrophosphate, parallel</t>
  </si>
  <si>
    <t>B1</t>
  </si>
  <si>
    <t>B2</t>
  </si>
  <si>
    <t>B3</t>
  </si>
  <si>
    <t>B4</t>
  </si>
  <si>
    <t>B5</t>
  </si>
  <si>
    <t>H1</t>
  </si>
  <si>
    <t>H2</t>
  </si>
  <si>
    <t>H3</t>
  </si>
  <si>
    <t>H4</t>
  </si>
  <si>
    <t>H5</t>
  </si>
  <si>
    <t>C1</t>
  </si>
  <si>
    <t>C2</t>
  </si>
  <si>
    <t>C3</t>
  </si>
  <si>
    <t>C4</t>
  </si>
  <si>
    <t>C5</t>
  </si>
  <si>
    <t>M1</t>
  </si>
  <si>
    <t>M2</t>
  </si>
  <si>
    <t>M4</t>
  </si>
  <si>
    <t>M5</t>
  </si>
  <si>
    <t>number is plot number for EBIS AmeriFLux</t>
  </si>
  <si>
    <t>profile name is plot name for EBIS-AmeriFlux on profile name transect under AmeriFlux tower</t>
  </si>
  <si>
    <t>M3</t>
  </si>
  <si>
    <t>0.2 M acid ammonium oxalate, 4 hour, parallel, See Porras et al., 2017</t>
  </si>
  <si>
    <t>B1_08</t>
  </si>
  <si>
    <t>B2_08</t>
  </si>
  <si>
    <t>B3_08</t>
  </si>
  <si>
    <t>B4_08</t>
  </si>
  <si>
    <t>B5_08</t>
  </si>
  <si>
    <t>B1_09</t>
  </si>
  <si>
    <t>B2_09</t>
  </si>
  <si>
    <t>B3_09</t>
  </si>
  <si>
    <t>B4_09</t>
  </si>
  <si>
    <t>B5_09</t>
  </si>
  <si>
    <t>B1_10</t>
  </si>
  <si>
    <t>B2_10</t>
  </si>
  <si>
    <t>B3_10</t>
  </si>
  <si>
    <t>B4_10</t>
  </si>
  <si>
    <t>B5_10</t>
  </si>
  <si>
    <t>H1_08</t>
  </si>
  <si>
    <t>H2_08</t>
  </si>
  <si>
    <t>H3_08</t>
  </si>
  <si>
    <t>H4_08</t>
  </si>
  <si>
    <t>H5_08</t>
  </si>
  <si>
    <t>H1_09</t>
  </si>
  <si>
    <t>H2_09</t>
  </si>
  <si>
    <t>H3_09</t>
  </si>
  <si>
    <t>H4_09</t>
  </si>
  <si>
    <t>H5_09</t>
  </si>
  <si>
    <t>H1_10</t>
  </si>
  <si>
    <t>H2_10</t>
  </si>
  <si>
    <t>H3_10</t>
  </si>
  <si>
    <t>H4_10</t>
  </si>
  <si>
    <t>H5_10</t>
  </si>
  <si>
    <t>M1_09</t>
  </si>
  <si>
    <t>M2_09</t>
  </si>
  <si>
    <t>M3_09</t>
  </si>
  <si>
    <t>M4_09</t>
  </si>
  <si>
    <t>M5_09</t>
  </si>
  <si>
    <t>60M_08</t>
  </si>
  <si>
    <t>C7_08</t>
  </si>
  <si>
    <t>D4_08</t>
  </si>
  <si>
    <t>G3_08</t>
  </si>
  <si>
    <t>O2_09</t>
  </si>
  <si>
    <t>O2_08</t>
  </si>
  <si>
    <t>60M_09</t>
  </si>
  <si>
    <t>C7_09</t>
  </si>
  <si>
    <t>D4_09</t>
  </si>
  <si>
    <t>G3_09</t>
  </si>
  <si>
    <t>israd</t>
  </si>
  <si>
    <t>not applicable, not published yet</t>
  </si>
  <si>
    <t>B1_08_inc</t>
  </si>
  <si>
    <t>B2_08_inc</t>
  </si>
  <si>
    <t>B3_08_inc</t>
  </si>
  <si>
    <t>H1_08_inc</t>
  </si>
  <si>
    <t>H2_08_inc</t>
  </si>
  <si>
    <t>H3_08_inc</t>
  </si>
  <si>
    <t>M1_09_inc</t>
  </si>
  <si>
    <t>M2_09_inc</t>
  </si>
  <si>
    <t>M3_09_inc</t>
  </si>
  <si>
    <t>M4_09_inc</t>
  </si>
  <si>
    <t>M5_09_inc</t>
  </si>
  <si>
    <t>60M_08_inc</t>
  </si>
  <si>
    <t>C7_08_inc</t>
  </si>
  <si>
    <t>D4_08_inc</t>
  </si>
  <si>
    <t>G3_08_inc</t>
  </si>
  <si>
    <t>O2_08_inc</t>
  </si>
  <si>
    <t>inf</t>
  </si>
  <si>
    <t>depths estimated</t>
  </si>
  <si>
    <t>estimated based on average thickness for series (no measurement made)</t>
  </si>
  <si>
    <t>estimated depth and thickness (no measurements made)</t>
  </si>
  <si>
    <t>Some 13C values and mass-dependent fractionation corrections updated since publication of the manuscript associated with this dataset. // Porras et al. 2017 (10.1007/s10533-017-0337-6) : Adds Fep, Alp, Feo-p Alo-p derived from dense fractions with other data from McFarlane et al., 2003.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</si>
  <si>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</si>
  <si>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</si>
  <si>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</si>
  <si>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</si>
  <si>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</si>
  <si>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density</t>
  </si>
  <si>
    <t>no</t>
  </si>
  <si>
    <t>sonication</t>
  </si>
  <si>
    <t>Trumbore_inc_unpublished</t>
  </si>
  <si>
    <t>McFarlane_2013</t>
  </si>
  <si>
    <t>Harvard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</si>
</sst>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2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indexed="9"/>
      <name val="Geneva"/>
      <family val="2"/>
    </font>
    <font>
      <sz val="9"/>
      <color theme="1"/>
      <name val="Geneva"/>
      <family val="2"/>
    </font>
    <font>
      <sz val="10"/>
      <color theme="1"/>
      <name val="Verdana"/>
      <family val="2"/>
    </font>
    <font>
      <sz val="9"/>
      <name val="Geneva"/>
      <family val="2"/>
    </font>
    <font>
      <sz val="10"/>
      <name val="Geneva"/>
      <family val="2"/>
    </font>
    <font>
      <sz val="10"/>
      <name val="Verdan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0" borderId="0">
      <protection locked="0"/>
    </xf>
    <xf numFmtId="0" fontId="29" fillId="0" borderId="0"/>
    <xf numFmtId="0" fontId="30" fillId="0" borderId="0" applyBorder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1" xfId="0" quotePrefix="1" applyBorder="1"/>
    <xf numFmtId="0" fontId="0" fillId="0" borderId="4" xfId="0" applyBorder="1"/>
    <xf numFmtId="0" fontId="4" fillId="0" borderId="0" xfId="0" applyFont="1" applyAlignment="1">
      <alignment horizontal="left" wrapText="1" readingOrder="1"/>
    </xf>
    <xf numFmtId="0" fontId="20" fillId="0" borderId="1" xfId="0" applyFont="1" applyBorder="1"/>
    <xf numFmtId="0" fontId="20" fillId="0" borderId="0" xfId="0" applyFont="1"/>
    <xf numFmtId="2" fontId="0" fillId="0" borderId="1" xfId="0" applyNumberFormat="1" applyBorder="1"/>
    <xf numFmtId="0" fontId="24" fillId="0" borderId="1" xfId="0" applyFont="1" applyBorder="1"/>
    <xf numFmtId="0" fontId="25" fillId="0" borderId="1" xfId="0" applyFont="1" applyBorder="1" applyAlignment="1">
      <alignment wrapText="1"/>
    </xf>
    <xf numFmtId="2" fontId="24" fillId="0" borderId="1" xfId="0" applyNumberFormat="1" applyFont="1" applyBorder="1"/>
    <xf numFmtId="0" fontId="0" fillId="0" borderId="2" xfId="0" applyBorder="1"/>
    <xf numFmtId="164" fontId="0" fillId="0" borderId="1" xfId="0" applyNumberFormat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164" fontId="24" fillId="0" borderId="1" xfId="0" applyNumberFormat="1" applyFont="1" applyBorder="1"/>
    <xf numFmtId="2" fontId="27" fillId="0" borderId="1" xfId="238" applyNumberFormat="1" applyFont="1" applyBorder="1" applyAlignment="1">
      <alignment horizontal="right"/>
      <protection locked="0"/>
    </xf>
    <xf numFmtId="2" fontId="0" fillId="0" borderId="1" xfId="0" applyNumberFormat="1" applyBorder="1" applyAlignment="1">
      <alignment horizontal="right"/>
    </xf>
    <xf numFmtId="2" fontId="28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5" fontId="24" fillId="0" borderId="1" xfId="0" applyNumberFormat="1" applyFont="1" applyBorder="1"/>
    <xf numFmtId="2" fontId="0" fillId="0" borderId="0" xfId="0" applyNumberFormat="1"/>
    <xf numFmtId="0" fontId="4" fillId="0" borderId="1" xfId="0" applyFont="1" applyBorder="1" applyAlignment="1">
      <alignment horizontal="left" readingOrder="1"/>
    </xf>
    <xf numFmtId="0" fontId="13" fillId="0" borderId="2" xfId="0" applyFont="1" applyBorder="1" applyAlignment="1">
      <alignment wrapText="1"/>
    </xf>
    <xf numFmtId="0" fontId="14" fillId="0" borderId="2" xfId="0" applyFont="1" applyBorder="1"/>
    <xf numFmtId="2" fontId="4" fillId="0" borderId="1" xfId="0" applyNumberFormat="1" applyFont="1" applyBorder="1"/>
    <xf numFmtId="2" fontId="4" fillId="0" borderId="1" xfId="0" applyNumberFormat="1" applyFont="1" applyBorder="1" applyAlignment="1">
      <alignment wrapText="1"/>
    </xf>
    <xf numFmtId="0" fontId="29" fillId="0" borderId="1" xfId="0" applyFont="1" applyBorder="1" applyAlignment="1">
      <alignment horizontal="center"/>
    </xf>
    <xf numFmtId="165" fontId="29" fillId="0" borderId="1" xfId="239" applyNumberFormat="1" applyBorder="1" applyAlignment="1">
      <alignment horizontal="center"/>
    </xf>
    <xf numFmtId="164" fontId="29" fillId="0" borderId="1" xfId="239" applyNumberFormat="1" applyBorder="1" applyAlignment="1">
      <alignment horizontal="center"/>
    </xf>
    <xf numFmtId="0" fontId="29" fillId="0" borderId="1" xfId="239" applyBorder="1" applyAlignment="1">
      <alignment horizontal="center"/>
    </xf>
    <xf numFmtId="165" fontId="29" fillId="0" borderId="1" xfId="0" applyNumberFormat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0" fontId="29" fillId="0" borderId="1" xfId="240" applyFont="1" applyBorder="1" applyAlignment="1">
      <alignment horizontal="center"/>
    </xf>
    <xf numFmtId="164" fontId="29" fillId="0" borderId="1" xfId="240" applyNumberFormat="1" applyFont="1" applyBorder="1" applyAlignment="1">
      <alignment horizontal="center"/>
    </xf>
    <xf numFmtId="1" fontId="31" fillId="0" borderId="1" xfId="0" applyNumberFormat="1" applyFont="1" applyBorder="1"/>
    <xf numFmtId="0" fontId="20" fillId="5" borderId="1" xfId="0" applyFont="1" applyFill="1" applyBorder="1"/>
    <xf numFmtId="0" fontId="13" fillId="0" borderId="0" xfId="0" applyFont="1"/>
  </cellXfs>
  <cellStyles count="249">
    <cellStyle name="Default" xfId="238" xr:uid="{00000000-0005-0000-0000-000000000000}"/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1" xfId="240" xr:uid="{00000000-0005-0000-0000-0000F7000000}"/>
    <cellStyle name="Normal_Workbook2" xfId="239" xr:uid="{00000000-0005-0000-0000-0000F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cfarlane3@ll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4"/>
  <sheetViews>
    <sheetView workbookViewId="0">
      <selection activeCell="C24" sqref="C24"/>
    </sheetView>
  </sheetViews>
  <sheetFormatPr baseColWidth="10" defaultColWidth="15.1640625" defaultRowHeight="15" customHeight="1" x14ac:dyDescent="0.2"/>
  <cols>
    <col min="1" max="1" width="21.6640625" style="3" bestFit="1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13" bestFit="1" customWidth="1"/>
    <col min="8" max="8" width="19.5" style="113" bestFit="1" customWidth="1"/>
    <col min="9" max="9" width="21.5" style="113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5.1640625" style="3" hidden="1" customWidth="1"/>
    <col min="17" max="16384" width="15.1640625" style="3"/>
  </cols>
  <sheetData>
    <row r="1" spans="1:16" s="19" customFormat="1" ht="18" customHeight="1" x14ac:dyDescent="0.2">
      <c r="A1" s="16" t="s">
        <v>669</v>
      </c>
      <c r="B1" s="16" t="s">
        <v>673</v>
      </c>
      <c r="C1" s="17" t="s">
        <v>765</v>
      </c>
      <c r="D1" s="16" t="s">
        <v>0</v>
      </c>
      <c r="E1" s="16" t="s">
        <v>1</v>
      </c>
      <c r="F1" s="16" t="s">
        <v>2</v>
      </c>
      <c r="G1" s="116" t="s">
        <v>747</v>
      </c>
      <c r="H1" s="116" t="s">
        <v>748</v>
      </c>
      <c r="I1" s="116" t="s">
        <v>749</v>
      </c>
      <c r="J1" s="16" t="s">
        <v>3</v>
      </c>
      <c r="K1" s="16" t="s">
        <v>4</v>
      </c>
      <c r="L1" s="17" t="s">
        <v>5</v>
      </c>
      <c r="M1" s="16" t="s">
        <v>364</v>
      </c>
      <c r="N1" s="18" t="s">
        <v>247</v>
      </c>
      <c r="O1" s="18" t="s">
        <v>431</v>
      </c>
      <c r="P1" s="19" t="s">
        <v>813</v>
      </c>
    </row>
    <row r="2" spans="1:16" s="19" customFormat="1" ht="25.5" customHeight="1" x14ac:dyDescent="0.2">
      <c r="A2" s="20" t="s">
        <v>670</v>
      </c>
      <c r="B2" s="20" t="s">
        <v>672</v>
      </c>
      <c r="C2" s="20" t="s">
        <v>766</v>
      </c>
      <c r="D2" s="20" t="s">
        <v>6</v>
      </c>
      <c r="E2" s="20" t="s">
        <v>7</v>
      </c>
      <c r="F2" s="20" t="s">
        <v>8</v>
      </c>
      <c r="G2" s="111" t="s">
        <v>750</v>
      </c>
      <c r="H2" s="111" t="s">
        <v>751</v>
      </c>
      <c r="I2" s="111" t="s">
        <v>752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295</v>
      </c>
      <c r="O2" s="21" t="s">
        <v>365</v>
      </c>
    </row>
    <row r="3" spans="1:16" s="32" customFormat="1" ht="31" customHeight="1" x14ac:dyDescent="0.2">
      <c r="A3" s="26" t="s">
        <v>363</v>
      </c>
      <c r="B3" s="26"/>
      <c r="C3" s="26"/>
      <c r="D3" s="26" t="s">
        <v>245</v>
      </c>
      <c r="E3" s="26" t="s">
        <v>243</v>
      </c>
      <c r="F3" s="26" t="s">
        <v>244</v>
      </c>
      <c r="G3" s="112" t="s">
        <v>730</v>
      </c>
      <c r="H3" s="112" t="s">
        <v>34</v>
      </c>
      <c r="I3" s="112" t="s">
        <v>731</v>
      </c>
      <c r="J3" s="26" t="s">
        <v>274</v>
      </c>
      <c r="K3" s="26" t="s">
        <v>293</v>
      </c>
      <c r="L3" s="26" t="s">
        <v>294</v>
      </c>
      <c r="M3" s="26" t="s">
        <v>13</v>
      </c>
      <c r="N3" s="107"/>
      <c r="O3" s="107" t="s">
        <v>362</v>
      </c>
    </row>
    <row r="4" spans="1:16" ht="30" x14ac:dyDescent="0.2">
      <c r="A4" s="164" t="s">
        <v>1149</v>
      </c>
      <c r="B4" s="14" t="s">
        <v>842</v>
      </c>
      <c r="C4" s="14"/>
      <c r="D4" s="3" t="s">
        <v>843</v>
      </c>
      <c r="E4" s="3" t="s">
        <v>844</v>
      </c>
      <c r="F4" s="3" t="s">
        <v>845</v>
      </c>
      <c r="G4" s="121">
        <v>2018</v>
      </c>
      <c r="H4" s="113">
        <v>11</v>
      </c>
      <c r="I4" s="113">
        <v>1</v>
      </c>
      <c r="J4" s="130" t="s">
        <v>843</v>
      </c>
      <c r="K4" s="14" t="s">
        <v>846</v>
      </c>
      <c r="L4" t="s">
        <v>850</v>
      </c>
      <c r="M4" s="3" t="s">
        <v>852</v>
      </c>
      <c r="N4" s="3" t="s">
        <v>1139</v>
      </c>
      <c r="O4" s="131" t="s">
        <v>849</v>
      </c>
      <c r="P4" s="128">
        <v>2018092716</v>
      </c>
    </row>
    <row r="5" spans="1:16" ht="30" x14ac:dyDescent="0.2">
      <c r="A5" s="3" t="s">
        <v>1148</v>
      </c>
      <c r="B5" s="14" t="s">
        <v>1117</v>
      </c>
      <c r="C5" s="14"/>
      <c r="D5" s="3" t="s">
        <v>843</v>
      </c>
      <c r="E5" s="3" t="s">
        <v>844</v>
      </c>
      <c r="F5" s="3" t="s">
        <v>845</v>
      </c>
      <c r="G5" s="121">
        <v>2018</v>
      </c>
      <c r="H5" s="113">
        <v>11</v>
      </c>
      <c r="I5" s="113">
        <v>1</v>
      </c>
      <c r="J5" s="14" t="s">
        <v>847</v>
      </c>
      <c r="K5" s="14" t="s">
        <v>848</v>
      </c>
      <c r="L5" s="14" t="s">
        <v>851</v>
      </c>
      <c r="M5" s="131" t="s">
        <v>1118</v>
      </c>
      <c r="N5" s="131" t="s">
        <v>867</v>
      </c>
      <c r="O5" s="131" t="s">
        <v>841</v>
      </c>
    </row>
    <row r="6" spans="1:16" x14ac:dyDescent="0.2">
      <c r="A6" s="131"/>
    </row>
    <row r="7" spans="1:16" x14ac:dyDescent="0.2"/>
    <row r="8" spans="1:16" x14ac:dyDescent="0.2"/>
    <row r="9" spans="1:16" x14ac:dyDescent="0.2"/>
    <row r="10" spans="1:16" x14ac:dyDescent="0.2"/>
    <row r="11" spans="1:16" x14ac:dyDescent="0.2"/>
    <row r="12" spans="1:16" x14ac:dyDescent="0.2"/>
    <row r="13" spans="1:16" x14ac:dyDescent="0.2"/>
    <row r="14" spans="1:16" x14ac:dyDescent="0.2"/>
    <row r="15" spans="1:16" x14ac:dyDescent="0.2"/>
    <row r="16" spans="1: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</sheetData>
  <hyperlinks>
    <hyperlink ref="K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.2"/>
  <cols>
    <col min="1" max="1" width="21.6640625" style="3" bestFit="1" customWidth="1"/>
    <col min="2" max="2" width="14.6640625" style="10" bestFit="1" customWidth="1"/>
    <col min="3" max="3" width="8.6640625" style="10" customWidth="1"/>
    <col min="4" max="4" width="9.5" style="10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19" customFormat="1" ht="20.25" customHeight="1" x14ac:dyDescent="0.2">
      <c r="A1" s="16" t="s">
        <v>669</v>
      </c>
      <c r="B1" s="16" t="s">
        <v>14</v>
      </c>
      <c r="C1" s="16" t="s">
        <v>432</v>
      </c>
      <c r="D1" s="16" t="s">
        <v>433</v>
      </c>
      <c r="E1" s="22" t="s">
        <v>434</v>
      </c>
      <c r="F1" s="23" t="s">
        <v>435</v>
      </c>
      <c r="G1" s="22" t="s">
        <v>15</v>
      </c>
    </row>
    <row r="2" spans="1:7" s="19" customFormat="1" ht="27.75" customHeight="1" x14ac:dyDescent="0.2">
      <c r="A2" s="20" t="s">
        <v>670</v>
      </c>
      <c r="B2" s="24" t="s">
        <v>16</v>
      </c>
      <c r="C2" s="24" t="s">
        <v>17</v>
      </c>
      <c r="D2" s="24" t="s">
        <v>18</v>
      </c>
      <c r="E2" s="20" t="s">
        <v>19</v>
      </c>
      <c r="F2" s="20" t="s">
        <v>21</v>
      </c>
      <c r="G2" s="20" t="s">
        <v>20</v>
      </c>
    </row>
    <row r="3" spans="1:7" s="32" customFormat="1" ht="30" customHeight="1" x14ac:dyDescent="0.2">
      <c r="A3" s="26" t="s">
        <v>363</v>
      </c>
      <c r="B3" s="25"/>
      <c r="C3" s="25" t="s">
        <v>31</v>
      </c>
      <c r="D3" s="25" t="s">
        <v>31</v>
      </c>
      <c r="E3" s="26" t="s">
        <v>32</v>
      </c>
      <c r="F3" s="26" t="s">
        <v>33</v>
      </c>
      <c r="G3" s="26"/>
    </row>
    <row r="4" spans="1:7" x14ac:dyDescent="0.2">
      <c r="A4" s="164" t="s">
        <v>1149</v>
      </c>
      <c r="B4" s="8" t="s">
        <v>1150</v>
      </c>
      <c r="C4" s="8">
        <v>42.537700000000001</v>
      </c>
      <c r="D4" s="8">
        <v>-72.171499999999995</v>
      </c>
      <c r="E4" s="13"/>
      <c r="F4" s="13">
        <v>343</v>
      </c>
      <c r="G4" s="13" t="s">
        <v>855</v>
      </c>
    </row>
    <row r="5" spans="1:7" x14ac:dyDescent="0.2">
      <c r="A5" s="164" t="s">
        <v>1149</v>
      </c>
      <c r="B5" s="8" t="s">
        <v>860</v>
      </c>
      <c r="C5" s="8">
        <v>45.559800000000003</v>
      </c>
      <c r="D5" s="8">
        <v>-84.713800000000006</v>
      </c>
      <c r="E5" s="5"/>
      <c r="F5" s="13">
        <v>235</v>
      </c>
      <c r="G5" s="13" t="s">
        <v>861</v>
      </c>
    </row>
    <row r="6" spans="1:7" x14ac:dyDescent="0.2">
      <c r="A6" s="164" t="s">
        <v>1149</v>
      </c>
      <c r="B6" s="8" t="s">
        <v>856</v>
      </c>
      <c r="C6" s="8">
        <v>45.4846</v>
      </c>
      <c r="D6" s="8">
        <v>-84.684299999999993</v>
      </c>
      <c r="E6" s="5"/>
      <c r="F6" s="13">
        <v>206</v>
      </c>
      <c r="G6" s="13" t="s">
        <v>857</v>
      </c>
    </row>
    <row r="7" spans="1:7" x14ac:dyDescent="0.2">
      <c r="A7" s="164" t="s">
        <v>1149</v>
      </c>
      <c r="B7" s="8" t="s">
        <v>858</v>
      </c>
      <c r="C7" s="8">
        <v>38.744100000000003</v>
      </c>
      <c r="D7" s="8">
        <v>-92.2</v>
      </c>
      <c r="E7" s="13"/>
      <c r="F7" s="13">
        <v>232</v>
      </c>
      <c r="G7" s="13" t="s">
        <v>859</v>
      </c>
    </row>
    <row r="8" spans="1:7" x14ac:dyDescent="0.2">
      <c r="A8" s="164" t="s">
        <v>1149</v>
      </c>
      <c r="B8" s="8" t="s">
        <v>853</v>
      </c>
      <c r="C8" s="8">
        <v>44.064700000000002</v>
      </c>
      <c r="D8" s="8">
        <v>-71.287999999999997</v>
      </c>
      <c r="E8" s="13"/>
      <c r="F8" s="13">
        <v>269</v>
      </c>
      <c r="G8" s="13" t="s">
        <v>854</v>
      </c>
    </row>
    <row r="9" spans="1:7" x14ac:dyDescent="0.2">
      <c r="A9" s="3" t="s">
        <v>1148</v>
      </c>
      <c r="B9" s="8" t="s">
        <v>1150</v>
      </c>
      <c r="C9" s="8">
        <v>42.537700000000001</v>
      </c>
      <c r="D9" s="8">
        <v>-72.171499999999995</v>
      </c>
      <c r="E9" s="13"/>
      <c r="F9" s="13">
        <v>343</v>
      </c>
      <c r="G9" s="13" t="s">
        <v>855</v>
      </c>
    </row>
    <row r="10" spans="1:7" x14ac:dyDescent="0.2">
      <c r="A10" s="3" t="s">
        <v>1148</v>
      </c>
      <c r="B10" s="8" t="s">
        <v>860</v>
      </c>
      <c r="C10" s="8">
        <v>45.559800000000003</v>
      </c>
      <c r="D10" s="8">
        <v>-84.713800000000006</v>
      </c>
      <c r="E10" s="5"/>
      <c r="F10" s="13">
        <v>235</v>
      </c>
      <c r="G10" s="13" t="s">
        <v>861</v>
      </c>
    </row>
    <row r="11" spans="1:7" x14ac:dyDescent="0.2">
      <c r="A11" s="3" t="s">
        <v>1148</v>
      </c>
      <c r="B11" s="8" t="s">
        <v>856</v>
      </c>
      <c r="C11" s="8">
        <v>45.4846</v>
      </c>
      <c r="D11" s="8">
        <v>-84.684299999999993</v>
      </c>
      <c r="E11" s="5"/>
      <c r="F11" s="13">
        <v>206</v>
      </c>
      <c r="G11" s="13" t="s">
        <v>857</v>
      </c>
    </row>
    <row r="12" spans="1:7" x14ac:dyDescent="0.2">
      <c r="A12" s="3" t="s">
        <v>1148</v>
      </c>
      <c r="B12" s="8" t="s">
        <v>858</v>
      </c>
      <c r="C12" s="8">
        <v>38.744100000000003</v>
      </c>
      <c r="D12" s="8">
        <v>-92.2</v>
      </c>
      <c r="E12" s="13"/>
      <c r="F12" s="13">
        <v>232</v>
      </c>
      <c r="G12" s="13" t="s">
        <v>859</v>
      </c>
    </row>
    <row r="13" spans="1:7" x14ac:dyDescent="0.2">
      <c r="A13" s="3" t="s">
        <v>1148</v>
      </c>
      <c r="B13" s="8" t="s">
        <v>853</v>
      </c>
      <c r="C13" s="8">
        <v>44.064700000000002</v>
      </c>
      <c r="D13" s="8">
        <v>-71.287999999999997</v>
      </c>
      <c r="E13" s="13"/>
      <c r="F13" s="13">
        <v>269</v>
      </c>
      <c r="G13" s="13" t="s">
        <v>854</v>
      </c>
    </row>
    <row r="14" spans="1:7" x14ac:dyDescent="0.2">
      <c r="B14" s="8"/>
      <c r="C14" s="8"/>
      <c r="D14" s="8"/>
      <c r="E14" s="13"/>
      <c r="F14" s="13"/>
      <c r="G14" s="13"/>
    </row>
    <row r="15" spans="1:7" x14ac:dyDescent="0.2">
      <c r="B15" s="8"/>
      <c r="C15" s="8"/>
      <c r="D15" s="8"/>
      <c r="E15" s="13"/>
      <c r="F15" s="13"/>
      <c r="G15" s="13"/>
    </row>
    <row r="16" spans="1:7" x14ac:dyDescent="0.2">
      <c r="B16" s="8"/>
      <c r="C16" s="8"/>
      <c r="D16" s="8"/>
      <c r="E16" s="13"/>
      <c r="F16" s="13"/>
      <c r="G16" s="13"/>
    </row>
    <row r="17" spans="2:7" x14ac:dyDescent="0.2">
      <c r="B17" s="8"/>
      <c r="C17" s="8"/>
      <c r="D17" s="8"/>
      <c r="E17" s="13"/>
      <c r="F17" s="13"/>
      <c r="G17" s="13"/>
    </row>
    <row r="18" spans="2:7" x14ac:dyDescent="0.2">
      <c r="B18" s="8"/>
      <c r="C18" s="8"/>
      <c r="D18" s="8"/>
      <c r="E18" s="13"/>
      <c r="F18" s="13"/>
      <c r="G18" s="13"/>
    </row>
    <row r="19" spans="2:7" x14ac:dyDescent="0.2">
      <c r="B19" s="8"/>
      <c r="C19" s="8"/>
      <c r="D19" s="8"/>
      <c r="E19" s="13"/>
      <c r="F19" s="13"/>
      <c r="G19" s="13"/>
    </row>
    <row r="20" spans="2:7" x14ac:dyDescent="0.2">
      <c r="B20" s="8"/>
      <c r="C20" s="8"/>
      <c r="D20" s="8"/>
      <c r="E20" s="13"/>
      <c r="F20" s="13"/>
      <c r="G20" s="13"/>
    </row>
    <row r="21" spans="2:7" x14ac:dyDescent="0.2">
      <c r="B21" s="8"/>
      <c r="C21" s="8"/>
      <c r="D21" s="8"/>
      <c r="E21" s="13"/>
      <c r="F21" s="13"/>
      <c r="G21" s="13"/>
    </row>
    <row r="22" spans="2:7" x14ac:dyDescent="0.2">
      <c r="B22" s="8"/>
      <c r="C22" s="8"/>
      <c r="D22" s="8"/>
      <c r="E22" s="13"/>
      <c r="F22" s="13"/>
      <c r="G22" s="13"/>
    </row>
    <row r="23" spans="2:7" x14ac:dyDescent="0.2">
      <c r="B23" s="8"/>
      <c r="C23" s="8"/>
      <c r="D23" s="8"/>
      <c r="E23" s="13"/>
      <c r="F23" s="13"/>
      <c r="G23" s="13"/>
    </row>
    <row r="24" spans="2:7" x14ac:dyDescent="0.2">
      <c r="B24" s="8"/>
      <c r="C24" s="8"/>
      <c r="D24" s="8"/>
      <c r="E24" s="13"/>
      <c r="F24" s="13"/>
      <c r="G24" s="13"/>
    </row>
    <row r="25" spans="2:7" x14ac:dyDescent="0.2">
      <c r="B25" s="8"/>
      <c r="C25" s="8"/>
      <c r="D25" s="8"/>
      <c r="E25" s="13"/>
      <c r="F25" s="13"/>
      <c r="G25" s="13"/>
    </row>
    <row r="26" spans="2:7" x14ac:dyDescent="0.2">
      <c r="B26" s="8"/>
      <c r="C26" s="8"/>
      <c r="D26" s="8"/>
      <c r="E26" s="13"/>
      <c r="F26" s="13"/>
      <c r="G26" s="13"/>
    </row>
    <row r="27" spans="2:7" x14ac:dyDescent="0.2">
      <c r="B27" s="8"/>
      <c r="C27" s="8"/>
      <c r="D27" s="8"/>
      <c r="E27" s="13"/>
      <c r="F27" s="13"/>
      <c r="G27" s="13"/>
    </row>
    <row r="28" spans="2:7" x14ac:dyDescent="0.2">
      <c r="B28" s="8"/>
      <c r="C28" s="8"/>
      <c r="D28" s="8"/>
      <c r="E28" s="13"/>
      <c r="F28" s="13"/>
      <c r="G28" s="13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sortState xmlns:xlrd2="http://schemas.microsoft.com/office/spreadsheetml/2017/richdata2" ref="A4:G13">
    <sortCondition ref="A4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77"/>
  <sheetViews>
    <sheetView showZeros="0" topLeftCell="A57" workbookViewId="0">
      <selection activeCell="B78" sqref="B78:B79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10" bestFit="1" customWidth="1"/>
    <col min="3" max="3" width="14.33203125" style="10" bestFit="1" customWidth="1"/>
    <col min="4" max="4" width="14.6640625" style="10" customWidth="1"/>
    <col min="5" max="7" width="13.1640625" style="3" customWidth="1"/>
    <col min="8" max="8" width="13.5" style="3" customWidth="1"/>
    <col min="9" max="9" width="16.6640625" style="3" customWidth="1"/>
    <col min="10" max="10" width="21.33203125" style="3" bestFit="1" customWidth="1"/>
    <col min="11" max="11" width="15.6640625" style="3" customWidth="1"/>
    <col min="12" max="12" width="24" style="3" customWidth="1"/>
    <col min="13" max="13" width="11.5" style="3" bestFit="1" customWidth="1"/>
    <col min="14" max="14" width="11.6640625" style="3" bestFit="1" customWidth="1"/>
    <col min="15" max="15" width="18.6640625" style="3" bestFit="1" customWidth="1"/>
    <col min="16" max="16" width="13.83203125" style="3" customWidth="1"/>
    <col min="17" max="17" width="19.5" style="3" customWidth="1"/>
    <col min="18" max="18" width="17.6640625" style="3" bestFit="1" customWidth="1"/>
    <col min="19" max="19" width="10" style="3" customWidth="1"/>
    <col min="20" max="20" width="13.5" style="3" bestFit="1" customWidth="1"/>
    <col min="21" max="21" width="14.5" style="3" bestFit="1" customWidth="1"/>
    <col min="22" max="22" width="10.33203125" style="3" bestFit="1" customWidth="1"/>
    <col min="23" max="23" width="14.1640625" style="3" bestFit="1" customWidth="1"/>
    <col min="24" max="24" width="14.6640625" style="3" customWidth="1"/>
    <col min="25" max="25" width="15.1640625" style="3"/>
    <col min="26" max="26" width="18.83203125" style="3" customWidth="1"/>
    <col min="27" max="27" width="20.1640625" style="3" customWidth="1"/>
    <col min="28" max="28" width="15.1640625" style="3"/>
    <col min="29" max="29" width="21.6640625" style="3" customWidth="1"/>
    <col min="30" max="30" width="12.5" style="3" customWidth="1"/>
    <col min="31" max="31" width="15.1640625" style="3" customWidth="1"/>
    <col min="32" max="32" width="17.6640625" style="3" customWidth="1"/>
    <col min="33" max="35" width="15.1640625" style="3" customWidth="1"/>
    <col min="36" max="16384" width="15.1640625" style="3"/>
  </cols>
  <sheetData>
    <row r="1" spans="1:38" s="19" customFormat="1" ht="21.75" customHeight="1" x14ac:dyDescent="0.2">
      <c r="A1" s="16" t="s">
        <v>669</v>
      </c>
      <c r="B1" s="16" t="s">
        <v>14</v>
      </c>
      <c r="C1" s="17" t="s">
        <v>625</v>
      </c>
      <c r="D1" s="16" t="s">
        <v>459</v>
      </c>
      <c r="E1" s="22" t="s">
        <v>458</v>
      </c>
      <c r="F1" s="22" t="s">
        <v>460</v>
      </c>
      <c r="G1" s="22" t="s">
        <v>461</v>
      </c>
      <c r="H1" s="22" t="s">
        <v>820</v>
      </c>
      <c r="I1" s="16" t="s">
        <v>462</v>
      </c>
      <c r="J1" s="23" t="s">
        <v>463</v>
      </c>
      <c r="K1" s="22" t="s">
        <v>464</v>
      </c>
      <c r="L1" s="22" t="s">
        <v>465</v>
      </c>
      <c r="M1" s="23" t="s">
        <v>466</v>
      </c>
      <c r="N1" s="23" t="s">
        <v>467</v>
      </c>
      <c r="O1" s="23" t="s">
        <v>824</v>
      </c>
      <c r="P1" s="23" t="s">
        <v>469</v>
      </c>
      <c r="Q1" s="23" t="s">
        <v>468</v>
      </c>
      <c r="R1" s="23" t="s">
        <v>674</v>
      </c>
      <c r="S1" s="23" t="s">
        <v>470</v>
      </c>
      <c r="T1" s="23" t="s">
        <v>471</v>
      </c>
      <c r="U1" s="23" t="s">
        <v>472</v>
      </c>
      <c r="V1" s="17" t="s">
        <v>473</v>
      </c>
      <c r="W1" s="22" t="s">
        <v>474</v>
      </c>
      <c r="X1" s="22" t="s">
        <v>475</v>
      </c>
      <c r="Y1" s="17" t="s">
        <v>476</v>
      </c>
      <c r="Z1" s="22" t="s">
        <v>477</v>
      </c>
      <c r="AA1" s="17" t="s">
        <v>478</v>
      </c>
      <c r="AB1" s="17" t="s">
        <v>479</v>
      </c>
      <c r="AC1" s="17" t="s">
        <v>480</v>
      </c>
      <c r="AD1" s="22" t="s">
        <v>481</v>
      </c>
      <c r="AE1" s="22" t="s">
        <v>482</v>
      </c>
      <c r="AF1" s="22" t="s">
        <v>483</v>
      </c>
      <c r="AG1" s="22" t="s">
        <v>484</v>
      </c>
      <c r="AH1" s="17" t="s">
        <v>485</v>
      </c>
      <c r="AI1" s="17" t="s">
        <v>486</v>
      </c>
      <c r="AJ1" s="22" t="s">
        <v>487</v>
      </c>
      <c r="AK1" s="22" t="s">
        <v>488</v>
      </c>
      <c r="AL1" s="22" t="s">
        <v>489</v>
      </c>
    </row>
    <row r="2" spans="1:38" s="19" customFormat="1" ht="54" customHeight="1" x14ac:dyDescent="0.2">
      <c r="A2" s="20" t="s">
        <v>670</v>
      </c>
      <c r="B2" s="24" t="s">
        <v>16</v>
      </c>
      <c r="C2" s="24" t="s">
        <v>372</v>
      </c>
      <c r="D2" s="24" t="s">
        <v>330</v>
      </c>
      <c r="E2" s="20" t="s">
        <v>46</v>
      </c>
      <c r="F2" s="24" t="s">
        <v>17</v>
      </c>
      <c r="G2" s="24" t="s">
        <v>18</v>
      </c>
      <c r="H2" s="24" t="s">
        <v>21</v>
      </c>
      <c r="I2" s="27" t="s">
        <v>325</v>
      </c>
      <c r="J2" s="29" t="s">
        <v>371</v>
      </c>
      <c r="K2" s="20" t="s">
        <v>370</v>
      </c>
      <c r="L2" s="27" t="s">
        <v>322</v>
      </c>
      <c r="M2" s="29" t="s">
        <v>308</v>
      </c>
      <c r="N2" s="29" t="s">
        <v>309</v>
      </c>
      <c r="O2" s="29" t="s">
        <v>825</v>
      </c>
      <c r="P2" s="29" t="s">
        <v>675</v>
      </c>
      <c r="Q2" s="29" t="s">
        <v>828</v>
      </c>
      <c r="R2" s="29" t="s">
        <v>827</v>
      </c>
      <c r="S2" s="29" t="s">
        <v>369</v>
      </c>
      <c r="T2" s="29" t="s">
        <v>367</v>
      </c>
      <c r="U2" s="28" t="s">
        <v>321</v>
      </c>
      <c r="V2" s="20" t="s">
        <v>30</v>
      </c>
      <c r="W2" s="20" t="s">
        <v>47</v>
      </c>
      <c r="X2" s="20" t="s">
        <v>49</v>
      </c>
      <c r="Y2" s="20" t="s">
        <v>27</v>
      </c>
      <c r="Z2" s="20" t="s">
        <v>50</v>
      </c>
      <c r="AA2" s="20" t="s">
        <v>28</v>
      </c>
      <c r="AB2" s="20" t="s">
        <v>29</v>
      </c>
      <c r="AC2" s="20" t="s">
        <v>366</v>
      </c>
      <c r="AD2" s="20" t="s">
        <v>48</v>
      </c>
      <c r="AE2" s="20" t="s">
        <v>23</v>
      </c>
      <c r="AF2" s="20" t="s">
        <v>22</v>
      </c>
      <c r="AG2" s="20" t="s">
        <v>24</v>
      </c>
      <c r="AH2" s="20" t="s">
        <v>25</v>
      </c>
      <c r="AI2" s="20" t="s">
        <v>26</v>
      </c>
      <c r="AJ2" s="20" t="s">
        <v>51</v>
      </c>
      <c r="AK2" s="20" t="s">
        <v>52</v>
      </c>
      <c r="AL2" s="20" t="s">
        <v>53</v>
      </c>
    </row>
    <row r="3" spans="1:38" s="32" customFormat="1" ht="27" customHeight="1" x14ac:dyDescent="0.2">
      <c r="A3" s="26" t="s">
        <v>363</v>
      </c>
      <c r="B3" s="25"/>
      <c r="C3" s="25"/>
      <c r="D3" s="25"/>
      <c r="E3" s="26" t="s">
        <v>328</v>
      </c>
      <c r="F3" s="25" t="s">
        <v>31</v>
      </c>
      <c r="G3" s="25" t="s">
        <v>31</v>
      </c>
      <c r="H3" s="25" t="s">
        <v>33</v>
      </c>
      <c r="I3" s="26" t="s">
        <v>373</v>
      </c>
      <c r="J3" s="26"/>
      <c r="K3" s="26" t="s">
        <v>374</v>
      </c>
      <c r="L3" s="26" t="s">
        <v>375</v>
      </c>
      <c r="M3" s="30" t="s">
        <v>319</v>
      </c>
      <c r="N3" s="31" t="s">
        <v>34</v>
      </c>
      <c r="O3" s="30" t="s">
        <v>826</v>
      </c>
      <c r="P3" s="30"/>
      <c r="Q3" s="30"/>
      <c r="R3" s="30" t="s">
        <v>801</v>
      </c>
      <c r="S3" s="30" t="s">
        <v>368</v>
      </c>
      <c r="T3" s="30" t="s">
        <v>319</v>
      </c>
      <c r="U3" s="31" t="s">
        <v>37</v>
      </c>
      <c r="V3" s="26" t="s">
        <v>44</v>
      </c>
      <c r="W3" s="26" t="s">
        <v>43</v>
      </c>
      <c r="X3" s="26" t="s">
        <v>40</v>
      </c>
      <c r="Y3" s="26" t="s">
        <v>40</v>
      </c>
      <c r="Z3" s="26" t="s">
        <v>40</v>
      </c>
      <c r="AA3" s="26" t="s">
        <v>41</v>
      </c>
      <c r="AB3" s="26" t="s">
        <v>42</v>
      </c>
      <c r="AC3" s="26" t="s">
        <v>288</v>
      </c>
      <c r="AD3" s="26" t="s">
        <v>54</v>
      </c>
      <c r="AE3" s="26" t="s">
        <v>36</v>
      </c>
      <c r="AF3" s="26" t="s">
        <v>35</v>
      </c>
      <c r="AG3" s="26" t="s">
        <v>37</v>
      </c>
      <c r="AH3" s="26" t="s">
        <v>38</v>
      </c>
      <c r="AI3" s="26" t="s">
        <v>39</v>
      </c>
      <c r="AJ3" s="26" t="s">
        <v>45</v>
      </c>
      <c r="AK3" s="26" t="s">
        <v>45</v>
      </c>
      <c r="AL3" s="26" t="s">
        <v>40</v>
      </c>
    </row>
    <row r="4" spans="1:38" x14ac:dyDescent="0.2">
      <c r="A4" s="164" t="s">
        <v>1149</v>
      </c>
      <c r="B4" s="10" t="s">
        <v>853</v>
      </c>
      <c r="C4" s="10">
        <v>1</v>
      </c>
      <c r="D4" s="10" t="s">
        <v>1049</v>
      </c>
      <c r="E4" s="131" t="s">
        <v>1068</v>
      </c>
      <c r="F4" s="3">
        <v>44.06438112</v>
      </c>
      <c r="G4" s="3">
        <v>-71.287767369999997</v>
      </c>
      <c r="I4" s="3" t="s">
        <v>324</v>
      </c>
      <c r="M4" s="13">
        <v>7.3</v>
      </c>
      <c r="N4" s="13">
        <v>1300</v>
      </c>
      <c r="O4" s="3" t="s">
        <v>838</v>
      </c>
      <c r="P4" s="13" t="s">
        <v>868</v>
      </c>
      <c r="Q4" s="13" t="s">
        <v>885</v>
      </c>
      <c r="R4" s="3" t="s">
        <v>677</v>
      </c>
      <c r="T4" s="133">
        <v>7.8117539999999996</v>
      </c>
      <c r="U4" s="133">
        <v>0.32469910000000002</v>
      </c>
      <c r="V4" s="3" t="s">
        <v>190</v>
      </c>
      <c r="W4" s="13" t="s">
        <v>873</v>
      </c>
      <c r="AC4" s="3" t="s">
        <v>879</v>
      </c>
      <c r="AI4" s="3" t="s">
        <v>191</v>
      </c>
      <c r="AJ4" s="113">
        <v>8961.4026926770275</v>
      </c>
      <c r="AL4" s="13">
        <v>45</v>
      </c>
    </row>
    <row r="5" spans="1:38" x14ac:dyDescent="0.2">
      <c r="A5" s="164" t="s">
        <v>1149</v>
      </c>
      <c r="B5" s="10" t="s">
        <v>853</v>
      </c>
      <c r="C5" s="10">
        <v>2</v>
      </c>
      <c r="D5" s="10" t="s">
        <v>1050</v>
      </c>
      <c r="E5" s="131" t="s">
        <v>1068</v>
      </c>
      <c r="F5" s="3">
        <v>44.064418670000002</v>
      </c>
      <c r="G5" s="3">
        <v>-71.287745920000006</v>
      </c>
      <c r="I5" s="3" t="s">
        <v>324</v>
      </c>
      <c r="M5" s="13">
        <v>7.3</v>
      </c>
      <c r="N5" s="13">
        <v>1300</v>
      </c>
      <c r="O5" s="3" t="s">
        <v>838</v>
      </c>
      <c r="P5" s="13" t="s">
        <v>868</v>
      </c>
      <c r="Q5" s="13" t="s">
        <v>885</v>
      </c>
      <c r="R5" s="3" t="s">
        <v>677</v>
      </c>
      <c r="T5" s="133">
        <v>7.9551540000000003</v>
      </c>
      <c r="U5" s="133">
        <v>0.29377560000000003</v>
      </c>
      <c r="V5" s="3" t="s">
        <v>190</v>
      </c>
      <c r="W5" s="13" t="s">
        <v>873</v>
      </c>
      <c r="AC5" s="3" t="s">
        <v>879</v>
      </c>
      <c r="AI5" s="3" t="s">
        <v>191</v>
      </c>
      <c r="AJ5" s="113">
        <v>9824.6876731225093</v>
      </c>
      <c r="AL5" s="13">
        <v>75</v>
      </c>
    </row>
    <row r="6" spans="1:38" x14ac:dyDescent="0.2">
      <c r="A6" s="164" t="s">
        <v>1149</v>
      </c>
      <c r="B6" s="10" t="s">
        <v>853</v>
      </c>
      <c r="C6" s="10">
        <v>3</v>
      </c>
      <c r="D6" s="10" t="s">
        <v>1051</v>
      </c>
      <c r="E6" s="131" t="s">
        <v>1068</v>
      </c>
      <c r="F6" s="3">
        <v>44.064434769999998</v>
      </c>
      <c r="G6" s="3">
        <v>-71.287676180000005</v>
      </c>
      <c r="I6" s="3" t="s">
        <v>324</v>
      </c>
      <c r="M6" s="13">
        <v>7.3</v>
      </c>
      <c r="N6" s="13">
        <v>1300</v>
      </c>
      <c r="O6" s="3" t="s">
        <v>838</v>
      </c>
      <c r="P6" s="13" t="s">
        <v>868</v>
      </c>
      <c r="Q6" s="13" t="s">
        <v>885</v>
      </c>
      <c r="R6" s="3" t="s">
        <v>677</v>
      </c>
      <c r="T6" s="133">
        <v>7.780996</v>
      </c>
      <c r="U6" s="133">
        <v>0.29109119999999999</v>
      </c>
      <c r="V6" s="3" t="s">
        <v>190</v>
      </c>
      <c r="W6" s="13" t="s">
        <v>873</v>
      </c>
      <c r="AC6" s="3" t="s">
        <v>879</v>
      </c>
      <c r="AI6" s="3" t="s">
        <v>191</v>
      </c>
      <c r="AJ6" s="113">
        <v>9936.7529528315808</v>
      </c>
      <c r="AL6" s="13">
        <v>45</v>
      </c>
    </row>
    <row r="7" spans="1:38" x14ac:dyDescent="0.2">
      <c r="A7" s="164" t="s">
        <v>1149</v>
      </c>
      <c r="B7" s="10" t="s">
        <v>853</v>
      </c>
      <c r="C7" s="10">
        <v>4</v>
      </c>
      <c r="D7" s="10" t="s">
        <v>1052</v>
      </c>
      <c r="E7" s="131" t="s">
        <v>1068</v>
      </c>
      <c r="F7" s="3">
        <v>44.064375759999997</v>
      </c>
      <c r="G7" s="3">
        <v>-71.287713729999993</v>
      </c>
      <c r="I7" s="3" t="s">
        <v>324</v>
      </c>
      <c r="M7" s="13">
        <v>7.3</v>
      </c>
      <c r="N7" s="13">
        <v>1300</v>
      </c>
      <c r="O7" s="3" t="s">
        <v>838</v>
      </c>
      <c r="P7" s="13" t="s">
        <v>868</v>
      </c>
      <c r="Q7" s="13" t="s">
        <v>885</v>
      </c>
      <c r="R7" s="3" t="s">
        <v>677</v>
      </c>
      <c r="T7" s="133">
        <v>7.8750169999999997</v>
      </c>
      <c r="U7" s="133">
        <v>0.2316561</v>
      </c>
      <c r="V7" s="3" t="s">
        <v>190</v>
      </c>
      <c r="W7" s="13" t="s">
        <v>873</v>
      </c>
      <c r="AC7" s="3" t="s">
        <v>879</v>
      </c>
      <c r="AI7" s="3" t="s">
        <v>191</v>
      </c>
      <c r="AJ7" s="113">
        <v>11478.346745532768</v>
      </c>
      <c r="AL7" s="13">
        <v>45</v>
      </c>
    </row>
    <row r="8" spans="1:38" x14ac:dyDescent="0.2">
      <c r="A8" s="164" t="s">
        <v>1149</v>
      </c>
      <c r="B8" s="10" t="s">
        <v>853</v>
      </c>
      <c r="C8" s="10">
        <v>5</v>
      </c>
      <c r="D8" s="10" t="s">
        <v>1053</v>
      </c>
      <c r="E8" s="131" t="s">
        <v>1068</v>
      </c>
      <c r="F8" s="3">
        <v>44.064375759999997</v>
      </c>
      <c r="G8" s="3">
        <v>-71.287740549999995</v>
      </c>
      <c r="I8" s="3" t="s">
        <v>324</v>
      </c>
      <c r="M8" s="13">
        <v>7.3</v>
      </c>
      <c r="N8" s="13">
        <v>1300</v>
      </c>
      <c r="O8" s="3" t="s">
        <v>838</v>
      </c>
      <c r="P8" s="13" t="s">
        <v>868</v>
      </c>
      <c r="Q8" s="13" t="s">
        <v>885</v>
      </c>
      <c r="R8" s="3" t="s">
        <v>677</v>
      </c>
      <c r="T8" s="133">
        <v>7.8131000000000004</v>
      </c>
      <c r="U8" s="133">
        <v>0.2257506</v>
      </c>
      <c r="V8" s="3" t="s">
        <v>190</v>
      </c>
      <c r="W8" s="13" t="s">
        <v>873</v>
      </c>
      <c r="AC8" s="3" t="s">
        <v>879</v>
      </c>
      <c r="AI8" s="3" t="s">
        <v>191</v>
      </c>
      <c r="AJ8" s="113">
        <v>8215.1792787467057</v>
      </c>
      <c r="AL8" s="13">
        <v>45</v>
      </c>
    </row>
    <row r="9" spans="1:38" x14ac:dyDescent="0.2">
      <c r="A9" s="164" t="s">
        <v>1149</v>
      </c>
      <c r="B9" s="10" t="s">
        <v>1150</v>
      </c>
      <c r="C9" s="10">
        <v>1</v>
      </c>
      <c r="D9" s="10" t="s">
        <v>1054</v>
      </c>
      <c r="E9" s="131" t="s">
        <v>1068</v>
      </c>
      <c r="F9" s="3">
        <v>42.537983330000003</v>
      </c>
      <c r="G9" s="3">
        <v>-72.171944440000004</v>
      </c>
      <c r="I9" s="3" t="s">
        <v>324</v>
      </c>
      <c r="M9" s="13">
        <v>8.1999999999999993</v>
      </c>
      <c r="N9" s="13">
        <v>1141</v>
      </c>
      <c r="O9" s="3" t="s">
        <v>835</v>
      </c>
      <c r="P9" s="13" t="s">
        <v>869</v>
      </c>
      <c r="Q9" s="13" t="s">
        <v>884</v>
      </c>
      <c r="R9" s="3" t="s">
        <v>677</v>
      </c>
      <c r="T9" s="133">
        <v>8.7407140000000005</v>
      </c>
      <c r="U9" s="133">
        <v>0.34832210000000002</v>
      </c>
      <c r="V9" s="3" t="s">
        <v>190</v>
      </c>
      <c r="W9" s="13" t="s">
        <v>873</v>
      </c>
      <c r="AC9" s="3" t="s">
        <v>880</v>
      </c>
      <c r="AI9" s="3" t="s">
        <v>181</v>
      </c>
      <c r="AJ9" s="113">
        <v>7827.728959928043</v>
      </c>
      <c r="AL9" s="13">
        <v>60</v>
      </c>
    </row>
    <row r="10" spans="1:38" x14ac:dyDescent="0.2">
      <c r="A10" s="164" t="s">
        <v>1149</v>
      </c>
      <c r="B10" s="10" t="s">
        <v>1150</v>
      </c>
      <c r="C10" s="10">
        <v>2</v>
      </c>
      <c r="D10" s="10" t="s">
        <v>1055</v>
      </c>
      <c r="E10" s="131" t="s">
        <v>1068</v>
      </c>
      <c r="F10" s="3">
        <v>42.538150000000002</v>
      </c>
      <c r="G10" s="3">
        <v>-72.171666669999993</v>
      </c>
      <c r="I10" s="3" t="s">
        <v>324</v>
      </c>
      <c r="M10" s="13">
        <v>8.1999999999999993</v>
      </c>
      <c r="N10" s="13">
        <v>1141</v>
      </c>
      <c r="O10" s="3" t="s">
        <v>835</v>
      </c>
      <c r="P10" s="13" t="s">
        <v>869</v>
      </c>
      <c r="Q10" s="13" t="s">
        <v>884</v>
      </c>
      <c r="R10" s="3" t="s">
        <v>677</v>
      </c>
      <c r="T10" s="133">
        <v>8.7102880000000003</v>
      </c>
      <c r="U10" s="133">
        <v>0.257739</v>
      </c>
      <c r="V10" s="3" t="s">
        <v>190</v>
      </c>
      <c r="W10" s="13" t="s">
        <v>873</v>
      </c>
      <c r="AC10" s="3" t="s">
        <v>880</v>
      </c>
      <c r="AI10" s="3" t="s">
        <v>181</v>
      </c>
      <c r="AJ10" s="113">
        <v>8357.7098425842632</v>
      </c>
      <c r="AL10" s="13">
        <v>60</v>
      </c>
    </row>
    <row r="11" spans="1:38" x14ac:dyDescent="0.2">
      <c r="A11" s="164" t="s">
        <v>1149</v>
      </c>
      <c r="B11" s="10" t="s">
        <v>1150</v>
      </c>
      <c r="C11" s="10">
        <v>3</v>
      </c>
      <c r="D11" s="10" t="s">
        <v>1056</v>
      </c>
      <c r="E11" s="131" t="s">
        <v>1068</v>
      </c>
      <c r="F11" s="3">
        <v>42.538049999999998</v>
      </c>
      <c r="G11" s="3">
        <v>-72.171944440000004</v>
      </c>
      <c r="I11" s="3" t="s">
        <v>324</v>
      </c>
      <c r="M11" s="13">
        <v>8.1999999999999993</v>
      </c>
      <c r="N11" s="13">
        <v>1141</v>
      </c>
      <c r="O11" s="3" t="s">
        <v>835</v>
      </c>
      <c r="P11" s="13" t="s">
        <v>869</v>
      </c>
      <c r="Q11" s="13" t="s">
        <v>884</v>
      </c>
      <c r="R11" s="3" t="s">
        <v>677</v>
      </c>
      <c r="T11" s="133">
        <v>8.6729979999999998</v>
      </c>
      <c r="U11" s="133">
        <v>0.26630880000000001</v>
      </c>
      <c r="V11" s="3" t="s">
        <v>190</v>
      </c>
      <c r="W11" s="13" t="s">
        <v>873</v>
      </c>
      <c r="AC11" s="3" t="s">
        <v>880</v>
      </c>
      <c r="AI11" s="3" t="s">
        <v>181</v>
      </c>
      <c r="AJ11" s="113">
        <v>5634.4375612162048</v>
      </c>
      <c r="AL11" s="13">
        <v>60</v>
      </c>
    </row>
    <row r="12" spans="1:38" x14ac:dyDescent="0.2">
      <c r="A12" s="164" t="s">
        <v>1149</v>
      </c>
      <c r="B12" s="10" t="s">
        <v>1150</v>
      </c>
      <c r="C12" s="10">
        <v>4</v>
      </c>
      <c r="D12" s="10" t="s">
        <v>1057</v>
      </c>
      <c r="E12" s="131" t="s">
        <v>1068</v>
      </c>
      <c r="F12" s="3">
        <v>42.537999999999997</v>
      </c>
      <c r="G12" s="3">
        <v>-72.171388890000003</v>
      </c>
      <c r="I12" s="3" t="s">
        <v>324</v>
      </c>
      <c r="M12" s="13">
        <v>8.1999999999999993</v>
      </c>
      <c r="N12" s="13">
        <v>1141</v>
      </c>
      <c r="O12" s="3" t="s">
        <v>835</v>
      </c>
      <c r="P12" s="13" t="s">
        <v>869</v>
      </c>
      <c r="Q12" s="13" t="s">
        <v>884</v>
      </c>
      <c r="R12" s="3" t="s">
        <v>677</v>
      </c>
      <c r="T12" s="133">
        <v>8.7008799999999997</v>
      </c>
      <c r="U12" s="133">
        <v>0.30641950000000001</v>
      </c>
      <c r="V12" s="3" t="s">
        <v>190</v>
      </c>
      <c r="W12" s="13" t="s">
        <v>873</v>
      </c>
      <c r="AC12" s="3" t="s">
        <v>880</v>
      </c>
      <c r="AI12" s="3" t="s">
        <v>181</v>
      </c>
      <c r="AJ12" s="113">
        <v>9242.9969486781138</v>
      </c>
      <c r="AL12" s="13">
        <v>60</v>
      </c>
    </row>
    <row r="13" spans="1:38" x14ac:dyDescent="0.2">
      <c r="A13" s="164" t="s">
        <v>1149</v>
      </c>
      <c r="B13" s="10" t="s">
        <v>1150</v>
      </c>
      <c r="C13" s="10">
        <v>5</v>
      </c>
      <c r="D13" s="10" t="s">
        <v>1058</v>
      </c>
      <c r="E13" s="131" t="s">
        <v>1068</v>
      </c>
      <c r="F13" s="3">
        <v>42.538083329999999</v>
      </c>
      <c r="G13" s="3">
        <v>-72.171666669999993</v>
      </c>
      <c r="I13" s="3" t="s">
        <v>324</v>
      </c>
      <c r="M13" s="13">
        <v>8.1999999999999993</v>
      </c>
      <c r="N13" s="13">
        <v>1141</v>
      </c>
      <c r="O13" s="3" t="s">
        <v>835</v>
      </c>
      <c r="P13" s="13" t="s">
        <v>869</v>
      </c>
      <c r="Q13" s="13" t="s">
        <v>884</v>
      </c>
      <c r="R13" s="3" t="s">
        <v>677</v>
      </c>
      <c r="T13" s="133">
        <v>8.6398410000000005</v>
      </c>
      <c r="U13" s="133">
        <v>0.37945440000000003</v>
      </c>
      <c r="V13" s="3" t="s">
        <v>190</v>
      </c>
      <c r="W13" s="13" t="s">
        <v>873</v>
      </c>
      <c r="AC13" s="3" t="s">
        <v>880</v>
      </c>
      <c r="AI13" s="3" t="s">
        <v>181</v>
      </c>
      <c r="AJ13" s="113">
        <v>6145.7734865645298</v>
      </c>
      <c r="AL13" s="13">
        <v>60</v>
      </c>
    </row>
    <row r="14" spans="1:38" x14ac:dyDescent="0.2">
      <c r="A14" s="164" t="s">
        <v>1149</v>
      </c>
      <c r="B14" s="10" t="s">
        <v>856</v>
      </c>
      <c r="C14" s="10">
        <v>1</v>
      </c>
      <c r="D14" s="10" t="s">
        <v>1059</v>
      </c>
      <c r="E14" s="131" t="s">
        <v>1068</v>
      </c>
      <c r="F14" s="3">
        <v>45.48456667</v>
      </c>
      <c r="G14" s="3">
        <v>-84.684166669999996</v>
      </c>
      <c r="I14" s="3" t="s">
        <v>324</v>
      </c>
      <c r="M14" s="13"/>
      <c r="N14" s="13"/>
      <c r="O14" s="3" t="s">
        <v>829</v>
      </c>
      <c r="P14" s="13" t="s">
        <v>870</v>
      </c>
      <c r="Q14" s="132" t="s">
        <v>888</v>
      </c>
      <c r="R14" s="3" t="s">
        <v>677</v>
      </c>
      <c r="T14" s="133">
        <v>7.9179567901235037</v>
      </c>
      <c r="U14" s="133">
        <v>0.29900907631874757</v>
      </c>
      <c r="V14" s="3" t="s">
        <v>190</v>
      </c>
      <c r="W14" s="13" t="s">
        <v>874</v>
      </c>
      <c r="AC14" s="3" t="s">
        <v>881</v>
      </c>
      <c r="AI14" s="3" t="s">
        <v>210</v>
      </c>
      <c r="AJ14" s="113">
        <v>6969.5044140019691</v>
      </c>
      <c r="AL14" s="13">
        <v>75</v>
      </c>
    </row>
    <row r="15" spans="1:38" x14ac:dyDescent="0.2">
      <c r="A15" s="164" t="s">
        <v>1149</v>
      </c>
      <c r="B15" s="10" t="s">
        <v>856</v>
      </c>
      <c r="C15" s="10">
        <v>2</v>
      </c>
      <c r="D15" s="10" t="s">
        <v>1060</v>
      </c>
      <c r="E15" s="131" t="s">
        <v>1068</v>
      </c>
      <c r="F15" s="3">
        <v>45.48456667</v>
      </c>
      <c r="G15" s="3">
        <v>-84.684166669999996</v>
      </c>
      <c r="I15" s="3" t="s">
        <v>324</v>
      </c>
      <c r="M15" s="13"/>
      <c r="N15" s="13"/>
      <c r="O15" s="3" t="s">
        <v>829</v>
      </c>
      <c r="P15" s="13" t="s">
        <v>870</v>
      </c>
      <c r="Q15" s="132" t="s">
        <v>888</v>
      </c>
      <c r="R15" s="3" t="s">
        <v>677</v>
      </c>
      <c r="T15" s="133">
        <v>7.9793318109158085</v>
      </c>
      <c r="U15" s="133">
        <v>0.37181662708380625</v>
      </c>
      <c r="V15" s="3" t="s">
        <v>190</v>
      </c>
      <c r="W15" s="13" t="s">
        <v>874</v>
      </c>
      <c r="AC15" s="3" t="s">
        <v>881</v>
      </c>
      <c r="AI15" s="3" t="s">
        <v>210</v>
      </c>
      <c r="AJ15" s="113">
        <v>12143.746692638802</v>
      </c>
      <c r="AL15" s="13">
        <v>60</v>
      </c>
    </row>
    <row r="16" spans="1:38" x14ac:dyDescent="0.2">
      <c r="A16" s="164" t="s">
        <v>1149</v>
      </c>
      <c r="B16" s="10" t="s">
        <v>856</v>
      </c>
      <c r="C16" s="10">
        <v>3</v>
      </c>
      <c r="D16" s="10" t="s">
        <v>1061</v>
      </c>
      <c r="E16" s="131" t="s">
        <v>1068</v>
      </c>
      <c r="F16" s="3">
        <v>45.484633330000001</v>
      </c>
      <c r="G16" s="3">
        <v>-84.684166669999996</v>
      </c>
      <c r="I16" s="3" t="s">
        <v>324</v>
      </c>
      <c r="M16" s="13"/>
      <c r="N16" s="13"/>
      <c r="O16" s="3" t="s">
        <v>829</v>
      </c>
      <c r="P16" s="13" t="s">
        <v>870</v>
      </c>
      <c r="Q16" s="132" t="s">
        <v>888</v>
      </c>
      <c r="R16" s="3" t="s">
        <v>677</v>
      </c>
      <c r="T16" s="133">
        <v>8.0739625485271294</v>
      </c>
      <c r="U16" s="133">
        <v>0.34411400433888667</v>
      </c>
      <c r="V16" s="3" t="s">
        <v>190</v>
      </c>
      <c r="W16" s="13" t="s">
        <v>874</v>
      </c>
      <c r="AC16" s="3" t="s">
        <v>881</v>
      </c>
      <c r="AI16" s="3" t="s">
        <v>210</v>
      </c>
      <c r="AJ16" s="113">
        <v>10611.745757813038</v>
      </c>
      <c r="AL16" s="13">
        <v>75</v>
      </c>
    </row>
    <row r="17" spans="1:38" x14ac:dyDescent="0.2">
      <c r="A17" s="164" t="s">
        <v>1149</v>
      </c>
      <c r="B17" s="10" t="s">
        <v>856</v>
      </c>
      <c r="C17" s="10">
        <v>4</v>
      </c>
      <c r="D17" s="10" t="s">
        <v>1062</v>
      </c>
      <c r="E17" s="131" t="s">
        <v>1068</v>
      </c>
      <c r="F17" s="3">
        <v>45.48456667</v>
      </c>
      <c r="G17" s="3">
        <v>-84.684444439999993</v>
      </c>
      <c r="I17" s="3" t="s">
        <v>324</v>
      </c>
      <c r="M17" s="13"/>
      <c r="N17" s="13"/>
      <c r="O17" s="3" t="s">
        <v>829</v>
      </c>
      <c r="P17" s="13" t="s">
        <v>870</v>
      </c>
      <c r="Q17" s="132" t="s">
        <v>888</v>
      </c>
      <c r="R17" s="3" t="s">
        <v>677</v>
      </c>
      <c r="T17" s="133">
        <v>8.1500679378854279</v>
      </c>
      <c r="U17" s="133">
        <v>0.36573321991322222</v>
      </c>
      <c r="V17" s="3" t="s">
        <v>190</v>
      </c>
      <c r="W17" s="13" t="s">
        <v>874</v>
      </c>
      <c r="AC17" s="3" t="s">
        <v>881</v>
      </c>
      <c r="AI17" s="3" t="s">
        <v>210</v>
      </c>
      <c r="AJ17" s="113">
        <v>18221.419725311953</v>
      </c>
      <c r="AL17" s="13">
        <v>75</v>
      </c>
    </row>
    <row r="18" spans="1:38" x14ac:dyDescent="0.2">
      <c r="A18" s="164" t="s">
        <v>1149</v>
      </c>
      <c r="B18" s="10" t="s">
        <v>856</v>
      </c>
      <c r="C18" s="10">
        <v>5</v>
      </c>
      <c r="D18" s="10" t="s">
        <v>1063</v>
      </c>
      <c r="E18" s="131" t="s">
        <v>1068</v>
      </c>
      <c r="F18" s="3">
        <v>45.48456667</v>
      </c>
      <c r="G18" s="3">
        <v>-84.684444439999993</v>
      </c>
      <c r="I18" s="3" t="s">
        <v>324</v>
      </c>
      <c r="M18" s="13"/>
      <c r="N18" s="13"/>
      <c r="O18" s="3" t="s">
        <v>829</v>
      </c>
      <c r="P18" s="13" t="s">
        <v>870</v>
      </c>
      <c r="Q18" s="132" t="s">
        <v>888</v>
      </c>
      <c r="R18" s="3" t="s">
        <v>677</v>
      </c>
      <c r="T18" s="133">
        <v>8.1103710598447538</v>
      </c>
      <c r="U18" s="133">
        <v>0.34173920968478511</v>
      </c>
      <c r="V18" s="3" t="s">
        <v>190</v>
      </c>
      <c r="W18" s="13" t="s">
        <v>874</v>
      </c>
      <c r="AC18" s="3" t="s">
        <v>881</v>
      </c>
      <c r="AI18" s="3" t="s">
        <v>210</v>
      </c>
      <c r="AJ18" s="113">
        <v>8509.2593442151465</v>
      </c>
      <c r="AL18" s="13">
        <v>75</v>
      </c>
    </row>
    <row r="19" spans="1:38" x14ac:dyDescent="0.2">
      <c r="A19" s="164" t="s">
        <v>1149</v>
      </c>
      <c r="B19" s="10" t="s">
        <v>858</v>
      </c>
      <c r="C19" s="10">
        <v>1</v>
      </c>
      <c r="D19" s="10" t="s">
        <v>1064</v>
      </c>
      <c r="E19" s="131" t="s">
        <v>1068</v>
      </c>
      <c r="F19" s="3">
        <v>38.742449999999998</v>
      </c>
      <c r="G19" s="3">
        <v>-92.200090000000003</v>
      </c>
      <c r="I19" s="3" t="s">
        <v>324</v>
      </c>
      <c r="M19" s="13">
        <v>13</v>
      </c>
      <c r="N19" s="13">
        <v>1037</v>
      </c>
      <c r="O19" s="3" t="s">
        <v>829</v>
      </c>
      <c r="P19" s="13" t="s">
        <v>871</v>
      </c>
      <c r="Q19" s="132" t="s">
        <v>887</v>
      </c>
      <c r="R19" s="3" t="s">
        <v>677</v>
      </c>
      <c r="T19" s="133">
        <v>12.589510000000001</v>
      </c>
      <c r="U19" s="133">
        <v>0.30011979999999999</v>
      </c>
      <c r="V19" s="3" t="s">
        <v>190</v>
      </c>
      <c r="W19" s="13" t="s">
        <v>875</v>
      </c>
      <c r="AC19" s="3" t="s">
        <v>882</v>
      </c>
      <c r="AI19" s="3" t="s">
        <v>202</v>
      </c>
      <c r="AJ19" s="113">
        <v>3913.9554734801404</v>
      </c>
      <c r="AL19" s="13">
        <v>30</v>
      </c>
    </row>
    <row r="20" spans="1:38" x14ac:dyDescent="0.2">
      <c r="A20" s="164" t="s">
        <v>1149</v>
      </c>
      <c r="B20" s="10" t="s">
        <v>858</v>
      </c>
      <c r="C20" s="10">
        <v>2</v>
      </c>
      <c r="D20" s="10" t="s">
        <v>1065</v>
      </c>
      <c r="E20" s="131" t="s">
        <v>1068</v>
      </c>
      <c r="F20" s="3">
        <v>38.742829999999998</v>
      </c>
      <c r="G20" s="3">
        <v>-92.201909999999998</v>
      </c>
      <c r="I20" s="3" t="s">
        <v>324</v>
      </c>
      <c r="M20" s="13">
        <v>13</v>
      </c>
      <c r="N20" s="13">
        <v>1037</v>
      </c>
      <c r="O20" s="3" t="s">
        <v>829</v>
      </c>
      <c r="P20" s="13" t="s">
        <v>871</v>
      </c>
      <c r="Q20" s="132" t="s">
        <v>887</v>
      </c>
      <c r="R20" s="3" t="s">
        <v>677</v>
      </c>
      <c r="T20" s="133">
        <v>12.501200000000001</v>
      </c>
      <c r="U20" s="133">
        <v>0.1142653</v>
      </c>
      <c r="V20" s="3" t="s">
        <v>190</v>
      </c>
      <c r="W20" s="13" t="s">
        <v>875</v>
      </c>
      <c r="AC20" s="3" t="s">
        <v>882</v>
      </c>
      <c r="AI20" s="3" t="s">
        <v>202</v>
      </c>
      <c r="AJ20" s="113">
        <v>3904.6331363971703</v>
      </c>
      <c r="AL20" s="13">
        <v>75</v>
      </c>
    </row>
    <row r="21" spans="1:38" x14ac:dyDescent="0.2">
      <c r="A21" s="164" t="s">
        <v>1149</v>
      </c>
      <c r="B21" s="10" t="s">
        <v>858</v>
      </c>
      <c r="C21" s="10">
        <v>3</v>
      </c>
      <c r="D21" s="10" t="s">
        <v>1070</v>
      </c>
      <c r="E21" s="131" t="s">
        <v>1068</v>
      </c>
      <c r="F21" s="3">
        <v>38.743459999999999</v>
      </c>
      <c r="G21" s="3">
        <v>-92.201390000000004</v>
      </c>
      <c r="I21" s="3" t="s">
        <v>324</v>
      </c>
      <c r="M21" s="13">
        <v>13</v>
      </c>
      <c r="N21" s="13">
        <v>1037</v>
      </c>
      <c r="O21" s="3" t="s">
        <v>829</v>
      </c>
      <c r="P21" s="13" t="s">
        <v>871</v>
      </c>
      <c r="Q21" s="132" t="s">
        <v>887</v>
      </c>
      <c r="R21" s="3" t="s">
        <v>677</v>
      </c>
      <c r="T21" s="133">
        <v>12.130280000000001</v>
      </c>
      <c r="U21" s="133">
        <v>0.27529429999999999</v>
      </c>
      <c r="V21" s="3" t="s">
        <v>190</v>
      </c>
      <c r="W21" s="13" t="s">
        <v>875</v>
      </c>
      <c r="AC21" s="3" t="s">
        <v>882</v>
      </c>
      <c r="AI21" s="3" t="s">
        <v>202</v>
      </c>
      <c r="AJ21" s="113">
        <v>3081.5487725739549</v>
      </c>
      <c r="AL21" s="13">
        <v>60</v>
      </c>
    </row>
    <row r="22" spans="1:38" x14ac:dyDescent="0.2">
      <c r="A22" s="164" t="s">
        <v>1149</v>
      </c>
      <c r="B22" s="10" t="s">
        <v>858</v>
      </c>
      <c r="C22" s="10">
        <v>4</v>
      </c>
      <c r="D22" s="10" t="s">
        <v>1066</v>
      </c>
      <c r="E22" s="131" t="s">
        <v>1068</v>
      </c>
      <c r="F22" s="3">
        <v>38.744450000000001</v>
      </c>
      <c r="G22" s="3">
        <v>-92.201319999999996</v>
      </c>
      <c r="I22" s="3" t="s">
        <v>324</v>
      </c>
      <c r="M22" s="13">
        <v>13</v>
      </c>
      <c r="N22" s="13">
        <v>1037</v>
      </c>
      <c r="O22" s="3" t="s">
        <v>829</v>
      </c>
      <c r="P22" s="13" t="s">
        <v>871</v>
      </c>
      <c r="Q22" s="132" t="s">
        <v>887</v>
      </c>
      <c r="R22" s="3" t="s">
        <v>677</v>
      </c>
      <c r="T22" s="133">
        <v>12.288460000000001</v>
      </c>
      <c r="U22" s="133">
        <v>0.27316030000000002</v>
      </c>
      <c r="V22" s="3" t="s">
        <v>190</v>
      </c>
      <c r="W22" s="13" t="s">
        <v>875</v>
      </c>
      <c r="AC22" s="3" t="s">
        <v>882</v>
      </c>
      <c r="AI22" s="3" t="s">
        <v>202</v>
      </c>
      <c r="AJ22" s="113">
        <v>2946.1233947688352</v>
      </c>
      <c r="AL22" s="13">
        <v>60</v>
      </c>
    </row>
    <row r="23" spans="1:38" x14ac:dyDescent="0.2">
      <c r="A23" s="164" t="s">
        <v>1149</v>
      </c>
      <c r="B23" s="10" t="s">
        <v>858</v>
      </c>
      <c r="C23" s="10">
        <v>5</v>
      </c>
      <c r="D23" s="10" t="s">
        <v>1067</v>
      </c>
      <c r="E23" s="131" t="s">
        <v>1068</v>
      </c>
      <c r="F23" s="3">
        <v>38.744540000000001</v>
      </c>
      <c r="G23" s="3">
        <v>-92.200950000000006</v>
      </c>
      <c r="I23" s="3" t="s">
        <v>324</v>
      </c>
      <c r="M23" s="13">
        <v>13</v>
      </c>
      <c r="N23" s="13">
        <v>1037</v>
      </c>
      <c r="O23" s="3" t="s">
        <v>829</v>
      </c>
      <c r="P23" s="13" t="s">
        <v>871</v>
      </c>
      <c r="Q23" s="132" t="s">
        <v>887</v>
      </c>
      <c r="R23" s="3" t="s">
        <v>677</v>
      </c>
      <c r="T23" s="133">
        <v>12.15001</v>
      </c>
      <c r="U23" s="133">
        <v>0.3014309</v>
      </c>
      <c r="V23" s="3" t="s">
        <v>190</v>
      </c>
      <c r="W23" s="13" t="s">
        <v>875</v>
      </c>
      <c r="AC23" s="3" t="s">
        <v>882</v>
      </c>
      <c r="AI23" s="3" t="s">
        <v>202</v>
      </c>
      <c r="AJ23" s="113">
        <v>2971.1904738344128</v>
      </c>
      <c r="AL23" s="13">
        <v>60</v>
      </c>
    </row>
    <row r="24" spans="1:38" x14ac:dyDescent="0.2">
      <c r="A24" s="164" t="s">
        <v>1149</v>
      </c>
      <c r="B24" s="10" t="s">
        <v>860</v>
      </c>
      <c r="C24" s="10" t="s">
        <v>862</v>
      </c>
      <c r="D24" s="10" t="s">
        <v>862</v>
      </c>
      <c r="E24" s="131" t="s">
        <v>1069</v>
      </c>
      <c r="F24" s="3">
        <v>45.559166670000003</v>
      </c>
      <c r="G24" s="3">
        <v>-84.713888890000007</v>
      </c>
      <c r="I24" s="3" t="s">
        <v>324</v>
      </c>
      <c r="M24" s="3">
        <v>6.8</v>
      </c>
      <c r="N24" s="3">
        <v>608</v>
      </c>
      <c r="O24" s="3" t="s">
        <v>838</v>
      </c>
      <c r="P24" s="3" t="s">
        <v>872</v>
      </c>
      <c r="Q24" s="132" t="s">
        <v>886</v>
      </c>
      <c r="R24" s="3" t="s">
        <v>677</v>
      </c>
      <c r="T24" s="133">
        <v>8.0034069999999993</v>
      </c>
      <c r="U24" s="133">
        <v>0.1533698</v>
      </c>
      <c r="V24" s="3" t="s">
        <v>190</v>
      </c>
      <c r="W24" s="13" t="s">
        <v>876</v>
      </c>
      <c r="AC24" s="3" t="s">
        <v>883</v>
      </c>
      <c r="AI24" s="3" t="s">
        <v>181</v>
      </c>
      <c r="AJ24" s="113">
        <v>3532.7606222225691</v>
      </c>
      <c r="AL24" s="3">
        <v>90</v>
      </c>
    </row>
    <row r="25" spans="1:38" x14ac:dyDescent="0.2">
      <c r="A25" s="164" t="s">
        <v>1149</v>
      </c>
      <c r="B25" s="10" t="s">
        <v>860</v>
      </c>
      <c r="C25" s="10" t="s">
        <v>863</v>
      </c>
      <c r="D25" s="10" t="s">
        <v>863</v>
      </c>
      <c r="E25" s="131" t="s">
        <v>1069</v>
      </c>
      <c r="F25" s="3">
        <v>45.565277780000002</v>
      </c>
      <c r="G25" s="3">
        <v>-84.718333329999993</v>
      </c>
      <c r="I25" s="3" t="s">
        <v>324</v>
      </c>
      <c r="M25" s="3">
        <v>6.8</v>
      </c>
      <c r="N25" s="3">
        <v>608</v>
      </c>
      <c r="O25" s="3" t="s">
        <v>838</v>
      </c>
      <c r="P25" s="3" t="s">
        <v>872</v>
      </c>
      <c r="Q25" s="132" t="s">
        <v>886</v>
      </c>
      <c r="R25" s="3" t="s">
        <v>677</v>
      </c>
      <c r="T25" s="133">
        <v>7.8164660000000001</v>
      </c>
      <c r="U25" s="133">
        <v>0.19068840000000001</v>
      </c>
      <c r="V25" s="3" t="s">
        <v>190</v>
      </c>
      <c r="W25" s="13" t="s">
        <v>876</v>
      </c>
      <c r="AC25" s="3" t="s">
        <v>883</v>
      </c>
      <c r="AI25" s="3" t="s">
        <v>181</v>
      </c>
      <c r="AJ25" s="113">
        <v>2867.5680562365355</v>
      </c>
      <c r="AL25" s="3">
        <v>90</v>
      </c>
    </row>
    <row r="26" spans="1:38" x14ac:dyDescent="0.2">
      <c r="A26" s="164" t="s">
        <v>1149</v>
      </c>
      <c r="B26" s="10" t="s">
        <v>860</v>
      </c>
      <c r="C26" s="10" t="s">
        <v>864</v>
      </c>
      <c r="D26" s="10" t="s">
        <v>864</v>
      </c>
      <c r="E26" s="131" t="s">
        <v>1069</v>
      </c>
      <c r="F26" s="3">
        <v>45.562222220000002</v>
      </c>
      <c r="G26" s="3">
        <v>-84.717500000000001</v>
      </c>
      <c r="I26" s="3" t="s">
        <v>324</v>
      </c>
      <c r="M26" s="3">
        <v>6.8</v>
      </c>
      <c r="N26" s="3">
        <v>608</v>
      </c>
      <c r="O26" s="3" t="s">
        <v>838</v>
      </c>
      <c r="P26" s="3" t="s">
        <v>872</v>
      </c>
      <c r="Q26" s="132" t="s">
        <v>886</v>
      </c>
      <c r="R26" s="3" t="s">
        <v>677</v>
      </c>
      <c r="T26" s="133">
        <v>8.1591280000000008</v>
      </c>
      <c r="U26" s="133">
        <v>0.16073789999999999</v>
      </c>
      <c r="V26" s="3" t="s">
        <v>190</v>
      </c>
      <c r="W26" s="13" t="s">
        <v>877</v>
      </c>
      <c r="AC26" s="3" t="s">
        <v>883</v>
      </c>
      <c r="AI26" s="3" t="s">
        <v>181</v>
      </c>
      <c r="AJ26" s="113">
        <v>2639.9508187962078</v>
      </c>
      <c r="AL26" s="3">
        <v>90</v>
      </c>
    </row>
    <row r="27" spans="1:38" x14ac:dyDescent="0.2">
      <c r="A27" s="164" t="s">
        <v>1149</v>
      </c>
      <c r="B27" s="10" t="s">
        <v>860</v>
      </c>
      <c r="C27" s="10" t="s">
        <v>865</v>
      </c>
      <c r="D27" s="10" t="s">
        <v>865</v>
      </c>
      <c r="E27" s="131" t="s">
        <v>1069</v>
      </c>
      <c r="F27" s="3">
        <v>45.558888889999999</v>
      </c>
      <c r="G27" s="3">
        <v>-84.717500000000001</v>
      </c>
      <c r="I27" s="3" t="s">
        <v>324</v>
      </c>
      <c r="M27" s="3">
        <v>6.8</v>
      </c>
      <c r="N27" s="3">
        <v>608</v>
      </c>
      <c r="O27" s="3" t="s">
        <v>838</v>
      </c>
      <c r="P27" s="3" t="s">
        <v>872</v>
      </c>
      <c r="Q27" s="132" t="s">
        <v>886</v>
      </c>
      <c r="R27" s="3" t="s">
        <v>677</v>
      </c>
      <c r="T27" s="133">
        <v>7.9358890000000004</v>
      </c>
      <c r="U27" s="133">
        <v>0.21939639999999999</v>
      </c>
      <c r="V27" s="3" t="s">
        <v>190</v>
      </c>
      <c r="W27" s="13" t="s">
        <v>877</v>
      </c>
      <c r="AC27" s="3" t="s">
        <v>883</v>
      </c>
      <c r="AI27" s="3" t="s">
        <v>181</v>
      </c>
      <c r="AJ27" s="113">
        <v>3530.4199726139136</v>
      </c>
      <c r="AL27" s="3">
        <v>90</v>
      </c>
    </row>
    <row r="28" spans="1:38" x14ac:dyDescent="0.2">
      <c r="A28" s="164" t="s">
        <v>1149</v>
      </c>
      <c r="B28" s="10" t="s">
        <v>860</v>
      </c>
      <c r="C28" s="10" t="s">
        <v>866</v>
      </c>
      <c r="D28" s="10" t="s">
        <v>866</v>
      </c>
      <c r="E28" s="131" t="s">
        <v>1069</v>
      </c>
      <c r="F28" s="3">
        <v>45.559722219999998</v>
      </c>
      <c r="G28" s="3">
        <v>-84.711388889999995</v>
      </c>
      <c r="I28" s="3" t="s">
        <v>324</v>
      </c>
      <c r="M28" s="3">
        <v>6.8</v>
      </c>
      <c r="N28" s="3">
        <v>608</v>
      </c>
      <c r="O28" s="3" t="s">
        <v>838</v>
      </c>
      <c r="P28" s="3" t="s">
        <v>872</v>
      </c>
      <c r="Q28" s="132" t="s">
        <v>886</v>
      </c>
      <c r="R28" s="3" t="s">
        <v>677</v>
      </c>
      <c r="T28" s="133">
        <v>7.952858</v>
      </c>
      <c r="U28" s="133">
        <v>0.16617580000000001</v>
      </c>
      <c r="V28" s="3" t="s">
        <v>190</v>
      </c>
      <c r="W28" s="13" t="s">
        <v>878</v>
      </c>
      <c r="AC28" s="3" t="s">
        <v>883</v>
      </c>
      <c r="AI28" s="3" t="s">
        <v>171</v>
      </c>
      <c r="AJ28" s="113">
        <v>1841.485004487964</v>
      </c>
      <c r="AL28" s="3">
        <v>90</v>
      </c>
    </row>
    <row r="29" spans="1:38" x14ac:dyDescent="0.2">
      <c r="A29" s="164" t="s">
        <v>1149</v>
      </c>
      <c r="B29" s="10" t="s">
        <v>853</v>
      </c>
      <c r="C29" s="10">
        <v>1</v>
      </c>
      <c r="D29" s="10" t="s">
        <v>1072</v>
      </c>
      <c r="E29" s="131" t="s">
        <v>1068</v>
      </c>
      <c r="F29" s="3">
        <v>44.06438112</v>
      </c>
      <c r="G29" s="3">
        <v>-71.287767369999997</v>
      </c>
      <c r="I29" s="3" t="s">
        <v>324</v>
      </c>
      <c r="M29" s="13">
        <v>7.3</v>
      </c>
      <c r="N29" s="13">
        <v>1300</v>
      </c>
      <c r="O29" s="3" t="s">
        <v>838</v>
      </c>
      <c r="P29" s="13" t="s">
        <v>868</v>
      </c>
      <c r="Q29" s="13" t="s">
        <v>885</v>
      </c>
      <c r="R29" s="3" t="s">
        <v>677</v>
      </c>
      <c r="T29" s="133">
        <v>7.8117539999999996</v>
      </c>
      <c r="U29" s="133">
        <v>0.32469910000000002</v>
      </c>
      <c r="V29" s="3" t="s">
        <v>190</v>
      </c>
      <c r="W29" s="13" t="s">
        <v>873</v>
      </c>
      <c r="AC29" s="3" t="s">
        <v>879</v>
      </c>
      <c r="AI29" s="3" t="s">
        <v>191</v>
      </c>
      <c r="AJ29" s="113"/>
      <c r="AL29" s="13"/>
    </row>
    <row r="30" spans="1:38" x14ac:dyDescent="0.2">
      <c r="A30" s="164" t="s">
        <v>1149</v>
      </c>
      <c r="B30" s="10" t="s">
        <v>853</v>
      </c>
      <c r="C30" s="10">
        <v>2</v>
      </c>
      <c r="D30" s="10" t="s">
        <v>1073</v>
      </c>
      <c r="E30" s="131" t="s">
        <v>1068</v>
      </c>
      <c r="F30" s="3">
        <v>44.064418670000002</v>
      </c>
      <c r="G30" s="3">
        <v>-71.287745920000006</v>
      </c>
      <c r="I30" s="3" t="s">
        <v>324</v>
      </c>
      <c r="M30" s="13">
        <v>7.3</v>
      </c>
      <c r="N30" s="13">
        <v>1300</v>
      </c>
      <c r="O30" s="3" t="s">
        <v>838</v>
      </c>
      <c r="P30" s="13" t="s">
        <v>868</v>
      </c>
      <c r="Q30" s="13" t="s">
        <v>885</v>
      </c>
      <c r="R30" s="3" t="s">
        <v>677</v>
      </c>
      <c r="T30" s="133">
        <v>7.9551540000000003</v>
      </c>
      <c r="U30" s="133">
        <v>0.29377560000000003</v>
      </c>
      <c r="V30" s="3" t="s">
        <v>190</v>
      </c>
      <c r="W30" s="13" t="s">
        <v>873</v>
      </c>
      <c r="AC30" s="3" t="s">
        <v>879</v>
      </c>
      <c r="AI30" s="3" t="s">
        <v>191</v>
      </c>
      <c r="AJ30" s="113"/>
      <c r="AL30" s="13"/>
    </row>
    <row r="31" spans="1:38" x14ac:dyDescent="0.2">
      <c r="A31" s="164" t="s">
        <v>1149</v>
      </c>
      <c r="B31" s="10" t="s">
        <v>853</v>
      </c>
      <c r="C31" s="10">
        <v>3</v>
      </c>
      <c r="D31" s="10" t="s">
        <v>1074</v>
      </c>
      <c r="E31" s="131" t="s">
        <v>1068</v>
      </c>
      <c r="F31" s="3">
        <v>44.064434769999998</v>
      </c>
      <c r="G31" s="3">
        <v>-71.287676180000005</v>
      </c>
      <c r="I31" s="3" t="s">
        <v>324</v>
      </c>
      <c r="M31" s="13">
        <v>7.3</v>
      </c>
      <c r="N31" s="13">
        <v>1300</v>
      </c>
      <c r="O31" s="3" t="s">
        <v>838</v>
      </c>
      <c r="P31" s="13" t="s">
        <v>868</v>
      </c>
      <c r="Q31" s="13" t="s">
        <v>885</v>
      </c>
      <c r="R31" s="3" t="s">
        <v>677</v>
      </c>
      <c r="T31" s="133">
        <v>7.780996</v>
      </c>
      <c r="U31" s="133">
        <v>0.29109119999999999</v>
      </c>
      <c r="V31" s="3" t="s">
        <v>190</v>
      </c>
      <c r="W31" s="13" t="s">
        <v>873</v>
      </c>
      <c r="AC31" s="3" t="s">
        <v>879</v>
      </c>
      <c r="AI31" s="3" t="s">
        <v>191</v>
      </c>
      <c r="AJ31" s="113"/>
      <c r="AL31" s="13"/>
    </row>
    <row r="32" spans="1:38" x14ac:dyDescent="0.2">
      <c r="A32" s="164" t="s">
        <v>1149</v>
      </c>
      <c r="B32" s="10" t="s">
        <v>853</v>
      </c>
      <c r="C32" s="10">
        <v>4</v>
      </c>
      <c r="D32" s="10" t="s">
        <v>1075</v>
      </c>
      <c r="E32" s="131" t="s">
        <v>1068</v>
      </c>
      <c r="F32" s="3">
        <v>44.064375759999997</v>
      </c>
      <c r="G32" s="3">
        <v>-71.287713729999993</v>
      </c>
      <c r="I32" s="3" t="s">
        <v>324</v>
      </c>
      <c r="M32" s="13">
        <v>7.3</v>
      </c>
      <c r="N32" s="13">
        <v>1300</v>
      </c>
      <c r="O32" s="3" t="s">
        <v>838</v>
      </c>
      <c r="P32" s="13" t="s">
        <v>868</v>
      </c>
      <c r="Q32" s="13" t="s">
        <v>885</v>
      </c>
      <c r="R32" s="3" t="s">
        <v>677</v>
      </c>
      <c r="T32" s="133">
        <v>7.8750169999999997</v>
      </c>
      <c r="U32" s="133">
        <v>0.2316561</v>
      </c>
      <c r="V32" s="3" t="s">
        <v>190</v>
      </c>
      <c r="W32" s="13" t="s">
        <v>873</v>
      </c>
      <c r="AC32" s="3" t="s">
        <v>879</v>
      </c>
      <c r="AI32" s="3" t="s">
        <v>191</v>
      </c>
      <c r="AJ32" s="113"/>
      <c r="AL32" s="13"/>
    </row>
    <row r="33" spans="1:38" x14ac:dyDescent="0.2">
      <c r="A33" s="164" t="s">
        <v>1149</v>
      </c>
      <c r="B33" s="10" t="s">
        <v>853</v>
      </c>
      <c r="C33" s="10">
        <v>5</v>
      </c>
      <c r="D33" s="10" t="s">
        <v>1076</v>
      </c>
      <c r="E33" s="131" t="s">
        <v>1068</v>
      </c>
      <c r="F33" s="3">
        <v>44.064375759999997</v>
      </c>
      <c r="G33" s="3">
        <v>-71.287740549999995</v>
      </c>
      <c r="I33" s="3" t="s">
        <v>324</v>
      </c>
      <c r="M33" s="13">
        <v>7.3</v>
      </c>
      <c r="N33" s="13">
        <v>1300</v>
      </c>
      <c r="O33" s="3" t="s">
        <v>838</v>
      </c>
      <c r="P33" s="13" t="s">
        <v>868</v>
      </c>
      <c r="Q33" s="13" t="s">
        <v>885</v>
      </c>
      <c r="R33" s="3" t="s">
        <v>677</v>
      </c>
      <c r="T33" s="133">
        <v>7.8131000000000004</v>
      </c>
      <c r="U33" s="133">
        <v>0.2257506</v>
      </c>
      <c r="V33" s="3" t="s">
        <v>190</v>
      </c>
      <c r="W33" s="13" t="s">
        <v>873</v>
      </c>
      <c r="AC33" s="3" t="s">
        <v>879</v>
      </c>
      <c r="AI33" s="3" t="s">
        <v>191</v>
      </c>
      <c r="AJ33" s="113"/>
      <c r="AL33" s="13"/>
    </row>
    <row r="34" spans="1:38" x14ac:dyDescent="0.2">
      <c r="A34" s="164" t="s">
        <v>1149</v>
      </c>
      <c r="B34" s="10" t="s">
        <v>853</v>
      </c>
      <c r="C34" s="10">
        <v>1</v>
      </c>
      <c r="D34" s="10" t="s">
        <v>1077</v>
      </c>
      <c r="E34" s="131" t="s">
        <v>1068</v>
      </c>
      <c r="F34" s="3">
        <v>44.06438112</v>
      </c>
      <c r="G34" s="3">
        <v>-71.287767369999997</v>
      </c>
      <c r="I34" s="3" t="s">
        <v>324</v>
      </c>
      <c r="M34" s="13">
        <v>7.3</v>
      </c>
      <c r="N34" s="13">
        <v>1300</v>
      </c>
      <c r="O34" s="3" t="s">
        <v>838</v>
      </c>
      <c r="P34" s="13" t="s">
        <v>868</v>
      </c>
      <c r="Q34" s="13" t="s">
        <v>885</v>
      </c>
      <c r="R34" s="3" t="s">
        <v>677</v>
      </c>
      <c r="T34" s="133">
        <v>7.8117539999999996</v>
      </c>
      <c r="U34" s="133">
        <v>0.32469910000000002</v>
      </c>
      <c r="V34" s="3" t="s">
        <v>190</v>
      </c>
      <c r="W34" s="13" t="s">
        <v>873</v>
      </c>
      <c r="AC34" s="3" t="s">
        <v>879</v>
      </c>
      <c r="AI34" s="3" t="s">
        <v>191</v>
      </c>
      <c r="AJ34" s="113"/>
      <c r="AL34" s="13"/>
    </row>
    <row r="35" spans="1:38" x14ac:dyDescent="0.2">
      <c r="A35" s="164" t="s">
        <v>1149</v>
      </c>
      <c r="B35" s="10" t="s">
        <v>853</v>
      </c>
      <c r="C35" s="10">
        <v>2</v>
      </c>
      <c r="D35" s="10" t="s">
        <v>1078</v>
      </c>
      <c r="E35" s="131" t="s">
        <v>1068</v>
      </c>
      <c r="F35" s="3">
        <v>44.064418670000002</v>
      </c>
      <c r="G35" s="3">
        <v>-71.287745920000006</v>
      </c>
      <c r="I35" s="3" t="s">
        <v>324</v>
      </c>
      <c r="M35" s="13">
        <v>7.3</v>
      </c>
      <c r="N35" s="13">
        <v>1300</v>
      </c>
      <c r="O35" s="3" t="s">
        <v>838</v>
      </c>
      <c r="P35" s="13" t="s">
        <v>868</v>
      </c>
      <c r="Q35" s="13" t="s">
        <v>885</v>
      </c>
      <c r="R35" s="3" t="s">
        <v>677</v>
      </c>
      <c r="T35" s="133">
        <v>7.9551540000000003</v>
      </c>
      <c r="U35" s="133">
        <v>0.29377560000000003</v>
      </c>
      <c r="V35" s="3" t="s">
        <v>190</v>
      </c>
      <c r="W35" s="13" t="s">
        <v>873</v>
      </c>
      <c r="AC35" s="3" t="s">
        <v>879</v>
      </c>
      <c r="AI35" s="3" t="s">
        <v>191</v>
      </c>
      <c r="AJ35" s="113"/>
      <c r="AL35" s="13"/>
    </row>
    <row r="36" spans="1:38" x14ac:dyDescent="0.2">
      <c r="A36" s="164" t="s">
        <v>1149</v>
      </c>
      <c r="B36" s="10" t="s">
        <v>853</v>
      </c>
      <c r="C36" s="10">
        <v>3</v>
      </c>
      <c r="D36" s="10" t="s">
        <v>1079</v>
      </c>
      <c r="E36" s="131" t="s">
        <v>1068</v>
      </c>
      <c r="F36" s="3">
        <v>44.064434769999998</v>
      </c>
      <c r="G36" s="3">
        <v>-71.287676180000005</v>
      </c>
      <c r="I36" s="3" t="s">
        <v>324</v>
      </c>
      <c r="M36" s="13">
        <v>7.3</v>
      </c>
      <c r="N36" s="13">
        <v>1300</v>
      </c>
      <c r="O36" s="3" t="s">
        <v>838</v>
      </c>
      <c r="P36" s="13" t="s">
        <v>868</v>
      </c>
      <c r="Q36" s="13" t="s">
        <v>885</v>
      </c>
      <c r="R36" s="3" t="s">
        <v>677</v>
      </c>
      <c r="T36" s="133">
        <v>7.780996</v>
      </c>
      <c r="U36" s="133">
        <v>0.29109119999999999</v>
      </c>
      <c r="V36" s="3" t="s">
        <v>190</v>
      </c>
      <c r="W36" s="13" t="s">
        <v>873</v>
      </c>
      <c r="AC36" s="3" t="s">
        <v>879</v>
      </c>
      <c r="AI36" s="3" t="s">
        <v>191</v>
      </c>
      <c r="AJ36" s="113"/>
      <c r="AL36" s="13"/>
    </row>
    <row r="37" spans="1:38" x14ac:dyDescent="0.2">
      <c r="A37" s="164" t="s">
        <v>1149</v>
      </c>
      <c r="B37" s="10" t="s">
        <v>853</v>
      </c>
      <c r="C37" s="10">
        <v>4</v>
      </c>
      <c r="D37" s="10" t="s">
        <v>1080</v>
      </c>
      <c r="E37" s="131" t="s">
        <v>1068</v>
      </c>
      <c r="F37" s="3">
        <v>44.064375759999997</v>
      </c>
      <c r="G37" s="3">
        <v>-71.287713729999993</v>
      </c>
      <c r="I37" s="3" t="s">
        <v>324</v>
      </c>
      <c r="M37" s="13">
        <v>7.3</v>
      </c>
      <c r="N37" s="13">
        <v>1300</v>
      </c>
      <c r="O37" s="3" t="s">
        <v>838</v>
      </c>
      <c r="P37" s="13" t="s">
        <v>868</v>
      </c>
      <c r="Q37" s="13" t="s">
        <v>885</v>
      </c>
      <c r="R37" s="3" t="s">
        <v>677</v>
      </c>
      <c r="T37" s="133">
        <v>7.8750169999999997</v>
      </c>
      <c r="U37" s="133">
        <v>0.2316561</v>
      </c>
      <c r="V37" s="3" t="s">
        <v>190</v>
      </c>
      <c r="W37" s="13" t="s">
        <v>873</v>
      </c>
      <c r="AC37" s="3" t="s">
        <v>879</v>
      </c>
      <c r="AI37" s="3" t="s">
        <v>191</v>
      </c>
      <c r="AJ37" s="113"/>
      <c r="AL37" s="13"/>
    </row>
    <row r="38" spans="1:38" x14ac:dyDescent="0.2">
      <c r="A38" s="164" t="s">
        <v>1149</v>
      </c>
      <c r="B38" s="10" t="s">
        <v>853</v>
      </c>
      <c r="C38" s="10">
        <v>5</v>
      </c>
      <c r="D38" s="10" t="s">
        <v>1081</v>
      </c>
      <c r="E38" s="131" t="s">
        <v>1068</v>
      </c>
      <c r="F38" s="3">
        <v>44.064375759999997</v>
      </c>
      <c r="G38" s="3">
        <v>-71.287740549999995</v>
      </c>
      <c r="I38" s="3" t="s">
        <v>324</v>
      </c>
      <c r="M38" s="13">
        <v>7.3</v>
      </c>
      <c r="N38" s="13">
        <v>1300</v>
      </c>
      <c r="O38" s="3" t="s">
        <v>838</v>
      </c>
      <c r="P38" s="13" t="s">
        <v>868</v>
      </c>
      <c r="Q38" s="13" t="s">
        <v>885</v>
      </c>
      <c r="R38" s="3" t="s">
        <v>677</v>
      </c>
      <c r="T38" s="133">
        <v>7.8131000000000004</v>
      </c>
      <c r="U38" s="133">
        <v>0.2257506</v>
      </c>
      <c r="V38" s="3" t="s">
        <v>190</v>
      </c>
      <c r="W38" s="13" t="s">
        <v>873</v>
      </c>
      <c r="AC38" s="3" t="s">
        <v>879</v>
      </c>
      <c r="AI38" s="3" t="s">
        <v>191</v>
      </c>
      <c r="AJ38" s="113"/>
      <c r="AL38" s="13"/>
    </row>
    <row r="39" spans="1:38" x14ac:dyDescent="0.2">
      <c r="A39" s="164" t="s">
        <v>1149</v>
      </c>
      <c r="B39" s="10" t="s">
        <v>853</v>
      </c>
      <c r="C39" s="10">
        <v>1</v>
      </c>
      <c r="D39" s="10" t="s">
        <v>1082</v>
      </c>
      <c r="E39" s="131" t="s">
        <v>1068</v>
      </c>
      <c r="F39" s="3">
        <v>44.06438112</v>
      </c>
      <c r="G39" s="3">
        <v>-71.287767369999997</v>
      </c>
      <c r="I39" s="3" t="s">
        <v>324</v>
      </c>
      <c r="M39" s="13">
        <v>7.3</v>
      </c>
      <c r="N39" s="13">
        <v>1300</v>
      </c>
      <c r="O39" s="3" t="s">
        <v>838</v>
      </c>
      <c r="P39" s="13" t="s">
        <v>868</v>
      </c>
      <c r="Q39" s="13" t="s">
        <v>885</v>
      </c>
      <c r="R39" s="3" t="s">
        <v>677</v>
      </c>
      <c r="T39" s="133">
        <v>7.8117539999999996</v>
      </c>
      <c r="U39" s="133">
        <v>0.32469910000000002</v>
      </c>
      <c r="V39" s="3" t="s">
        <v>190</v>
      </c>
      <c r="W39" s="13" t="s">
        <v>873</v>
      </c>
      <c r="AC39" s="3" t="s">
        <v>879</v>
      </c>
      <c r="AI39" s="3" t="s">
        <v>191</v>
      </c>
      <c r="AJ39" s="113"/>
      <c r="AL39" s="13"/>
    </row>
    <row r="40" spans="1:38" x14ac:dyDescent="0.2">
      <c r="A40" s="164" t="s">
        <v>1149</v>
      </c>
      <c r="B40" s="10" t="s">
        <v>853</v>
      </c>
      <c r="C40" s="10">
        <v>2</v>
      </c>
      <c r="D40" s="10" t="s">
        <v>1083</v>
      </c>
      <c r="E40" s="131" t="s">
        <v>1068</v>
      </c>
      <c r="F40" s="3">
        <v>44.064418670000002</v>
      </c>
      <c r="G40" s="3">
        <v>-71.287745920000006</v>
      </c>
      <c r="I40" s="3" t="s">
        <v>324</v>
      </c>
      <c r="M40" s="13">
        <v>7.3</v>
      </c>
      <c r="N40" s="13">
        <v>1300</v>
      </c>
      <c r="O40" s="3" t="s">
        <v>838</v>
      </c>
      <c r="P40" s="13" t="s">
        <v>868</v>
      </c>
      <c r="Q40" s="13" t="s">
        <v>885</v>
      </c>
      <c r="R40" s="3" t="s">
        <v>677</v>
      </c>
      <c r="T40" s="133">
        <v>7.9551540000000003</v>
      </c>
      <c r="U40" s="133">
        <v>0.29377560000000003</v>
      </c>
      <c r="V40" s="3" t="s">
        <v>190</v>
      </c>
      <c r="W40" s="13" t="s">
        <v>873</v>
      </c>
      <c r="AC40" s="3" t="s">
        <v>879</v>
      </c>
      <c r="AI40" s="3" t="s">
        <v>191</v>
      </c>
      <c r="AJ40" s="113"/>
      <c r="AL40" s="13"/>
    </row>
    <row r="41" spans="1:38" x14ac:dyDescent="0.2">
      <c r="A41" s="164" t="s">
        <v>1149</v>
      </c>
      <c r="B41" s="10" t="s">
        <v>853</v>
      </c>
      <c r="C41" s="10">
        <v>3</v>
      </c>
      <c r="D41" s="10" t="s">
        <v>1084</v>
      </c>
      <c r="E41" s="131" t="s">
        <v>1068</v>
      </c>
      <c r="F41" s="3">
        <v>44.064434769999998</v>
      </c>
      <c r="G41" s="3">
        <v>-71.287676180000005</v>
      </c>
      <c r="I41" s="3" t="s">
        <v>324</v>
      </c>
      <c r="M41" s="13">
        <v>7.3</v>
      </c>
      <c r="N41" s="13">
        <v>1300</v>
      </c>
      <c r="O41" s="3" t="s">
        <v>838</v>
      </c>
      <c r="P41" s="13" t="s">
        <v>868</v>
      </c>
      <c r="Q41" s="13" t="s">
        <v>885</v>
      </c>
      <c r="R41" s="3" t="s">
        <v>677</v>
      </c>
      <c r="T41" s="133">
        <v>7.780996</v>
      </c>
      <c r="U41" s="133">
        <v>0.29109119999999999</v>
      </c>
      <c r="V41" s="3" t="s">
        <v>190</v>
      </c>
      <c r="W41" s="13" t="s">
        <v>873</v>
      </c>
      <c r="AC41" s="3" t="s">
        <v>879</v>
      </c>
      <c r="AI41" s="3" t="s">
        <v>191</v>
      </c>
      <c r="AJ41" s="113"/>
      <c r="AL41" s="13"/>
    </row>
    <row r="42" spans="1:38" x14ac:dyDescent="0.2">
      <c r="A42" s="164" t="s">
        <v>1149</v>
      </c>
      <c r="B42" s="10" t="s">
        <v>853</v>
      </c>
      <c r="C42" s="10">
        <v>4</v>
      </c>
      <c r="D42" s="10" t="s">
        <v>1085</v>
      </c>
      <c r="E42" s="131" t="s">
        <v>1068</v>
      </c>
      <c r="F42" s="3">
        <v>44.064375759999997</v>
      </c>
      <c r="G42" s="3">
        <v>-71.287713729999993</v>
      </c>
      <c r="I42" s="3" t="s">
        <v>324</v>
      </c>
      <c r="M42" s="13">
        <v>7.3</v>
      </c>
      <c r="N42" s="13">
        <v>1300</v>
      </c>
      <c r="O42" s="3" t="s">
        <v>838</v>
      </c>
      <c r="P42" s="13" t="s">
        <v>868</v>
      </c>
      <c r="Q42" s="13" t="s">
        <v>885</v>
      </c>
      <c r="R42" s="3" t="s">
        <v>677</v>
      </c>
      <c r="T42" s="133">
        <v>7.8750169999999997</v>
      </c>
      <c r="U42" s="133">
        <v>0.2316561</v>
      </c>
      <c r="V42" s="3" t="s">
        <v>190</v>
      </c>
      <c r="W42" s="13" t="s">
        <v>873</v>
      </c>
      <c r="AC42" s="3" t="s">
        <v>879</v>
      </c>
      <c r="AI42" s="3" t="s">
        <v>191</v>
      </c>
      <c r="AJ42" s="113"/>
      <c r="AL42" s="13"/>
    </row>
    <row r="43" spans="1:38" x14ac:dyDescent="0.2">
      <c r="A43" s="164" t="s">
        <v>1149</v>
      </c>
      <c r="B43" s="10" t="s">
        <v>853</v>
      </c>
      <c r="C43" s="10">
        <v>5</v>
      </c>
      <c r="D43" s="10" t="s">
        <v>1086</v>
      </c>
      <c r="E43" s="131" t="s">
        <v>1068</v>
      </c>
      <c r="F43" s="3">
        <v>44.064375759999997</v>
      </c>
      <c r="G43" s="3">
        <v>-71.287740549999995</v>
      </c>
      <c r="I43" s="3" t="s">
        <v>324</v>
      </c>
      <c r="M43" s="13">
        <v>7.3</v>
      </c>
      <c r="N43" s="13">
        <v>1300</v>
      </c>
      <c r="O43" s="3" t="s">
        <v>838</v>
      </c>
      <c r="P43" s="13" t="s">
        <v>868</v>
      </c>
      <c r="Q43" s="13" t="s">
        <v>885</v>
      </c>
      <c r="R43" s="3" t="s">
        <v>677</v>
      </c>
      <c r="T43" s="133">
        <v>7.8131000000000004</v>
      </c>
      <c r="U43" s="133">
        <v>0.2257506</v>
      </c>
      <c r="V43" s="3" t="s">
        <v>190</v>
      </c>
      <c r="W43" s="13" t="s">
        <v>873</v>
      </c>
      <c r="AC43" s="3" t="s">
        <v>879</v>
      </c>
      <c r="AI43" s="3" t="s">
        <v>191</v>
      </c>
      <c r="AJ43" s="113"/>
      <c r="AL43" s="13"/>
    </row>
    <row r="44" spans="1:38" x14ac:dyDescent="0.2">
      <c r="A44" s="164" t="s">
        <v>1149</v>
      </c>
      <c r="B44" s="10" t="s">
        <v>1150</v>
      </c>
      <c r="C44" s="10">
        <v>1</v>
      </c>
      <c r="D44" s="10" t="s">
        <v>1087</v>
      </c>
      <c r="E44" s="131" t="s">
        <v>1068</v>
      </c>
      <c r="F44" s="3">
        <v>42.537983330000003</v>
      </c>
      <c r="G44" s="3">
        <v>-72.171944440000004</v>
      </c>
      <c r="I44" s="3" t="s">
        <v>324</v>
      </c>
      <c r="M44" s="13">
        <v>8.1999999999999993</v>
      </c>
      <c r="N44" s="13">
        <v>1141</v>
      </c>
      <c r="O44" s="3" t="s">
        <v>835</v>
      </c>
      <c r="P44" s="13" t="s">
        <v>869</v>
      </c>
      <c r="Q44" s="13" t="s">
        <v>884</v>
      </c>
      <c r="R44" s="3" t="s">
        <v>677</v>
      </c>
      <c r="T44" s="133">
        <v>8.7407140000000005</v>
      </c>
      <c r="U44" s="133">
        <v>0.34832210000000002</v>
      </c>
      <c r="V44" s="3" t="s">
        <v>190</v>
      </c>
      <c r="W44" s="13" t="s">
        <v>873</v>
      </c>
      <c r="AC44" s="3" t="s">
        <v>880</v>
      </c>
      <c r="AI44" s="3" t="s">
        <v>181</v>
      </c>
      <c r="AJ44" s="113"/>
      <c r="AL44" s="13"/>
    </row>
    <row r="45" spans="1:38" x14ac:dyDescent="0.2">
      <c r="A45" s="164" t="s">
        <v>1149</v>
      </c>
      <c r="B45" s="10" t="s">
        <v>1150</v>
      </c>
      <c r="C45" s="10">
        <v>2</v>
      </c>
      <c r="D45" s="10" t="s">
        <v>1088</v>
      </c>
      <c r="E45" s="131" t="s">
        <v>1068</v>
      </c>
      <c r="F45" s="3">
        <v>42.538150000000002</v>
      </c>
      <c r="G45" s="3">
        <v>-72.171666669999993</v>
      </c>
      <c r="I45" s="3" t="s">
        <v>324</v>
      </c>
      <c r="M45" s="13">
        <v>8.1999999999999993</v>
      </c>
      <c r="N45" s="13">
        <v>1141</v>
      </c>
      <c r="O45" s="3" t="s">
        <v>835</v>
      </c>
      <c r="P45" s="13" t="s">
        <v>869</v>
      </c>
      <c r="Q45" s="13" t="s">
        <v>884</v>
      </c>
      <c r="R45" s="3" t="s">
        <v>677</v>
      </c>
      <c r="T45" s="133">
        <v>8.7102880000000003</v>
      </c>
      <c r="U45" s="133">
        <v>0.257739</v>
      </c>
      <c r="V45" s="3" t="s">
        <v>190</v>
      </c>
      <c r="W45" s="13" t="s">
        <v>873</v>
      </c>
      <c r="AC45" s="3" t="s">
        <v>880</v>
      </c>
      <c r="AI45" s="3" t="s">
        <v>181</v>
      </c>
      <c r="AJ45" s="113"/>
      <c r="AL45" s="13"/>
    </row>
    <row r="46" spans="1:38" x14ac:dyDescent="0.2">
      <c r="A46" s="164" t="s">
        <v>1149</v>
      </c>
      <c r="B46" s="10" t="s">
        <v>1150</v>
      </c>
      <c r="C46" s="10">
        <v>3</v>
      </c>
      <c r="D46" s="10" t="s">
        <v>1089</v>
      </c>
      <c r="E46" s="131" t="s">
        <v>1068</v>
      </c>
      <c r="F46" s="3">
        <v>42.538049999999998</v>
      </c>
      <c r="G46" s="3">
        <v>-72.171944440000004</v>
      </c>
      <c r="I46" s="3" t="s">
        <v>324</v>
      </c>
      <c r="M46" s="13">
        <v>8.1999999999999993</v>
      </c>
      <c r="N46" s="13">
        <v>1141</v>
      </c>
      <c r="O46" s="3" t="s">
        <v>835</v>
      </c>
      <c r="P46" s="13" t="s">
        <v>869</v>
      </c>
      <c r="Q46" s="13" t="s">
        <v>884</v>
      </c>
      <c r="R46" s="3" t="s">
        <v>677</v>
      </c>
      <c r="T46" s="133">
        <v>8.6729979999999998</v>
      </c>
      <c r="U46" s="133">
        <v>0.26630880000000001</v>
      </c>
      <c r="V46" s="3" t="s">
        <v>190</v>
      </c>
      <c r="W46" s="13" t="s">
        <v>873</v>
      </c>
      <c r="AC46" s="3" t="s">
        <v>880</v>
      </c>
      <c r="AI46" s="3" t="s">
        <v>181</v>
      </c>
      <c r="AJ46" s="113"/>
      <c r="AL46" s="13"/>
    </row>
    <row r="47" spans="1:38" x14ac:dyDescent="0.2">
      <c r="A47" s="164" t="s">
        <v>1149</v>
      </c>
      <c r="B47" s="10" t="s">
        <v>1150</v>
      </c>
      <c r="C47" s="10">
        <v>4</v>
      </c>
      <c r="D47" s="10" t="s">
        <v>1090</v>
      </c>
      <c r="E47" s="131" t="s">
        <v>1068</v>
      </c>
      <c r="F47" s="3">
        <v>42.537999999999997</v>
      </c>
      <c r="G47" s="3">
        <v>-72.171388890000003</v>
      </c>
      <c r="I47" s="3" t="s">
        <v>324</v>
      </c>
      <c r="M47" s="13">
        <v>8.1999999999999993</v>
      </c>
      <c r="N47" s="13">
        <v>1141</v>
      </c>
      <c r="O47" s="3" t="s">
        <v>835</v>
      </c>
      <c r="P47" s="13" t="s">
        <v>869</v>
      </c>
      <c r="Q47" s="13" t="s">
        <v>884</v>
      </c>
      <c r="R47" s="3" t="s">
        <v>677</v>
      </c>
      <c r="T47" s="133">
        <v>8.7008799999999997</v>
      </c>
      <c r="U47" s="133">
        <v>0.30641950000000001</v>
      </c>
      <c r="V47" s="3" t="s">
        <v>190</v>
      </c>
      <c r="W47" s="13" t="s">
        <v>873</v>
      </c>
      <c r="AC47" s="3" t="s">
        <v>880</v>
      </c>
      <c r="AI47" s="3" t="s">
        <v>181</v>
      </c>
      <c r="AJ47" s="113"/>
      <c r="AL47" s="13"/>
    </row>
    <row r="48" spans="1:38" x14ac:dyDescent="0.2">
      <c r="A48" s="164" t="s">
        <v>1149</v>
      </c>
      <c r="B48" s="10" t="s">
        <v>1150</v>
      </c>
      <c r="C48" s="10">
        <v>5</v>
      </c>
      <c r="D48" s="10" t="s">
        <v>1091</v>
      </c>
      <c r="E48" s="131" t="s">
        <v>1068</v>
      </c>
      <c r="F48" s="3">
        <v>42.538083329999999</v>
      </c>
      <c r="G48" s="3">
        <v>-72.171666669999993</v>
      </c>
      <c r="I48" s="3" t="s">
        <v>324</v>
      </c>
      <c r="M48" s="13">
        <v>8.1999999999999993</v>
      </c>
      <c r="N48" s="13">
        <v>1141</v>
      </c>
      <c r="O48" s="3" t="s">
        <v>835</v>
      </c>
      <c r="P48" s="13" t="s">
        <v>869</v>
      </c>
      <c r="Q48" s="13" t="s">
        <v>884</v>
      </c>
      <c r="R48" s="3" t="s">
        <v>677</v>
      </c>
      <c r="T48" s="133">
        <v>8.6398410000000005</v>
      </c>
      <c r="U48" s="133">
        <v>0.37945440000000003</v>
      </c>
      <c r="V48" s="3" t="s">
        <v>190</v>
      </c>
      <c r="W48" s="13" t="s">
        <v>873</v>
      </c>
      <c r="AC48" s="3" t="s">
        <v>880</v>
      </c>
      <c r="AI48" s="3" t="s">
        <v>181</v>
      </c>
      <c r="AJ48" s="113"/>
      <c r="AL48" s="13"/>
    </row>
    <row r="49" spans="1:38" x14ac:dyDescent="0.2">
      <c r="A49" s="164" t="s">
        <v>1149</v>
      </c>
      <c r="B49" s="10" t="s">
        <v>1150</v>
      </c>
      <c r="C49" s="10">
        <v>1</v>
      </c>
      <c r="D49" s="10" t="s">
        <v>1092</v>
      </c>
      <c r="E49" s="131" t="s">
        <v>1068</v>
      </c>
      <c r="F49" s="3">
        <v>42.537983330000003</v>
      </c>
      <c r="G49" s="3">
        <v>-72.171944440000004</v>
      </c>
      <c r="I49" s="3" t="s">
        <v>324</v>
      </c>
      <c r="M49" s="13">
        <v>8.1999999999999993</v>
      </c>
      <c r="N49" s="13">
        <v>1141</v>
      </c>
      <c r="O49" s="3" t="s">
        <v>835</v>
      </c>
      <c r="P49" s="13" t="s">
        <v>869</v>
      </c>
      <c r="Q49" s="13" t="s">
        <v>884</v>
      </c>
      <c r="R49" s="3" t="s">
        <v>677</v>
      </c>
      <c r="T49" s="133">
        <v>8.7407140000000005</v>
      </c>
      <c r="U49" s="133">
        <v>0.34832210000000002</v>
      </c>
      <c r="V49" s="3" t="s">
        <v>190</v>
      </c>
      <c r="W49" s="13" t="s">
        <v>873</v>
      </c>
      <c r="AC49" s="3" t="s">
        <v>880</v>
      </c>
      <c r="AI49" s="3" t="s">
        <v>181</v>
      </c>
      <c r="AJ49" s="113"/>
      <c r="AL49" s="13"/>
    </row>
    <row r="50" spans="1:38" x14ac:dyDescent="0.2">
      <c r="A50" s="164" t="s">
        <v>1149</v>
      </c>
      <c r="B50" s="10" t="s">
        <v>1150</v>
      </c>
      <c r="C50" s="10">
        <v>2</v>
      </c>
      <c r="D50" s="10" t="s">
        <v>1093</v>
      </c>
      <c r="E50" s="131" t="s">
        <v>1068</v>
      </c>
      <c r="F50" s="3">
        <v>42.538150000000002</v>
      </c>
      <c r="G50" s="3">
        <v>-72.171666669999993</v>
      </c>
      <c r="I50" s="3" t="s">
        <v>324</v>
      </c>
      <c r="M50" s="13">
        <v>8.1999999999999993</v>
      </c>
      <c r="N50" s="13">
        <v>1141</v>
      </c>
      <c r="O50" s="3" t="s">
        <v>835</v>
      </c>
      <c r="P50" s="13" t="s">
        <v>869</v>
      </c>
      <c r="Q50" s="13" t="s">
        <v>884</v>
      </c>
      <c r="R50" s="3" t="s">
        <v>677</v>
      </c>
      <c r="T50" s="133">
        <v>8.7102880000000003</v>
      </c>
      <c r="U50" s="133">
        <v>0.257739</v>
      </c>
      <c r="V50" s="3" t="s">
        <v>190</v>
      </c>
      <c r="W50" s="13" t="s">
        <v>873</v>
      </c>
      <c r="AC50" s="3" t="s">
        <v>880</v>
      </c>
      <c r="AI50" s="3" t="s">
        <v>181</v>
      </c>
      <c r="AJ50" s="113"/>
      <c r="AL50" s="13"/>
    </row>
    <row r="51" spans="1:38" x14ac:dyDescent="0.2">
      <c r="A51" s="164" t="s">
        <v>1149</v>
      </c>
      <c r="B51" s="10" t="s">
        <v>1150</v>
      </c>
      <c r="C51" s="10">
        <v>3</v>
      </c>
      <c r="D51" s="10" t="s">
        <v>1094</v>
      </c>
      <c r="E51" s="131" t="s">
        <v>1068</v>
      </c>
      <c r="F51" s="3">
        <v>42.538049999999998</v>
      </c>
      <c r="G51" s="3">
        <v>-72.171944440000004</v>
      </c>
      <c r="I51" s="3" t="s">
        <v>324</v>
      </c>
      <c r="M51" s="13">
        <v>8.1999999999999993</v>
      </c>
      <c r="N51" s="13">
        <v>1141</v>
      </c>
      <c r="O51" s="3" t="s">
        <v>835</v>
      </c>
      <c r="P51" s="13" t="s">
        <v>869</v>
      </c>
      <c r="Q51" s="13" t="s">
        <v>884</v>
      </c>
      <c r="R51" s="3" t="s">
        <v>677</v>
      </c>
      <c r="T51" s="133">
        <v>8.6729979999999998</v>
      </c>
      <c r="U51" s="133">
        <v>0.26630880000000001</v>
      </c>
      <c r="V51" s="3" t="s">
        <v>190</v>
      </c>
      <c r="W51" s="13" t="s">
        <v>873</v>
      </c>
      <c r="AC51" s="3" t="s">
        <v>880</v>
      </c>
      <c r="AI51" s="3" t="s">
        <v>181</v>
      </c>
      <c r="AJ51" s="113"/>
      <c r="AL51" s="13"/>
    </row>
    <row r="52" spans="1:38" x14ac:dyDescent="0.2">
      <c r="A52" s="164" t="s">
        <v>1149</v>
      </c>
      <c r="B52" s="10" t="s">
        <v>1150</v>
      </c>
      <c r="C52" s="10">
        <v>4</v>
      </c>
      <c r="D52" s="10" t="s">
        <v>1095</v>
      </c>
      <c r="E52" s="131" t="s">
        <v>1068</v>
      </c>
      <c r="F52" s="3">
        <v>42.537999999999997</v>
      </c>
      <c r="G52" s="3">
        <v>-72.171388890000003</v>
      </c>
      <c r="I52" s="3" t="s">
        <v>324</v>
      </c>
      <c r="M52" s="13">
        <v>8.1999999999999993</v>
      </c>
      <c r="N52" s="13">
        <v>1141</v>
      </c>
      <c r="O52" s="3" t="s">
        <v>835</v>
      </c>
      <c r="P52" s="13" t="s">
        <v>869</v>
      </c>
      <c r="Q52" s="13" t="s">
        <v>884</v>
      </c>
      <c r="R52" s="3" t="s">
        <v>677</v>
      </c>
      <c r="T52" s="133">
        <v>8.7008799999999997</v>
      </c>
      <c r="U52" s="133">
        <v>0.30641950000000001</v>
      </c>
      <c r="V52" s="3" t="s">
        <v>190</v>
      </c>
      <c r="W52" s="13" t="s">
        <v>873</v>
      </c>
      <c r="AC52" s="3" t="s">
        <v>880</v>
      </c>
      <c r="AI52" s="3" t="s">
        <v>181</v>
      </c>
      <c r="AJ52" s="113"/>
      <c r="AL52" s="13"/>
    </row>
    <row r="53" spans="1:38" x14ac:dyDescent="0.2">
      <c r="A53" s="164" t="s">
        <v>1149</v>
      </c>
      <c r="B53" s="10" t="s">
        <v>1150</v>
      </c>
      <c r="C53" s="10">
        <v>5</v>
      </c>
      <c r="D53" s="10" t="s">
        <v>1096</v>
      </c>
      <c r="E53" s="131" t="s">
        <v>1068</v>
      </c>
      <c r="F53" s="3">
        <v>42.538083329999999</v>
      </c>
      <c r="G53" s="3">
        <v>-72.171666669999993</v>
      </c>
      <c r="I53" s="3" t="s">
        <v>324</v>
      </c>
      <c r="M53" s="13">
        <v>8.1999999999999993</v>
      </c>
      <c r="N53" s="13">
        <v>1141</v>
      </c>
      <c r="O53" s="3" t="s">
        <v>835</v>
      </c>
      <c r="P53" s="13" t="s">
        <v>869</v>
      </c>
      <c r="Q53" s="13" t="s">
        <v>884</v>
      </c>
      <c r="R53" s="3" t="s">
        <v>677</v>
      </c>
      <c r="T53" s="133">
        <v>8.6398410000000005</v>
      </c>
      <c r="U53" s="133">
        <v>0.37945440000000003</v>
      </c>
      <c r="V53" s="3" t="s">
        <v>190</v>
      </c>
      <c r="W53" s="13" t="s">
        <v>873</v>
      </c>
      <c r="AC53" s="3" t="s">
        <v>880</v>
      </c>
      <c r="AI53" s="3" t="s">
        <v>181</v>
      </c>
      <c r="AJ53" s="113"/>
      <c r="AL53" s="13"/>
    </row>
    <row r="54" spans="1:38" x14ac:dyDescent="0.2">
      <c r="A54" s="164" t="s">
        <v>1149</v>
      </c>
      <c r="B54" s="10" t="s">
        <v>1150</v>
      </c>
      <c r="C54" s="10">
        <v>1</v>
      </c>
      <c r="D54" s="10" t="s">
        <v>1097</v>
      </c>
      <c r="E54" s="131" t="s">
        <v>1068</v>
      </c>
      <c r="F54" s="3">
        <v>42.537983330000003</v>
      </c>
      <c r="G54" s="3">
        <v>-72.171944440000004</v>
      </c>
      <c r="I54" s="3" t="s">
        <v>324</v>
      </c>
      <c r="M54" s="13">
        <v>8.1999999999999993</v>
      </c>
      <c r="N54" s="13">
        <v>1141</v>
      </c>
      <c r="O54" s="3" t="s">
        <v>835</v>
      </c>
      <c r="P54" s="13" t="s">
        <v>869</v>
      </c>
      <c r="Q54" s="13" t="s">
        <v>884</v>
      </c>
      <c r="R54" s="3" t="s">
        <v>677</v>
      </c>
      <c r="T54" s="133">
        <v>8.7407140000000005</v>
      </c>
      <c r="U54" s="133">
        <v>0.34832210000000002</v>
      </c>
      <c r="V54" s="3" t="s">
        <v>190</v>
      </c>
      <c r="W54" s="13" t="s">
        <v>873</v>
      </c>
      <c r="AC54" s="3" t="s">
        <v>880</v>
      </c>
      <c r="AI54" s="3" t="s">
        <v>181</v>
      </c>
      <c r="AJ54" s="113"/>
      <c r="AL54" s="13"/>
    </row>
    <row r="55" spans="1:38" x14ac:dyDescent="0.2">
      <c r="A55" s="164" t="s">
        <v>1149</v>
      </c>
      <c r="B55" s="10" t="s">
        <v>1150</v>
      </c>
      <c r="C55" s="10">
        <v>2</v>
      </c>
      <c r="D55" s="10" t="s">
        <v>1098</v>
      </c>
      <c r="E55" s="131" t="s">
        <v>1068</v>
      </c>
      <c r="F55" s="3">
        <v>42.538150000000002</v>
      </c>
      <c r="G55" s="3">
        <v>-72.171666669999993</v>
      </c>
      <c r="I55" s="3" t="s">
        <v>324</v>
      </c>
      <c r="M55" s="13">
        <v>8.1999999999999993</v>
      </c>
      <c r="N55" s="13">
        <v>1141</v>
      </c>
      <c r="O55" s="3" t="s">
        <v>835</v>
      </c>
      <c r="P55" s="13" t="s">
        <v>869</v>
      </c>
      <c r="Q55" s="13" t="s">
        <v>884</v>
      </c>
      <c r="R55" s="3" t="s">
        <v>677</v>
      </c>
      <c r="T55" s="133">
        <v>8.7102880000000003</v>
      </c>
      <c r="U55" s="133">
        <v>0.257739</v>
      </c>
      <c r="V55" s="3" t="s">
        <v>190</v>
      </c>
      <c r="W55" s="13" t="s">
        <v>873</v>
      </c>
      <c r="AC55" s="3" t="s">
        <v>880</v>
      </c>
      <c r="AI55" s="3" t="s">
        <v>181</v>
      </c>
      <c r="AJ55" s="113"/>
      <c r="AL55" s="13"/>
    </row>
    <row r="56" spans="1:38" x14ac:dyDescent="0.2">
      <c r="A56" s="164" t="s">
        <v>1149</v>
      </c>
      <c r="B56" s="10" t="s">
        <v>1150</v>
      </c>
      <c r="C56" s="10">
        <v>3</v>
      </c>
      <c r="D56" s="10" t="s">
        <v>1099</v>
      </c>
      <c r="E56" s="131" t="s">
        <v>1068</v>
      </c>
      <c r="F56" s="3">
        <v>42.538049999999998</v>
      </c>
      <c r="G56" s="3">
        <v>-72.171944440000004</v>
      </c>
      <c r="I56" s="3" t="s">
        <v>324</v>
      </c>
      <c r="M56" s="13">
        <v>8.1999999999999993</v>
      </c>
      <c r="N56" s="13">
        <v>1141</v>
      </c>
      <c r="O56" s="3" t="s">
        <v>835</v>
      </c>
      <c r="P56" s="13" t="s">
        <v>869</v>
      </c>
      <c r="Q56" s="13" t="s">
        <v>884</v>
      </c>
      <c r="R56" s="3" t="s">
        <v>677</v>
      </c>
      <c r="T56" s="133">
        <v>8.6729979999999998</v>
      </c>
      <c r="U56" s="133">
        <v>0.26630880000000001</v>
      </c>
      <c r="V56" s="3" t="s">
        <v>190</v>
      </c>
      <c r="W56" s="13" t="s">
        <v>873</v>
      </c>
      <c r="AC56" s="3" t="s">
        <v>880</v>
      </c>
      <c r="AI56" s="3" t="s">
        <v>181</v>
      </c>
      <c r="AJ56" s="113"/>
      <c r="AL56" s="13"/>
    </row>
    <row r="57" spans="1:38" x14ac:dyDescent="0.2">
      <c r="A57" s="164" t="s">
        <v>1149</v>
      </c>
      <c r="B57" s="10" t="s">
        <v>1150</v>
      </c>
      <c r="C57" s="10">
        <v>4</v>
      </c>
      <c r="D57" s="10" t="s">
        <v>1100</v>
      </c>
      <c r="E57" s="131" t="s">
        <v>1068</v>
      </c>
      <c r="F57" s="3">
        <v>42.537999999999997</v>
      </c>
      <c r="G57" s="3">
        <v>-72.171388890000003</v>
      </c>
      <c r="I57" s="3" t="s">
        <v>324</v>
      </c>
      <c r="M57" s="13">
        <v>8.1999999999999993</v>
      </c>
      <c r="N57" s="13">
        <v>1141</v>
      </c>
      <c r="O57" s="3" t="s">
        <v>835</v>
      </c>
      <c r="P57" s="13" t="s">
        <v>869</v>
      </c>
      <c r="Q57" s="13" t="s">
        <v>884</v>
      </c>
      <c r="R57" s="3" t="s">
        <v>677</v>
      </c>
      <c r="T57" s="133">
        <v>8.7008799999999997</v>
      </c>
      <c r="U57" s="133">
        <v>0.30641950000000001</v>
      </c>
      <c r="V57" s="3" t="s">
        <v>190</v>
      </c>
      <c r="W57" s="13" t="s">
        <v>873</v>
      </c>
      <c r="AC57" s="3" t="s">
        <v>880</v>
      </c>
      <c r="AI57" s="3" t="s">
        <v>181</v>
      </c>
      <c r="AJ57" s="113"/>
      <c r="AL57" s="13"/>
    </row>
    <row r="58" spans="1:38" x14ac:dyDescent="0.2">
      <c r="A58" s="164" t="s">
        <v>1149</v>
      </c>
      <c r="B58" s="10" t="s">
        <v>1150</v>
      </c>
      <c r="C58" s="10">
        <v>5</v>
      </c>
      <c r="D58" s="10" t="s">
        <v>1101</v>
      </c>
      <c r="E58" s="131" t="s">
        <v>1068</v>
      </c>
      <c r="F58" s="3">
        <v>42.538083329999999</v>
      </c>
      <c r="G58" s="3">
        <v>-72.171666669999993</v>
      </c>
      <c r="I58" s="3" t="s">
        <v>324</v>
      </c>
      <c r="M58" s="13">
        <v>8.1999999999999993</v>
      </c>
      <c r="N58" s="13">
        <v>1141</v>
      </c>
      <c r="O58" s="3" t="s">
        <v>835</v>
      </c>
      <c r="P58" s="13" t="s">
        <v>869</v>
      </c>
      <c r="Q58" s="13" t="s">
        <v>884</v>
      </c>
      <c r="R58" s="3" t="s">
        <v>677</v>
      </c>
      <c r="T58" s="133">
        <v>8.6398410000000005</v>
      </c>
      <c r="U58" s="133">
        <v>0.37945440000000003</v>
      </c>
      <c r="V58" s="3" t="s">
        <v>190</v>
      </c>
      <c r="W58" s="13" t="s">
        <v>873</v>
      </c>
      <c r="AC58" s="3" t="s">
        <v>880</v>
      </c>
      <c r="AI58" s="3" t="s">
        <v>181</v>
      </c>
      <c r="AJ58" s="113"/>
      <c r="AL58" s="13"/>
    </row>
    <row r="59" spans="1:38" x14ac:dyDescent="0.2">
      <c r="A59" s="164" t="s">
        <v>1149</v>
      </c>
      <c r="B59" s="10" t="s">
        <v>858</v>
      </c>
      <c r="C59" s="10">
        <v>1</v>
      </c>
      <c r="D59" s="10" t="s">
        <v>1102</v>
      </c>
      <c r="E59" s="131" t="s">
        <v>1068</v>
      </c>
      <c r="F59" s="3">
        <v>38.742449999999998</v>
      </c>
      <c r="G59" s="3">
        <v>-92.200090000000003</v>
      </c>
      <c r="I59" s="3" t="s">
        <v>324</v>
      </c>
      <c r="M59" s="13">
        <v>13</v>
      </c>
      <c r="N59" s="13">
        <v>1037</v>
      </c>
      <c r="O59" s="3" t="s">
        <v>829</v>
      </c>
      <c r="P59" s="13" t="s">
        <v>871</v>
      </c>
      <c r="Q59" s="132" t="s">
        <v>887</v>
      </c>
      <c r="R59" s="3" t="s">
        <v>677</v>
      </c>
      <c r="T59" s="133">
        <v>12.589510000000001</v>
      </c>
      <c r="U59" s="133">
        <v>0.30011979999999999</v>
      </c>
      <c r="V59" s="3" t="s">
        <v>190</v>
      </c>
      <c r="W59" s="13" t="s">
        <v>875</v>
      </c>
      <c r="AC59" s="3" t="s">
        <v>882</v>
      </c>
      <c r="AI59" s="3" t="s">
        <v>202</v>
      </c>
      <c r="AJ59" s="113"/>
      <c r="AL59" s="13"/>
    </row>
    <row r="60" spans="1:38" x14ac:dyDescent="0.2">
      <c r="A60" s="164" t="s">
        <v>1149</v>
      </c>
      <c r="B60" s="10" t="s">
        <v>858</v>
      </c>
      <c r="C60" s="10">
        <v>2</v>
      </c>
      <c r="D60" s="10" t="s">
        <v>1103</v>
      </c>
      <c r="E60" s="131" t="s">
        <v>1068</v>
      </c>
      <c r="F60" s="3">
        <v>38.742829999999998</v>
      </c>
      <c r="G60" s="3">
        <v>-92.201909999999998</v>
      </c>
      <c r="I60" s="3" t="s">
        <v>324</v>
      </c>
      <c r="M60" s="13">
        <v>13</v>
      </c>
      <c r="N60" s="13">
        <v>1037</v>
      </c>
      <c r="O60" s="3" t="s">
        <v>829</v>
      </c>
      <c r="P60" s="13" t="s">
        <v>871</v>
      </c>
      <c r="Q60" s="132" t="s">
        <v>887</v>
      </c>
      <c r="R60" s="3" t="s">
        <v>677</v>
      </c>
      <c r="T60" s="133">
        <v>12.501200000000001</v>
      </c>
      <c r="U60" s="133">
        <v>0.1142653</v>
      </c>
      <c r="V60" s="3" t="s">
        <v>190</v>
      </c>
      <c r="W60" s="13" t="s">
        <v>875</v>
      </c>
      <c r="AC60" s="3" t="s">
        <v>882</v>
      </c>
      <c r="AI60" s="3" t="s">
        <v>202</v>
      </c>
      <c r="AJ60" s="113"/>
      <c r="AL60" s="13"/>
    </row>
    <row r="61" spans="1:38" x14ac:dyDescent="0.2">
      <c r="A61" s="164" t="s">
        <v>1149</v>
      </c>
      <c r="B61" s="10" t="s">
        <v>858</v>
      </c>
      <c r="C61" s="10">
        <v>3</v>
      </c>
      <c r="D61" s="10" t="s">
        <v>1104</v>
      </c>
      <c r="E61" s="131" t="s">
        <v>1068</v>
      </c>
      <c r="F61" s="3">
        <v>38.743459999999999</v>
      </c>
      <c r="G61" s="3">
        <v>-92.201390000000004</v>
      </c>
      <c r="I61" s="3" t="s">
        <v>324</v>
      </c>
      <c r="M61" s="13">
        <v>13</v>
      </c>
      <c r="N61" s="13">
        <v>1037</v>
      </c>
      <c r="O61" s="3" t="s">
        <v>829</v>
      </c>
      <c r="P61" s="13" t="s">
        <v>871</v>
      </c>
      <c r="Q61" s="132" t="s">
        <v>887</v>
      </c>
      <c r="R61" s="3" t="s">
        <v>677</v>
      </c>
      <c r="T61" s="133">
        <v>12.130280000000001</v>
      </c>
      <c r="U61" s="133">
        <v>0.27529429999999999</v>
      </c>
      <c r="V61" s="3" t="s">
        <v>190</v>
      </c>
      <c r="W61" s="13" t="s">
        <v>875</v>
      </c>
      <c r="AC61" s="3" t="s">
        <v>882</v>
      </c>
      <c r="AI61" s="3" t="s">
        <v>202</v>
      </c>
      <c r="AJ61" s="113"/>
      <c r="AL61" s="13"/>
    </row>
    <row r="62" spans="1:38" x14ac:dyDescent="0.2">
      <c r="A62" s="164" t="s">
        <v>1149</v>
      </c>
      <c r="B62" s="10" t="s">
        <v>858</v>
      </c>
      <c r="C62" s="10">
        <v>4</v>
      </c>
      <c r="D62" s="10" t="s">
        <v>1105</v>
      </c>
      <c r="E62" s="131" t="s">
        <v>1068</v>
      </c>
      <c r="F62" s="3">
        <v>38.744450000000001</v>
      </c>
      <c r="G62" s="3">
        <v>-92.201319999999996</v>
      </c>
      <c r="I62" s="3" t="s">
        <v>324</v>
      </c>
      <c r="M62" s="13">
        <v>13</v>
      </c>
      <c r="N62" s="13">
        <v>1037</v>
      </c>
      <c r="O62" s="3" t="s">
        <v>829</v>
      </c>
      <c r="P62" s="13" t="s">
        <v>871</v>
      </c>
      <c r="Q62" s="132" t="s">
        <v>887</v>
      </c>
      <c r="R62" s="3" t="s">
        <v>677</v>
      </c>
      <c r="T62" s="133">
        <v>12.288460000000001</v>
      </c>
      <c r="U62" s="133">
        <v>0.27316030000000002</v>
      </c>
      <c r="V62" s="3" t="s">
        <v>190</v>
      </c>
      <c r="W62" s="13" t="s">
        <v>875</v>
      </c>
      <c r="AC62" s="3" t="s">
        <v>882</v>
      </c>
      <c r="AI62" s="3" t="s">
        <v>202</v>
      </c>
      <c r="AJ62" s="113"/>
      <c r="AL62" s="13"/>
    </row>
    <row r="63" spans="1:38" x14ac:dyDescent="0.2">
      <c r="A63" s="164" t="s">
        <v>1149</v>
      </c>
      <c r="B63" s="10" t="s">
        <v>858</v>
      </c>
      <c r="C63" s="10">
        <v>5</v>
      </c>
      <c r="D63" s="10" t="s">
        <v>1106</v>
      </c>
      <c r="E63" s="131" t="s">
        <v>1068</v>
      </c>
      <c r="F63" s="3">
        <v>38.744540000000001</v>
      </c>
      <c r="G63" s="3">
        <v>-92.200950000000006</v>
      </c>
      <c r="I63" s="3" t="s">
        <v>324</v>
      </c>
      <c r="M63" s="13">
        <v>13</v>
      </c>
      <c r="N63" s="13">
        <v>1037</v>
      </c>
      <c r="O63" s="3" t="s">
        <v>829</v>
      </c>
      <c r="P63" s="13" t="s">
        <v>871</v>
      </c>
      <c r="Q63" s="132" t="s">
        <v>887</v>
      </c>
      <c r="R63" s="3" t="s">
        <v>677</v>
      </c>
      <c r="T63" s="133">
        <v>12.15001</v>
      </c>
      <c r="U63" s="133">
        <v>0.3014309</v>
      </c>
      <c r="V63" s="3" t="s">
        <v>190</v>
      </c>
      <c r="W63" s="13" t="s">
        <v>875</v>
      </c>
      <c r="AC63" s="3" t="s">
        <v>882</v>
      </c>
      <c r="AI63" s="3" t="s">
        <v>202</v>
      </c>
      <c r="AJ63" s="113"/>
      <c r="AL63" s="13"/>
    </row>
    <row r="64" spans="1:38" x14ac:dyDescent="0.2">
      <c r="A64" s="164" t="s">
        <v>1149</v>
      </c>
      <c r="B64" s="10" t="s">
        <v>860</v>
      </c>
      <c r="C64" s="10" t="s">
        <v>862</v>
      </c>
      <c r="D64" s="10" t="s">
        <v>1107</v>
      </c>
      <c r="E64" s="131" t="s">
        <v>1069</v>
      </c>
      <c r="F64" s="3">
        <v>45.559166670000003</v>
      </c>
      <c r="G64" s="3">
        <v>-84.713888890000007</v>
      </c>
      <c r="I64" s="3" t="s">
        <v>324</v>
      </c>
      <c r="M64" s="3">
        <v>6.8</v>
      </c>
      <c r="N64" s="3">
        <v>608</v>
      </c>
      <c r="O64" s="3" t="s">
        <v>838</v>
      </c>
      <c r="P64" s="3" t="s">
        <v>872</v>
      </c>
      <c r="Q64" s="132" t="s">
        <v>886</v>
      </c>
      <c r="R64" s="3" t="s">
        <v>677</v>
      </c>
      <c r="T64" s="133">
        <v>8.0034069999999993</v>
      </c>
      <c r="U64" s="133">
        <v>0.1533698</v>
      </c>
      <c r="V64" s="3" t="s">
        <v>190</v>
      </c>
      <c r="W64" s="13" t="s">
        <v>876</v>
      </c>
      <c r="AC64" s="3" t="s">
        <v>883</v>
      </c>
      <c r="AI64" s="3" t="s">
        <v>181</v>
      </c>
      <c r="AJ64" s="113"/>
      <c r="AL64" s="13"/>
    </row>
    <row r="65" spans="1:38" x14ac:dyDescent="0.2">
      <c r="A65" s="164" t="s">
        <v>1149</v>
      </c>
      <c r="B65" s="10" t="s">
        <v>860</v>
      </c>
      <c r="C65" s="10" t="s">
        <v>863</v>
      </c>
      <c r="D65" s="10" t="s">
        <v>1108</v>
      </c>
      <c r="E65" s="131" t="s">
        <v>1069</v>
      </c>
      <c r="F65" s="3">
        <v>45.565277780000002</v>
      </c>
      <c r="G65" s="3">
        <v>-84.718333329999993</v>
      </c>
      <c r="I65" s="3" t="s">
        <v>324</v>
      </c>
      <c r="M65" s="3">
        <v>6.8</v>
      </c>
      <c r="N65" s="3">
        <v>608</v>
      </c>
      <c r="O65" s="3" t="s">
        <v>838</v>
      </c>
      <c r="P65" s="3" t="s">
        <v>872</v>
      </c>
      <c r="Q65" s="132" t="s">
        <v>886</v>
      </c>
      <c r="R65" s="3" t="s">
        <v>677</v>
      </c>
      <c r="T65" s="133">
        <v>7.8164660000000001</v>
      </c>
      <c r="U65" s="133">
        <v>0.19068840000000001</v>
      </c>
      <c r="V65" s="3" t="s">
        <v>190</v>
      </c>
      <c r="W65" s="13" t="s">
        <v>876</v>
      </c>
      <c r="AC65" s="3" t="s">
        <v>883</v>
      </c>
      <c r="AI65" s="3" t="s">
        <v>181</v>
      </c>
      <c r="AJ65" s="113"/>
      <c r="AL65" s="13"/>
    </row>
    <row r="66" spans="1:38" x14ac:dyDescent="0.2">
      <c r="A66" s="164" t="s">
        <v>1149</v>
      </c>
      <c r="B66" s="10" t="s">
        <v>860</v>
      </c>
      <c r="C66" s="10" t="s">
        <v>864</v>
      </c>
      <c r="D66" s="10" t="s">
        <v>1109</v>
      </c>
      <c r="E66" s="131" t="s">
        <v>1069</v>
      </c>
      <c r="F66" s="3">
        <v>45.562222220000002</v>
      </c>
      <c r="G66" s="3">
        <v>-84.717500000000001</v>
      </c>
      <c r="I66" s="3" t="s">
        <v>324</v>
      </c>
      <c r="M66" s="3">
        <v>6.8</v>
      </c>
      <c r="N66" s="3">
        <v>608</v>
      </c>
      <c r="O66" s="3" t="s">
        <v>838</v>
      </c>
      <c r="P66" s="3" t="s">
        <v>872</v>
      </c>
      <c r="Q66" s="132" t="s">
        <v>886</v>
      </c>
      <c r="R66" s="3" t="s">
        <v>677</v>
      </c>
      <c r="T66" s="133">
        <v>8.1591280000000008</v>
      </c>
      <c r="U66" s="133">
        <v>0.16073789999999999</v>
      </c>
      <c r="V66" s="3" t="s">
        <v>190</v>
      </c>
      <c r="W66" s="13" t="s">
        <v>877</v>
      </c>
      <c r="AC66" s="3" t="s">
        <v>883</v>
      </c>
      <c r="AI66" s="3" t="s">
        <v>181</v>
      </c>
      <c r="AJ66" s="113"/>
      <c r="AL66" s="13"/>
    </row>
    <row r="67" spans="1:38" x14ac:dyDescent="0.2">
      <c r="A67" s="164" t="s">
        <v>1149</v>
      </c>
      <c r="B67" s="10" t="s">
        <v>860</v>
      </c>
      <c r="C67" s="10" t="s">
        <v>865</v>
      </c>
      <c r="D67" s="10" t="s">
        <v>1110</v>
      </c>
      <c r="E67" s="131" t="s">
        <v>1069</v>
      </c>
      <c r="F67" s="3">
        <v>45.558888889999999</v>
      </c>
      <c r="G67" s="3">
        <v>-84.717500000000001</v>
      </c>
      <c r="I67" s="3" t="s">
        <v>324</v>
      </c>
      <c r="M67" s="3">
        <v>6.8</v>
      </c>
      <c r="N67" s="3">
        <v>608</v>
      </c>
      <c r="O67" s="3" t="s">
        <v>838</v>
      </c>
      <c r="P67" s="3" t="s">
        <v>872</v>
      </c>
      <c r="Q67" s="132" t="s">
        <v>886</v>
      </c>
      <c r="R67" s="3" t="s">
        <v>677</v>
      </c>
      <c r="T67" s="133">
        <v>7.9358890000000004</v>
      </c>
      <c r="U67" s="133">
        <v>0.21939639999999999</v>
      </c>
      <c r="V67" s="3" t="s">
        <v>190</v>
      </c>
      <c r="W67" s="13" t="s">
        <v>877</v>
      </c>
      <c r="AC67" s="3" t="s">
        <v>883</v>
      </c>
      <c r="AI67" s="3" t="s">
        <v>181</v>
      </c>
      <c r="AJ67" s="113"/>
      <c r="AL67" s="13"/>
    </row>
    <row r="68" spans="1:38" x14ac:dyDescent="0.2">
      <c r="A68" s="164" t="s">
        <v>1149</v>
      </c>
      <c r="B68" s="10" t="s">
        <v>860</v>
      </c>
      <c r="C68" s="10" t="s">
        <v>866</v>
      </c>
      <c r="D68" s="10" t="s">
        <v>1112</v>
      </c>
      <c r="E68" s="131" t="s">
        <v>1069</v>
      </c>
      <c r="F68" s="3">
        <v>45.559722219999998</v>
      </c>
      <c r="G68" s="3">
        <v>-84.711388889999995</v>
      </c>
      <c r="I68" s="3" t="s">
        <v>324</v>
      </c>
      <c r="M68" s="3">
        <v>6.8</v>
      </c>
      <c r="N68" s="3">
        <v>608</v>
      </c>
      <c r="O68" s="3" t="s">
        <v>838</v>
      </c>
      <c r="P68" s="3" t="s">
        <v>872</v>
      </c>
      <c r="Q68" s="132" t="s">
        <v>886</v>
      </c>
      <c r="R68" s="3" t="s">
        <v>677</v>
      </c>
      <c r="T68" s="133">
        <v>7.952858</v>
      </c>
      <c r="U68" s="133">
        <v>0.16617580000000001</v>
      </c>
      <c r="V68" s="3" t="s">
        <v>190</v>
      </c>
      <c r="W68" s="13" t="s">
        <v>878</v>
      </c>
      <c r="AC68" s="3" t="s">
        <v>883</v>
      </c>
      <c r="AI68" s="3" t="s">
        <v>171</v>
      </c>
      <c r="AJ68" s="113"/>
      <c r="AL68" s="13"/>
    </row>
    <row r="69" spans="1:38" x14ac:dyDescent="0.2">
      <c r="A69" s="164" t="s">
        <v>1149</v>
      </c>
      <c r="B69" s="10" t="s">
        <v>860</v>
      </c>
      <c r="C69" s="10" t="s">
        <v>862</v>
      </c>
      <c r="D69" s="10" t="s">
        <v>1113</v>
      </c>
      <c r="E69" s="131" t="s">
        <v>1069</v>
      </c>
      <c r="F69" s="3">
        <v>45.559166670000003</v>
      </c>
      <c r="G69" s="3">
        <v>-84.713888890000007</v>
      </c>
      <c r="I69" s="3" t="s">
        <v>324</v>
      </c>
      <c r="M69" s="3">
        <v>6.8</v>
      </c>
      <c r="N69" s="3">
        <v>608</v>
      </c>
      <c r="O69" s="3" t="s">
        <v>838</v>
      </c>
      <c r="P69" s="3" t="s">
        <v>872</v>
      </c>
      <c r="Q69" s="132" t="s">
        <v>886</v>
      </c>
      <c r="R69" s="3" t="s">
        <v>677</v>
      </c>
      <c r="T69" s="133">
        <v>8.0034069999999993</v>
      </c>
      <c r="U69" s="133">
        <v>0.1533698</v>
      </c>
      <c r="V69" s="3" t="s">
        <v>190</v>
      </c>
      <c r="W69" s="13" t="s">
        <v>876</v>
      </c>
      <c r="AC69" s="3" t="s">
        <v>883</v>
      </c>
      <c r="AI69" s="3" t="s">
        <v>181</v>
      </c>
      <c r="AJ69" s="113"/>
      <c r="AL69" s="13"/>
    </row>
    <row r="70" spans="1:38" x14ac:dyDescent="0.2">
      <c r="A70" s="164" t="s">
        <v>1149</v>
      </c>
      <c r="B70" s="10" t="s">
        <v>860</v>
      </c>
      <c r="C70" s="10" t="s">
        <v>863</v>
      </c>
      <c r="D70" s="10" t="s">
        <v>1114</v>
      </c>
      <c r="E70" s="131" t="s">
        <v>1069</v>
      </c>
      <c r="F70" s="3">
        <v>45.565277780000002</v>
      </c>
      <c r="G70" s="3">
        <v>-84.718333329999993</v>
      </c>
      <c r="I70" s="3" t="s">
        <v>324</v>
      </c>
      <c r="M70" s="3">
        <v>6.8</v>
      </c>
      <c r="N70" s="3">
        <v>608</v>
      </c>
      <c r="O70" s="3" t="s">
        <v>838</v>
      </c>
      <c r="P70" s="3" t="s">
        <v>872</v>
      </c>
      <c r="Q70" s="132" t="s">
        <v>886</v>
      </c>
      <c r="R70" s="3" t="s">
        <v>677</v>
      </c>
      <c r="T70" s="133">
        <v>7.8164660000000001</v>
      </c>
      <c r="U70" s="133">
        <v>0.19068840000000001</v>
      </c>
      <c r="V70" s="3" t="s">
        <v>190</v>
      </c>
      <c r="W70" s="13" t="s">
        <v>876</v>
      </c>
      <c r="AC70" s="3" t="s">
        <v>883</v>
      </c>
      <c r="AI70" s="3" t="s">
        <v>181</v>
      </c>
      <c r="AJ70" s="113"/>
      <c r="AL70" s="13"/>
    </row>
    <row r="71" spans="1:38" x14ac:dyDescent="0.2">
      <c r="A71" s="164" t="s">
        <v>1149</v>
      </c>
      <c r="B71" s="10" t="s">
        <v>860</v>
      </c>
      <c r="C71" s="10" t="s">
        <v>864</v>
      </c>
      <c r="D71" s="10" t="s">
        <v>1115</v>
      </c>
      <c r="E71" s="131" t="s">
        <v>1069</v>
      </c>
      <c r="F71" s="3">
        <v>45.562222220000002</v>
      </c>
      <c r="G71" s="3">
        <v>-84.717500000000001</v>
      </c>
      <c r="I71" s="3" t="s">
        <v>324</v>
      </c>
      <c r="M71" s="3">
        <v>6.8</v>
      </c>
      <c r="N71" s="3">
        <v>608</v>
      </c>
      <c r="O71" s="3" t="s">
        <v>838</v>
      </c>
      <c r="P71" s="3" t="s">
        <v>872</v>
      </c>
      <c r="Q71" s="132" t="s">
        <v>886</v>
      </c>
      <c r="R71" s="3" t="s">
        <v>677</v>
      </c>
      <c r="T71" s="133">
        <v>8.1591280000000008</v>
      </c>
      <c r="U71" s="133">
        <v>0.16073789999999999</v>
      </c>
      <c r="V71" s="3" t="s">
        <v>190</v>
      </c>
      <c r="W71" s="13" t="s">
        <v>877</v>
      </c>
      <c r="AC71" s="3" t="s">
        <v>883</v>
      </c>
      <c r="AI71" s="3" t="s">
        <v>181</v>
      </c>
      <c r="AJ71" s="113"/>
      <c r="AL71" s="13"/>
    </row>
    <row r="72" spans="1:38" x14ac:dyDescent="0.2">
      <c r="A72" s="164" t="s">
        <v>1149</v>
      </c>
      <c r="B72" s="10" t="s">
        <v>860</v>
      </c>
      <c r="C72" s="10" t="s">
        <v>865</v>
      </c>
      <c r="D72" s="10" t="s">
        <v>1116</v>
      </c>
      <c r="E72" s="131" t="s">
        <v>1069</v>
      </c>
      <c r="F72" s="3">
        <v>45.558888889999999</v>
      </c>
      <c r="G72" s="3">
        <v>-84.717500000000001</v>
      </c>
      <c r="I72" s="3" t="s">
        <v>324</v>
      </c>
      <c r="M72" s="3">
        <v>6.8</v>
      </c>
      <c r="N72" s="3">
        <v>608</v>
      </c>
      <c r="O72" s="3" t="s">
        <v>838</v>
      </c>
      <c r="P72" s="3" t="s">
        <v>872</v>
      </c>
      <c r="Q72" s="132" t="s">
        <v>886</v>
      </c>
      <c r="R72" s="3" t="s">
        <v>677</v>
      </c>
      <c r="T72" s="133">
        <v>7.9358890000000004</v>
      </c>
      <c r="U72" s="133">
        <v>0.21939639999999999</v>
      </c>
      <c r="V72" s="3" t="s">
        <v>190</v>
      </c>
      <c r="W72" s="13" t="s">
        <v>877</v>
      </c>
      <c r="AC72" s="3" t="s">
        <v>883</v>
      </c>
      <c r="AI72" s="3" t="s">
        <v>181</v>
      </c>
      <c r="AJ72" s="113"/>
      <c r="AL72" s="13"/>
    </row>
    <row r="73" spans="1:38" x14ac:dyDescent="0.2">
      <c r="A73" s="164" t="s">
        <v>1149</v>
      </c>
      <c r="B73" s="10" t="s">
        <v>860</v>
      </c>
      <c r="C73" s="10" t="s">
        <v>866</v>
      </c>
      <c r="D73" s="10" t="s">
        <v>1111</v>
      </c>
      <c r="E73" s="131" t="s">
        <v>1069</v>
      </c>
      <c r="F73" s="3">
        <v>45.559722219999998</v>
      </c>
      <c r="G73" s="3">
        <v>-84.711388889999995</v>
      </c>
      <c r="I73" s="3" t="s">
        <v>324</v>
      </c>
      <c r="M73" s="3">
        <v>6.8</v>
      </c>
      <c r="N73" s="3">
        <v>608</v>
      </c>
      <c r="O73" s="3" t="s">
        <v>838</v>
      </c>
      <c r="P73" s="3" t="s">
        <v>872</v>
      </c>
      <c r="Q73" s="132" t="s">
        <v>886</v>
      </c>
      <c r="R73" s="3" t="s">
        <v>677</v>
      </c>
      <c r="T73" s="133">
        <v>7.952858</v>
      </c>
      <c r="U73" s="133">
        <v>0.16617580000000001</v>
      </c>
      <c r="V73" s="3" t="s">
        <v>190</v>
      </c>
      <c r="W73" s="13" t="s">
        <v>878</v>
      </c>
      <c r="AC73" s="3" t="s">
        <v>883</v>
      </c>
      <c r="AI73" s="3" t="s">
        <v>171</v>
      </c>
      <c r="AJ73" s="113"/>
      <c r="AL73" s="13"/>
    </row>
    <row r="74" spans="1:38" x14ac:dyDescent="0.2">
      <c r="A74" s="3" t="s">
        <v>1148</v>
      </c>
      <c r="B74" s="10" t="s">
        <v>853</v>
      </c>
      <c r="C74" s="10">
        <v>1</v>
      </c>
      <c r="D74" s="131" t="s">
        <v>1119</v>
      </c>
      <c r="E74" s="131" t="s">
        <v>1068</v>
      </c>
      <c r="F74" s="3">
        <v>44.06438112</v>
      </c>
      <c r="G74" s="3">
        <v>-71.287767369999997</v>
      </c>
      <c r="I74" s="3" t="s">
        <v>324</v>
      </c>
      <c r="M74" s="13">
        <v>7.3</v>
      </c>
      <c r="N74" s="13">
        <v>1300</v>
      </c>
      <c r="O74" s="3" t="s">
        <v>838</v>
      </c>
      <c r="P74" s="13" t="s">
        <v>868</v>
      </c>
      <c r="Q74" s="13" t="s">
        <v>885</v>
      </c>
      <c r="R74" s="3" t="s">
        <v>677</v>
      </c>
      <c r="T74" s="133">
        <v>7.8117539999999996</v>
      </c>
      <c r="U74" s="133">
        <v>0.32469910000000002</v>
      </c>
      <c r="V74" s="3" t="s">
        <v>190</v>
      </c>
      <c r="W74" s="13" t="s">
        <v>873</v>
      </c>
      <c r="AC74" s="3" t="s">
        <v>879</v>
      </c>
      <c r="AI74" s="3" t="s">
        <v>191</v>
      </c>
      <c r="AJ74" s="113"/>
      <c r="AL74" s="13"/>
    </row>
    <row r="75" spans="1:38" x14ac:dyDescent="0.2">
      <c r="A75" s="3" t="s">
        <v>1148</v>
      </c>
      <c r="B75" s="10" t="s">
        <v>853</v>
      </c>
      <c r="C75" s="10">
        <v>2</v>
      </c>
      <c r="D75" s="131" t="s">
        <v>1120</v>
      </c>
      <c r="E75" s="131" t="s">
        <v>1068</v>
      </c>
      <c r="F75" s="3">
        <v>44.064418670000002</v>
      </c>
      <c r="G75" s="3">
        <v>-71.287745920000006</v>
      </c>
      <c r="I75" s="3" t="s">
        <v>324</v>
      </c>
      <c r="M75" s="13">
        <v>7.3</v>
      </c>
      <c r="N75" s="13">
        <v>1300</v>
      </c>
      <c r="O75" s="3" t="s">
        <v>838</v>
      </c>
      <c r="P75" s="13" t="s">
        <v>868</v>
      </c>
      <c r="Q75" s="13" t="s">
        <v>885</v>
      </c>
      <c r="R75" s="3" t="s">
        <v>677</v>
      </c>
      <c r="T75" s="133">
        <v>7.9551540000000003</v>
      </c>
      <c r="U75" s="133">
        <v>0.29377560000000003</v>
      </c>
      <c r="V75" s="3" t="s">
        <v>190</v>
      </c>
      <c r="W75" s="13" t="s">
        <v>873</v>
      </c>
      <c r="AC75" s="3" t="s">
        <v>879</v>
      </c>
      <c r="AI75" s="3" t="s">
        <v>191</v>
      </c>
      <c r="AJ75" s="113"/>
      <c r="AL75" s="13"/>
    </row>
    <row r="76" spans="1:38" x14ac:dyDescent="0.2">
      <c r="A76" s="3" t="s">
        <v>1148</v>
      </c>
      <c r="B76" s="10" t="s">
        <v>853</v>
      </c>
      <c r="C76" s="10">
        <v>3</v>
      </c>
      <c r="D76" s="131" t="s">
        <v>1121</v>
      </c>
      <c r="E76" s="131" t="s">
        <v>1068</v>
      </c>
      <c r="F76" s="3">
        <v>44.064434769999998</v>
      </c>
      <c r="G76" s="3">
        <v>-71.287676180000005</v>
      </c>
      <c r="I76" s="3" t="s">
        <v>324</v>
      </c>
      <c r="M76" s="13">
        <v>7.3</v>
      </c>
      <c r="N76" s="13">
        <v>1300</v>
      </c>
      <c r="O76" s="3" t="s">
        <v>838</v>
      </c>
      <c r="P76" s="13" t="s">
        <v>868</v>
      </c>
      <c r="Q76" s="13" t="s">
        <v>885</v>
      </c>
      <c r="R76" s="3" t="s">
        <v>677</v>
      </c>
      <c r="T76" s="133">
        <v>7.780996</v>
      </c>
      <c r="U76" s="133">
        <v>0.29109119999999999</v>
      </c>
      <c r="V76" s="3" t="s">
        <v>190</v>
      </c>
      <c r="W76" s="13" t="s">
        <v>873</v>
      </c>
      <c r="AC76" s="3" t="s">
        <v>879</v>
      </c>
      <c r="AI76" s="3" t="s">
        <v>191</v>
      </c>
      <c r="AJ76" s="113"/>
      <c r="AL76" s="13"/>
    </row>
    <row r="77" spans="1:38" x14ac:dyDescent="0.2">
      <c r="A77" s="3" t="s">
        <v>1148</v>
      </c>
      <c r="B77" s="10" t="s">
        <v>1150</v>
      </c>
      <c r="C77" s="10">
        <v>1</v>
      </c>
      <c r="D77" s="131" t="s">
        <v>1122</v>
      </c>
      <c r="E77" s="131" t="s">
        <v>1068</v>
      </c>
      <c r="F77" s="3">
        <v>42.537983330000003</v>
      </c>
      <c r="G77" s="3">
        <v>-72.171944440000004</v>
      </c>
      <c r="I77" s="3" t="s">
        <v>324</v>
      </c>
      <c r="M77" s="13">
        <v>8.1999999999999993</v>
      </c>
      <c r="N77" s="13">
        <v>1141</v>
      </c>
      <c r="O77" s="3" t="s">
        <v>835</v>
      </c>
      <c r="P77" s="13" t="s">
        <v>869</v>
      </c>
      <c r="Q77" s="13" t="s">
        <v>884</v>
      </c>
      <c r="R77" s="3" t="s">
        <v>677</v>
      </c>
      <c r="T77" s="133">
        <v>8.7407140000000005</v>
      </c>
      <c r="U77" s="133">
        <v>0.34832210000000002</v>
      </c>
      <c r="V77" s="3" t="s">
        <v>190</v>
      </c>
      <c r="W77" s="13" t="s">
        <v>873</v>
      </c>
      <c r="AC77" s="3" t="s">
        <v>880</v>
      </c>
      <c r="AI77" s="3" t="s">
        <v>181</v>
      </c>
      <c r="AJ77" s="113"/>
      <c r="AL77" s="13"/>
    </row>
    <row r="78" spans="1:38" x14ac:dyDescent="0.2">
      <c r="A78" s="3" t="s">
        <v>1148</v>
      </c>
      <c r="B78" s="10" t="s">
        <v>1150</v>
      </c>
      <c r="C78" s="10">
        <v>2</v>
      </c>
      <c r="D78" s="131" t="s">
        <v>1123</v>
      </c>
      <c r="E78" s="131" t="s">
        <v>1068</v>
      </c>
      <c r="F78" s="3">
        <v>42.538150000000002</v>
      </c>
      <c r="G78" s="3">
        <v>-72.171666669999993</v>
      </c>
      <c r="I78" s="3" t="s">
        <v>324</v>
      </c>
      <c r="M78" s="13">
        <v>8.1999999999999993</v>
      </c>
      <c r="N78" s="13">
        <v>1141</v>
      </c>
      <c r="O78" s="3" t="s">
        <v>835</v>
      </c>
      <c r="P78" s="13" t="s">
        <v>869</v>
      </c>
      <c r="Q78" s="13" t="s">
        <v>884</v>
      </c>
      <c r="R78" s="3" t="s">
        <v>677</v>
      </c>
      <c r="T78" s="133">
        <v>8.7102880000000003</v>
      </c>
      <c r="U78" s="133">
        <v>0.257739</v>
      </c>
      <c r="V78" s="3" t="s">
        <v>190</v>
      </c>
      <c r="W78" s="13" t="s">
        <v>873</v>
      </c>
      <c r="AC78" s="3" t="s">
        <v>880</v>
      </c>
      <c r="AI78" s="3" t="s">
        <v>181</v>
      </c>
      <c r="AJ78" s="113"/>
      <c r="AL78" s="13"/>
    </row>
    <row r="79" spans="1:38" x14ac:dyDescent="0.2">
      <c r="A79" s="3" t="s">
        <v>1148</v>
      </c>
      <c r="B79" s="10" t="s">
        <v>1150</v>
      </c>
      <c r="C79" s="10">
        <v>3</v>
      </c>
      <c r="D79" s="131" t="s">
        <v>1124</v>
      </c>
      <c r="E79" s="131" t="s">
        <v>1068</v>
      </c>
      <c r="F79" s="3">
        <v>42.538049999999998</v>
      </c>
      <c r="G79" s="3">
        <v>-72.171944440000004</v>
      </c>
      <c r="I79" s="3" t="s">
        <v>324</v>
      </c>
      <c r="M79" s="13">
        <v>8.1999999999999993</v>
      </c>
      <c r="N79" s="13">
        <v>1141</v>
      </c>
      <c r="O79" s="3" t="s">
        <v>835</v>
      </c>
      <c r="P79" s="13" t="s">
        <v>869</v>
      </c>
      <c r="Q79" s="13" t="s">
        <v>884</v>
      </c>
      <c r="R79" s="3" t="s">
        <v>677</v>
      </c>
      <c r="T79" s="133">
        <v>8.6729979999999998</v>
      </c>
      <c r="U79" s="133">
        <v>0.26630880000000001</v>
      </c>
      <c r="V79" s="3" t="s">
        <v>190</v>
      </c>
      <c r="W79" s="13" t="s">
        <v>873</v>
      </c>
      <c r="AC79" s="3" t="s">
        <v>880</v>
      </c>
      <c r="AI79" s="3" t="s">
        <v>181</v>
      </c>
      <c r="AJ79" s="113"/>
      <c r="AL79" s="13"/>
    </row>
    <row r="80" spans="1:38" x14ac:dyDescent="0.2">
      <c r="A80" s="3" t="s">
        <v>1148</v>
      </c>
      <c r="B80" s="10" t="s">
        <v>858</v>
      </c>
      <c r="C80" s="10">
        <v>1</v>
      </c>
      <c r="D80" s="131" t="s">
        <v>1125</v>
      </c>
      <c r="E80" s="131" t="s">
        <v>1068</v>
      </c>
      <c r="F80" s="3">
        <v>38.742449999999998</v>
      </c>
      <c r="G80" s="3">
        <v>-92.200090000000003</v>
      </c>
      <c r="I80" s="3" t="s">
        <v>324</v>
      </c>
      <c r="M80" s="13">
        <v>13</v>
      </c>
      <c r="N80" s="13">
        <v>1037</v>
      </c>
      <c r="O80" s="3" t="s">
        <v>829</v>
      </c>
      <c r="P80" s="13" t="s">
        <v>871</v>
      </c>
      <c r="Q80" s="132" t="s">
        <v>887</v>
      </c>
      <c r="R80" s="3" t="s">
        <v>677</v>
      </c>
      <c r="T80" s="133">
        <v>12.589510000000001</v>
      </c>
      <c r="U80" s="133">
        <v>0.30011979999999999</v>
      </c>
      <c r="V80" s="3" t="s">
        <v>190</v>
      </c>
      <c r="W80" s="13" t="s">
        <v>875</v>
      </c>
      <c r="AC80" s="3" t="s">
        <v>882</v>
      </c>
      <c r="AI80" s="3" t="s">
        <v>202</v>
      </c>
      <c r="AJ80" s="113"/>
      <c r="AL80" s="13"/>
    </row>
    <row r="81" spans="1:38" x14ac:dyDescent="0.2">
      <c r="A81" s="3" t="s">
        <v>1148</v>
      </c>
      <c r="B81" s="10" t="s">
        <v>858</v>
      </c>
      <c r="C81" s="10">
        <v>2</v>
      </c>
      <c r="D81" s="131" t="s">
        <v>1126</v>
      </c>
      <c r="E81" s="131" t="s">
        <v>1068</v>
      </c>
      <c r="F81" s="3">
        <v>38.742829999999998</v>
      </c>
      <c r="G81" s="3">
        <v>-92.201909999999998</v>
      </c>
      <c r="I81" s="3" t="s">
        <v>324</v>
      </c>
      <c r="M81" s="13">
        <v>13</v>
      </c>
      <c r="N81" s="13">
        <v>1037</v>
      </c>
      <c r="O81" s="3" t="s">
        <v>829</v>
      </c>
      <c r="P81" s="13" t="s">
        <v>871</v>
      </c>
      <c r="Q81" s="132" t="s">
        <v>887</v>
      </c>
      <c r="R81" s="3" t="s">
        <v>677</v>
      </c>
      <c r="T81" s="133">
        <v>12.501200000000001</v>
      </c>
      <c r="U81" s="133">
        <v>0.1142653</v>
      </c>
      <c r="V81" s="3" t="s">
        <v>190</v>
      </c>
      <c r="W81" s="13" t="s">
        <v>875</v>
      </c>
      <c r="AC81" s="3" t="s">
        <v>882</v>
      </c>
      <c r="AI81" s="3" t="s">
        <v>202</v>
      </c>
      <c r="AJ81" s="113"/>
      <c r="AL81" s="13"/>
    </row>
    <row r="82" spans="1:38" x14ac:dyDescent="0.2">
      <c r="A82" s="3" t="s">
        <v>1148</v>
      </c>
      <c r="B82" s="10" t="s">
        <v>858</v>
      </c>
      <c r="C82" s="10">
        <v>3</v>
      </c>
      <c r="D82" s="131" t="s">
        <v>1127</v>
      </c>
      <c r="E82" s="131" t="s">
        <v>1068</v>
      </c>
      <c r="F82" s="3">
        <v>38.743459999999999</v>
      </c>
      <c r="G82" s="3">
        <v>-92.201390000000004</v>
      </c>
      <c r="I82" s="3" t="s">
        <v>324</v>
      </c>
      <c r="M82" s="13">
        <v>13</v>
      </c>
      <c r="N82" s="13">
        <v>1037</v>
      </c>
      <c r="O82" s="3" t="s">
        <v>829</v>
      </c>
      <c r="P82" s="13" t="s">
        <v>871</v>
      </c>
      <c r="Q82" s="132" t="s">
        <v>887</v>
      </c>
      <c r="R82" s="3" t="s">
        <v>677</v>
      </c>
      <c r="T82" s="133">
        <v>12.130280000000001</v>
      </c>
      <c r="U82" s="133">
        <v>0.27529429999999999</v>
      </c>
      <c r="V82" s="3" t="s">
        <v>190</v>
      </c>
      <c r="W82" s="13" t="s">
        <v>875</v>
      </c>
      <c r="AC82" s="3" t="s">
        <v>882</v>
      </c>
      <c r="AI82" s="3" t="s">
        <v>202</v>
      </c>
      <c r="AJ82" s="113"/>
      <c r="AL82" s="13"/>
    </row>
    <row r="83" spans="1:38" x14ac:dyDescent="0.2">
      <c r="A83" s="3" t="s">
        <v>1148</v>
      </c>
      <c r="B83" s="10" t="s">
        <v>858</v>
      </c>
      <c r="C83" s="10">
        <v>4</v>
      </c>
      <c r="D83" s="131" t="s">
        <v>1128</v>
      </c>
      <c r="E83" s="131" t="s">
        <v>1068</v>
      </c>
      <c r="F83" s="3">
        <v>38.744450000000001</v>
      </c>
      <c r="G83" s="3">
        <v>-92.201319999999996</v>
      </c>
      <c r="I83" s="3" t="s">
        <v>324</v>
      </c>
      <c r="M83" s="13">
        <v>13</v>
      </c>
      <c r="N83" s="13">
        <v>1037</v>
      </c>
      <c r="O83" s="3" t="s">
        <v>829</v>
      </c>
      <c r="P83" s="13" t="s">
        <v>871</v>
      </c>
      <c r="Q83" s="132" t="s">
        <v>887</v>
      </c>
      <c r="R83" s="3" t="s">
        <v>677</v>
      </c>
      <c r="T83" s="133">
        <v>12.288460000000001</v>
      </c>
      <c r="U83" s="133">
        <v>0.27316030000000002</v>
      </c>
      <c r="V83" s="3" t="s">
        <v>190</v>
      </c>
      <c r="W83" s="13" t="s">
        <v>875</v>
      </c>
      <c r="AC83" s="3" t="s">
        <v>882</v>
      </c>
      <c r="AI83" s="3" t="s">
        <v>202</v>
      </c>
      <c r="AJ83" s="113"/>
      <c r="AL83" s="13"/>
    </row>
    <row r="84" spans="1:38" x14ac:dyDescent="0.2">
      <c r="A84" s="3" t="s">
        <v>1148</v>
      </c>
      <c r="B84" s="10" t="s">
        <v>858</v>
      </c>
      <c r="C84" s="10">
        <v>5</v>
      </c>
      <c r="D84" s="131" t="s">
        <v>1129</v>
      </c>
      <c r="E84" s="131" t="s">
        <v>1068</v>
      </c>
      <c r="F84" s="3">
        <v>38.744540000000001</v>
      </c>
      <c r="G84" s="3">
        <v>-92.200950000000006</v>
      </c>
      <c r="I84" s="3" t="s">
        <v>324</v>
      </c>
      <c r="M84" s="13">
        <v>13</v>
      </c>
      <c r="N84" s="13">
        <v>1037</v>
      </c>
      <c r="O84" s="3" t="s">
        <v>829</v>
      </c>
      <c r="P84" s="13" t="s">
        <v>871</v>
      </c>
      <c r="Q84" s="132" t="s">
        <v>887</v>
      </c>
      <c r="R84" s="3" t="s">
        <v>677</v>
      </c>
      <c r="T84" s="133">
        <v>12.15001</v>
      </c>
      <c r="U84" s="133">
        <v>0.3014309</v>
      </c>
      <c r="V84" s="3" t="s">
        <v>190</v>
      </c>
      <c r="W84" s="13" t="s">
        <v>875</v>
      </c>
      <c r="AC84" s="3" t="s">
        <v>882</v>
      </c>
      <c r="AI84" s="3" t="s">
        <v>202</v>
      </c>
      <c r="AJ84" s="113"/>
      <c r="AL84" s="13"/>
    </row>
    <row r="85" spans="1:38" x14ac:dyDescent="0.2">
      <c r="A85" s="3" t="s">
        <v>1148</v>
      </c>
      <c r="B85" s="10" t="s">
        <v>860</v>
      </c>
      <c r="C85" s="10" t="s">
        <v>862</v>
      </c>
      <c r="D85" s="10" t="s">
        <v>1130</v>
      </c>
      <c r="E85" s="131" t="s">
        <v>1069</v>
      </c>
      <c r="F85" s="3">
        <v>45.559166670000003</v>
      </c>
      <c r="G85" s="3">
        <v>-84.713888890000007</v>
      </c>
      <c r="I85" s="3" t="s">
        <v>324</v>
      </c>
      <c r="M85" s="3">
        <v>6.8</v>
      </c>
      <c r="N85" s="3">
        <v>608</v>
      </c>
      <c r="O85" s="3" t="s">
        <v>838</v>
      </c>
      <c r="P85" s="3" t="s">
        <v>872</v>
      </c>
      <c r="Q85" s="132" t="s">
        <v>886</v>
      </c>
      <c r="R85" s="3" t="s">
        <v>677</v>
      </c>
      <c r="T85" s="133">
        <v>8.0034069999999993</v>
      </c>
      <c r="U85" s="133">
        <v>0.1533698</v>
      </c>
      <c r="V85" s="3" t="s">
        <v>190</v>
      </c>
      <c r="W85" s="13" t="s">
        <v>876</v>
      </c>
      <c r="AC85" s="3" t="s">
        <v>883</v>
      </c>
      <c r="AI85" s="3" t="s">
        <v>181</v>
      </c>
      <c r="AJ85" s="113"/>
      <c r="AL85" s="13"/>
    </row>
    <row r="86" spans="1:38" x14ac:dyDescent="0.2">
      <c r="A86" s="3" t="s">
        <v>1148</v>
      </c>
      <c r="B86" s="10" t="s">
        <v>860</v>
      </c>
      <c r="C86" s="10" t="s">
        <v>863</v>
      </c>
      <c r="D86" s="10" t="s">
        <v>1131</v>
      </c>
      <c r="E86" s="131" t="s">
        <v>1069</v>
      </c>
      <c r="F86" s="3">
        <v>45.565277780000002</v>
      </c>
      <c r="G86" s="3">
        <v>-84.718333329999993</v>
      </c>
      <c r="I86" s="3" t="s">
        <v>324</v>
      </c>
      <c r="M86" s="3">
        <v>6.8</v>
      </c>
      <c r="N86" s="3">
        <v>608</v>
      </c>
      <c r="O86" s="3" t="s">
        <v>838</v>
      </c>
      <c r="P86" s="3" t="s">
        <v>872</v>
      </c>
      <c r="Q86" s="132" t="s">
        <v>886</v>
      </c>
      <c r="R86" s="3" t="s">
        <v>677</v>
      </c>
      <c r="T86" s="133">
        <v>7.8164660000000001</v>
      </c>
      <c r="U86" s="133">
        <v>0.19068840000000001</v>
      </c>
      <c r="V86" s="3" t="s">
        <v>190</v>
      </c>
      <c r="W86" s="13" t="s">
        <v>876</v>
      </c>
      <c r="AC86" s="3" t="s">
        <v>883</v>
      </c>
      <c r="AI86" s="3" t="s">
        <v>181</v>
      </c>
      <c r="AJ86" s="113"/>
      <c r="AL86" s="13"/>
    </row>
    <row r="87" spans="1:38" x14ac:dyDescent="0.2">
      <c r="A87" s="3" t="s">
        <v>1148</v>
      </c>
      <c r="B87" s="10" t="s">
        <v>860</v>
      </c>
      <c r="C87" s="10" t="s">
        <v>864</v>
      </c>
      <c r="D87" s="10" t="s">
        <v>1132</v>
      </c>
      <c r="E87" s="131" t="s">
        <v>1069</v>
      </c>
      <c r="F87" s="3">
        <v>45.562222220000002</v>
      </c>
      <c r="G87" s="3">
        <v>-84.717500000000001</v>
      </c>
      <c r="I87" s="3" t="s">
        <v>324</v>
      </c>
      <c r="M87" s="3">
        <v>6.8</v>
      </c>
      <c r="N87" s="3">
        <v>608</v>
      </c>
      <c r="O87" s="3" t="s">
        <v>838</v>
      </c>
      <c r="P87" s="3" t="s">
        <v>872</v>
      </c>
      <c r="Q87" s="132" t="s">
        <v>886</v>
      </c>
      <c r="R87" s="3" t="s">
        <v>677</v>
      </c>
      <c r="T87" s="133">
        <v>8.1591280000000008</v>
      </c>
      <c r="U87" s="133">
        <v>0.16073789999999999</v>
      </c>
      <c r="V87" s="3" t="s">
        <v>190</v>
      </c>
      <c r="W87" s="13" t="s">
        <v>877</v>
      </c>
      <c r="AC87" s="3" t="s">
        <v>883</v>
      </c>
      <c r="AI87" s="3" t="s">
        <v>181</v>
      </c>
      <c r="AJ87" s="113"/>
      <c r="AL87" s="13"/>
    </row>
    <row r="88" spans="1:38" x14ac:dyDescent="0.2">
      <c r="A88" s="3" t="s">
        <v>1148</v>
      </c>
      <c r="B88" s="10" t="s">
        <v>860</v>
      </c>
      <c r="C88" s="10" t="s">
        <v>865</v>
      </c>
      <c r="D88" s="10" t="s">
        <v>1133</v>
      </c>
      <c r="E88" s="131" t="s">
        <v>1069</v>
      </c>
      <c r="F88" s="3">
        <v>45.558888889999999</v>
      </c>
      <c r="G88" s="3">
        <v>-84.717500000000001</v>
      </c>
      <c r="I88" s="3" t="s">
        <v>324</v>
      </c>
      <c r="M88" s="3">
        <v>6.8</v>
      </c>
      <c r="N88" s="3">
        <v>608</v>
      </c>
      <c r="O88" s="3" t="s">
        <v>838</v>
      </c>
      <c r="P88" s="3" t="s">
        <v>872</v>
      </c>
      <c r="Q88" s="132" t="s">
        <v>886</v>
      </c>
      <c r="R88" s="3" t="s">
        <v>677</v>
      </c>
      <c r="T88" s="133">
        <v>7.9358890000000004</v>
      </c>
      <c r="U88" s="133">
        <v>0.21939639999999999</v>
      </c>
      <c r="V88" s="3" t="s">
        <v>190</v>
      </c>
      <c r="W88" s="13" t="s">
        <v>877</v>
      </c>
      <c r="AC88" s="3" t="s">
        <v>883</v>
      </c>
      <c r="AI88" s="3" t="s">
        <v>181</v>
      </c>
      <c r="AJ88" s="113"/>
      <c r="AL88" s="13"/>
    </row>
    <row r="89" spans="1:38" x14ac:dyDescent="0.2">
      <c r="A89" s="3" t="s">
        <v>1148</v>
      </c>
      <c r="B89" s="10" t="s">
        <v>860</v>
      </c>
      <c r="C89" s="10" t="s">
        <v>866</v>
      </c>
      <c r="D89" s="10" t="s">
        <v>1134</v>
      </c>
      <c r="E89" s="131" t="s">
        <v>1069</v>
      </c>
      <c r="F89" s="3">
        <v>45.559722219999998</v>
      </c>
      <c r="G89" s="3">
        <v>-84.711388889999995</v>
      </c>
      <c r="I89" s="3" t="s">
        <v>324</v>
      </c>
      <c r="M89" s="3">
        <v>6.8</v>
      </c>
      <c r="N89" s="3">
        <v>608</v>
      </c>
      <c r="O89" s="3" t="s">
        <v>838</v>
      </c>
      <c r="P89" s="3" t="s">
        <v>872</v>
      </c>
      <c r="Q89" s="132" t="s">
        <v>886</v>
      </c>
      <c r="R89" s="3" t="s">
        <v>677</v>
      </c>
      <c r="T89" s="133">
        <v>7.952858</v>
      </c>
      <c r="U89" s="133">
        <v>0.16617580000000001</v>
      </c>
      <c r="V89" s="3" t="s">
        <v>190</v>
      </c>
      <c r="W89" s="13" t="s">
        <v>878</v>
      </c>
      <c r="AC89" s="3" t="s">
        <v>883</v>
      </c>
      <c r="AI89" s="3" t="s">
        <v>171</v>
      </c>
      <c r="AJ89" s="113"/>
      <c r="AL89" s="13"/>
    </row>
    <row r="90" spans="1:38" x14ac:dyDescent="0.2">
      <c r="AJ90" s="113"/>
      <c r="AL90" s="13"/>
    </row>
    <row r="91" spans="1:38" x14ac:dyDescent="0.2"/>
    <row r="92" spans="1:38" x14ac:dyDescent="0.2"/>
    <row r="93" spans="1:38" x14ac:dyDescent="0.2"/>
    <row r="94" spans="1:38" x14ac:dyDescent="0.2"/>
    <row r="95" spans="1:38" x14ac:dyDescent="0.2"/>
    <row r="96" spans="1:38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workbookViewId="0">
      <selection activeCell="O4" sqref="O4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0" customWidth="1"/>
    <col min="9" max="9" width="15" style="120" customWidth="1"/>
    <col min="10" max="10" width="14.33203125" style="120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93" customFormat="1" ht="29" customHeight="1" x14ac:dyDescent="0.2">
      <c r="A1" s="16" t="s">
        <v>669</v>
      </c>
      <c r="B1" s="16" t="s">
        <v>14</v>
      </c>
      <c r="C1" s="99" t="s">
        <v>625</v>
      </c>
      <c r="D1" s="104" t="s">
        <v>459</v>
      </c>
      <c r="E1" s="104" t="s">
        <v>818</v>
      </c>
      <c r="F1" s="22" t="s">
        <v>627</v>
      </c>
      <c r="G1" s="22" t="s">
        <v>628</v>
      </c>
      <c r="H1" s="116" t="s">
        <v>744</v>
      </c>
      <c r="I1" s="110" t="s">
        <v>745</v>
      </c>
      <c r="J1" s="110" t="s">
        <v>746</v>
      </c>
      <c r="K1" s="91" t="s">
        <v>436</v>
      </c>
      <c r="L1" s="91" t="s">
        <v>437</v>
      </c>
      <c r="M1" s="91" t="s">
        <v>438</v>
      </c>
      <c r="N1" s="91" t="s">
        <v>439</v>
      </c>
      <c r="O1" s="100" t="s">
        <v>658</v>
      </c>
      <c r="P1" s="91" t="s">
        <v>684</v>
      </c>
      <c r="Q1" s="100" t="s">
        <v>649</v>
      </c>
      <c r="R1" s="91" t="s">
        <v>440</v>
      </c>
      <c r="S1" s="91" t="s">
        <v>687</v>
      </c>
      <c r="T1" s="91" t="s">
        <v>441</v>
      </c>
      <c r="U1" s="91" t="s">
        <v>442</v>
      </c>
      <c r="V1" s="91" t="s">
        <v>443</v>
      </c>
      <c r="W1" s="91" t="s">
        <v>444</v>
      </c>
      <c r="X1" s="91" t="s">
        <v>445</v>
      </c>
      <c r="Y1" s="91" t="s">
        <v>446</v>
      </c>
      <c r="Z1" s="91" t="s">
        <v>447</v>
      </c>
      <c r="AA1" s="91" t="s">
        <v>448</v>
      </c>
      <c r="AB1" s="92" t="s">
        <v>724</v>
      </c>
      <c r="AC1" s="92" t="s">
        <v>725</v>
      </c>
      <c r="AD1" s="65" t="s">
        <v>449</v>
      </c>
      <c r="AE1" s="65" t="s">
        <v>450</v>
      </c>
      <c r="AF1" s="65" t="s">
        <v>451</v>
      </c>
      <c r="AG1" s="65" t="s">
        <v>452</v>
      </c>
      <c r="AH1" s="65" t="s">
        <v>453</v>
      </c>
      <c r="AI1" s="37" t="s">
        <v>454</v>
      </c>
      <c r="AJ1" s="65" t="s">
        <v>455</v>
      </c>
      <c r="AK1" s="65" t="s">
        <v>456</v>
      </c>
      <c r="AL1" s="37" t="s">
        <v>457</v>
      </c>
    </row>
    <row r="2" spans="1:38" s="126" customFormat="1" ht="58" customHeight="1" x14ac:dyDescent="0.2">
      <c r="A2" s="20" t="s">
        <v>670</v>
      </c>
      <c r="B2" s="24" t="s">
        <v>16</v>
      </c>
      <c r="C2" s="24" t="s">
        <v>372</v>
      </c>
      <c r="D2" s="24" t="s">
        <v>626</v>
      </c>
      <c r="E2" s="24" t="s">
        <v>819</v>
      </c>
      <c r="F2" s="24" t="s">
        <v>629</v>
      </c>
      <c r="G2" s="24" t="s">
        <v>630</v>
      </c>
      <c r="H2" s="111" t="s">
        <v>733</v>
      </c>
      <c r="I2" s="111" t="s">
        <v>734</v>
      </c>
      <c r="J2" s="111" t="s">
        <v>732</v>
      </c>
      <c r="K2" s="124" t="s">
        <v>789</v>
      </c>
      <c r="L2" s="124"/>
      <c r="M2" s="124" t="s">
        <v>793</v>
      </c>
      <c r="N2" s="124" t="s">
        <v>648</v>
      </c>
      <c r="O2" s="124" t="s">
        <v>685</v>
      </c>
      <c r="P2" s="124" t="s">
        <v>686</v>
      </c>
      <c r="Q2" s="124" t="s">
        <v>795</v>
      </c>
      <c r="R2" s="124" t="s">
        <v>715</v>
      </c>
      <c r="S2" s="124" t="s">
        <v>716</v>
      </c>
      <c r="T2" s="124" t="s">
        <v>381</v>
      </c>
      <c r="U2" s="124" t="s">
        <v>380</v>
      </c>
      <c r="V2" s="124" t="s">
        <v>333</v>
      </c>
      <c r="W2" s="124" t="s">
        <v>379</v>
      </c>
      <c r="X2" s="124" t="s">
        <v>378</v>
      </c>
      <c r="Y2" s="125" t="s">
        <v>377</v>
      </c>
      <c r="Z2" s="124" t="s">
        <v>376</v>
      </c>
      <c r="AA2" s="124" t="s">
        <v>723</v>
      </c>
      <c r="AB2" s="46" t="s">
        <v>690</v>
      </c>
      <c r="AC2" s="46" t="s">
        <v>691</v>
      </c>
      <c r="AD2" s="46" t="s">
        <v>86</v>
      </c>
      <c r="AE2" s="46" t="s">
        <v>87</v>
      </c>
      <c r="AF2" s="46" t="s">
        <v>88</v>
      </c>
      <c r="AG2" s="46" t="s">
        <v>692</v>
      </c>
      <c r="AH2" s="46" t="s">
        <v>693</v>
      </c>
      <c r="AI2" s="46" t="s">
        <v>694</v>
      </c>
      <c r="AJ2" s="46" t="s">
        <v>695</v>
      </c>
      <c r="AK2" s="46" t="s">
        <v>696</v>
      </c>
      <c r="AL2" s="46" t="s">
        <v>697</v>
      </c>
    </row>
    <row r="3" spans="1:38" s="71" customFormat="1" ht="32" x14ac:dyDescent="0.2">
      <c r="A3" s="26" t="s">
        <v>363</v>
      </c>
      <c r="B3" s="25"/>
      <c r="C3" s="106"/>
      <c r="D3" s="98"/>
      <c r="E3" s="98"/>
      <c r="F3" s="25" t="s">
        <v>31</v>
      </c>
      <c r="G3" s="25" t="s">
        <v>31</v>
      </c>
      <c r="H3" s="112" t="s">
        <v>730</v>
      </c>
      <c r="I3" s="112" t="s">
        <v>34</v>
      </c>
      <c r="J3" s="112" t="s">
        <v>731</v>
      </c>
      <c r="K3" s="123" t="s">
        <v>790</v>
      </c>
      <c r="L3" s="86"/>
      <c r="M3" s="123" t="s">
        <v>788</v>
      </c>
      <c r="N3" s="123" t="s">
        <v>791</v>
      </c>
      <c r="O3" s="123" t="s">
        <v>792</v>
      </c>
      <c r="P3" s="85"/>
      <c r="Q3" s="123" t="s">
        <v>794</v>
      </c>
      <c r="R3" s="127" t="s">
        <v>717</v>
      </c>
      <c r="S3" s="123" t="s">
        <v>797</v>
      </c>
      <c r="T3" s="86" t="s">
        <v>374</v>
      </c>
      <c r="U3" s="86" t="s">
        <v>374</v>
      </c>
      <c r="V3" s="86" t="s">
        <v>329</v>
      </c>
      <c r="W3" s="85" t="s">
        <v>37</v>
      </c>
      <c r="X3" s="85" t="s">
        <v>37</v>
      </c>
      <c r="Y3" s="86"/>
      <c r="Z3" s="86"/>
      <c r="AA3" s="123" t="s">
        <v>798</v>
      </c>
      <c r="AB3" s="58" t="s">
        <v>131</v>
      </c>
      <c r="AC3" s="58" t="s">
        <v>131</v>
      </c>
      <c r="AD3" s="58" t="s">
        <v>55</v>
      </c>
      <c r="AE3" s="58"/>
      <c r="AF3" s="58" t="s">
        <v>132</v>
      </c>
      <c r="AG3" s="58" t="s">
        <v>131</v>
      </c>
      <c r="AH3" s="58" t="s">
        <v>131</v>
      </c>
      <c r="AI3" s="58" t="s">
        <v>131</v>
      </c>
      <c r="AJ3" s="58"/>
      <c r="AK3" s="58"/>
      <c r="AL3" s="58"/>
    </row>
    <row r="4" spans="1:38" x14ac:dyDescent="0.2">
      <c r="A4" s="14"/>
      <c r="B4" s="3"/>
      <c r="C4" s="3"/>
      <c r="D4" s="3"/>
      <c r="E4" s="3"/>
      <c r="F4" s="3"/>
      <c r="G4" s="3"/>
      <c r="H4" s="113"/>
      <c r="I4" s="113"/>
      <c r="J4" s="11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">
      <c r="A5" s="14"/>
      <c r="B5" s="3"/>
      <c r="C5" s="3"/>
      <c r="D5" s="3"/>
      <c r="E5" s="3"/>
      <c r="F5" s="3"/>
      <c r="G5" s="3"/>
      <c r="H5" s="113"/>
      <c r="I5" s="113"/>
      <c r="J5" s="1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">
      <c r="A6" s="14"/>
      <c r="B6" s="3"/>
      <c r="C6" s="3"/>
      <c r="D6" s="3"/>
      <c r="E6" s="3"/>
      <c r="F6" s="3"/>
      <c r="G6" s="3"/>
      <c r="H6" s="113"/>
      <c r="I6" s="113"/>
      <c r="J6" s="11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A7" s="14"/>
      <c r="B7" s="3"/>
      <c r="C7" s="3"/>
      <c r="D7" s="3"/>
      <c r="E7" s="3"/>
      <c r="F7" s="3"/>
      <c r="G7" s="3"/>
      <c r="H7" s="113"/>
      <c r="I7" s="113"/>
      <c r="J7" s="1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">
      <c r="B8" s="3"/>
      <c r="C8" s="3"/>
      <c r="D8" s="3"/>
      <c r="E8" s="3"/>
      <c r="F8" s="3"/>
      <c r="G8" s="3"/>
      <c r="H8" s="113"/>
      <c r="I8" s="113"/>
      <c r="J8" s="11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">
      <c r="B9" s="3"/>
      <c r="C9" s="3"/>
      <c r="D9" s="3"/>
      <c r="E9" s="3"/>
      <c r="F9" s="3"/>
      <c r="G9" s="3"/>
      <c r="H9" s="113"/>
      <c r="I9" s="113"/>
      <c r="J9" s="11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">
      <c r="B10" s="3"/>
      <c r="C10" s="3"/>
      <c r="D10" s="3"/>
      <c r="E10" s="3"/>
      <c r="F10" s="3"/>
      <c r="G10" s="3"/>
      <c r="H10" s="113"/>
      <c r="I10" s="113"/>
      <c r="J10" s="11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">
      <c r="B11" s="3"/>
      <c r="C11" s="3"/>
      <c r="D11" s="3"/>
      <c r="E11" s="3"/>
      <c r="F11" s="3"/>
      <c r="G11" s="3"/>
      <c r="H11" s="113"/>
      <c r="I11" s="113"/>
      <c r="J11" s="11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">
      <c r="B12" s="3"/>
      <c r="C12" s="3"/>
      <c r="D12" s="3"/>
      <c r="E12" s="3"/>
      <c r="F12" s="3"/>
      <c r="G12" s="3"/>
      <c r="H12" s="113"/>
      <c r="I12" s="113"/>
      <c r="J12" s="11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">
      <c r="B13" s="3"/>
      <c r="C13" s="3"/>
      <c r="D13" s="3"/>
      <c r="E13" s="3"/>
      <c r="F13" s="3"/>
      <c r="G13" s="3"/>
      <c r="H13" s="113"/>
      <c r="I13" s="113"/>
      <c r="J13" s="11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">
      <c r="B14" s="3"/>
      <c r="C14" s="3"/>
      <c r="D14" s="3"/>
      <c r="E14" s="3"/>
      <c r="F14" s="3"/>
      <c r="G14" s="3"/>
      <c r="H14" s="113"/>
      <c r="I14" s="113"/>
      <c r="J14" s="11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">
      <c r="B15" s="3"/>
      <c r="C15" s="3"/>
      <c r="D15" s="3"/>
      <c r="E15" s="3"/>
      <c r="F15" s="3"/>
      <c r="G15" s="3"/>
      <c r="H15" s="113"/>
      <c r="I15" s="113"/>
      <c r="J15" s="11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">
      <c r="B16" s="3"/>
      <c r="C16" s="3"/>
      <c r="D16" s="3"/>
      <c r="E16" s="3"/>
      <c r="F16" s="3"/>
      <c r="G16" s="3"/>
      <c r="H16" s="113"/>
      <c r="I16" s="113"/>
      <c r="J16" s="11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2">
      <c r="B17" s="3"/>
      <c r="C17" s="3"/>
      <c r="D17" s="3"/>
      <c r="E17" s="3"/>
      <c r="F17" s="3"/>
      <c r="G17" s="3"/>
      <c r="H17" s="113"/>
      <c r="I17" s="113"/>
      <c r="J17" s="11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2">
      <c r="B18" s="3"/>
      <c r="C18" s="3"/>
      <c r="D18" s="3"/>
      <c r="E18" s="3"/>
      <c r="F18" s="3"/>
      <c r="G18" s="3"/>
      <c r="H18" s="113"/>
      <c r="I18" s="113"/>
      <c r="J18" s="11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2">
      <c r="B19" s="3"/>
      <c r="C19" s="3"/>
      <c r="D19" s="3"/>
      <c r="E19" s="3"/>
      <c r="F19" s="3"/>
      <c r="G19" s="3"/>
      <c r="H19" s="113"/>
      <c r="I19" s="113"/>
      <c r="J19" s="11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2">
      <c r="B20" s="3"/>
      <c r="C20" s="3"/>
      <c r="D20" s="3"/>
      <c r="E20" s="3"/>
      <c r="F20" s="3"/>
      <c r="G20" s="3"/>
      <c r="H20" s="113"/>
      <c r="I20" s="113"/>
      <c r="J20" s="11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2">
      <c r="B21" s="3"/>
      <c r="C21" s="3"/>
      <c r="D21" s="3"/>
      <c r="E21" s="3"/>
      <c r="F21" s="3"/>
      <c r="G21" s="3"/>
      <c r="H21" s="113"/>
      <c r="I21" s="113"/>
      <c r="J21" s="11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2">
      <c r="B22" s="3"/>
      <c r="C22" s="3"/>
      <c r="D22" s="3"/>
      <c r="E22" s="3"/>
      <c r="F22" s="3"/>
      <c r="G22" s="3"/>
      <c r="H22" s="113"/>
      <c r="I22" s="113"/>
      <c r="J22" s="11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2">
      <c r="B23" s="3"/>
      <c r="C23" s="3"/>
      <c r="D23" s="3"/>
      <c r="E23" s="3"/>
      <c r="F23" s="3"/>
      <c r="G23" s="3"/>
      <c r="H23" s="113"/>
      <c r="I23" s="113"/>
      <c r="J23" s="11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2">
      <c r="B24" s="3"/>
      <c r="C24" s="3"/>
      <c r="D24" s="3"/>
      <c r="E24" s="3"/>
      <c r="F24" s="3"/>
      <c r="G24" s="3"/>
      <c r="H24" s="113"/>
      <c r="I24" s="113"/>
      <c r="J24" s="11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2">
      <c r="B25" s="3"/>
      <c r="C25" s="3"/>
      <c r="D25" s="3"/>
      <c r="E25" s="3"/>
      <c r="F25" s="3"/>
      <c r="G25" s="3"/>
      <c r="H25" s="113"/>
      <c r="I25" s="113"/>
      <c r="J25" s="11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2">
      <c r="B26" s="3"/>
      <c r="C26" s="3"/>
      <c r="D26" s="3"/>
      <c r="E26" s="3"/>
      <c r="F26" s="3"/>
      <c r="G26" s="3"/>
      <c r="H26" s="113"/>
      <c r="I26" s="113"/>
      <c r="J26" s="11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2">
      <c r="B27" s="3"/>
      <c r="C27" s="3"/>
      <c r="D27" s="3"/>
      <c r="E27" s="3"/>
      <c r="F27" s="3"/>
      <c r="G27" s="3"/>
      <c r="H27" s="113"/>
      <c r="I27" s="113"/>
      <c r="J27" s="11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2">
      <c r="B28" s="3"/>
      <c r="C28" s="3"/>
      <c r="D28" s="3"/>
      <c r="E28" s="3"/>
      <c r="F28" s="3"/>
      <c r="G28" s="3"/>
      <c r="H28" s="113"/>
      <c r="I28" s="113"/>
      <c r="J28" s="11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2">
      <c r="B29" s="3"/>
      <c r="C29" s="3"/>
      <c r="D29" s="3"/>
      <c r="E29" s="3"/>
      <c r="F29" s="3"/>
      <c r="G29" s="3"/>
      <c r="H29" s="113"/>
      <c r="I29" s="113"/>
      <c r="J29" s="11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2">
      <c r="B30" s="3"/>
      <c r="C30" s="3"/>
      <c r="D30" s="3"/>
      <c r="E30" s="3"/>
      <c r="F30" s="3"/>
      <c r="G30" s="3"/>
      <c r="H30" s="113"/>
      <c r="I30" s="113"/>
      <c r="J30" s="11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2">
      <c r="B31" s="3"/>
      <c r="C31" s="3"/>
      <c r="D31" s="3"/>
      <c r="E31" s="3"/>
      <c r="F31" s="3"/>
      <c r="G31" s="3"/>
      <c r="H31" s="113"/>
      <c r="I31" s="113"/>
      <c r="J31" s="11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2">
      <c r="B32" s="3"/>
      <c r="C32" s="3"/>
      <c r="D32" s="3"/>
      <c r="E32" s="3"/>
      <c r="F32" s="3"/>
      <c r="G32" s="3"/>
      <c r="H32" s="113"/>
      <c r="I32" s="113"/>
      <c r="J32" s="11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2">
      <c r="B33" s="3"/>
      <c r="C33" s="3"/>
      <c r="D33" s="3"/>
      <c r="E33" s="3"/>
      <c r="F33" s="3"/>
      <c r="G33" s="3"/>
      <c r="H33" s="113"/>
      <c r="I33" s="113"/>
      <c r="J33" s="11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2">
      <c r="B34" s="3"/>
      <c r="C34" s="3"/>
      <c r="D34" s="3"/>
      <c r="E34" s="3"/>
      <c r="F34" s="3"/>
      <c r="G34" s="3"/>
      <c r="H34" s="113"/>
      <c r="I34" s="113"/>
      <c r="J34" s="11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x14ac:dyDescent="0.2">
      <c r="B35" s="3"/>
      <c r="C35" s="3"/>
      <c r="D35" s="3"/>
      <c r="E35" s="3"/>
      <c r="F35" s="3"/>
      <c r="G35" s="3"/>
      <c r="H35" s="113"/>
      <c r="I35" s="113"/>
      <c r="J35" s="11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2">
      <c r="B36" s="3"/>
      <c r="C36" s="3"/>
      <c r="D36" s="3"/>
      <c r="E36" s="3"/>
      <c r="F36" s="3"/>
      <c r="G36" s="3"/>
      <c r="H36" s="113"/>
      <c r="I36" s="113"/>
      <c r="J36" s="11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2">
      <c r="B37" s="3"/>
      <c r="C37" s="3"/>
      <c r="D37" s="3"/>
      <c r="E37" s="3"/>
      <c r="F37" s="3"/>
      <c r="G37" s="3"/>
      <c r="H37" s="113"/>
      <c r="I37" s="113"/>
      <c r="J37" s="11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2">
      <c r="B38" s="3"/>
      <c r="C38" s="3"/>
      <c r="D38" s="3"/>
      <c r="E38" s="3"/>
      <c r="F38" s="3"/>
      <c r="G38" s="3"/>
      <c r="H38" s="113"/>
      <c r="I38" s="113"/>
      <c r="J38" s="11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2">
      <c r="B39" s="3"/>
      <c r="C39" s="3"/>
      <c r="D39" s="3"/>
      <c r="E39" s="3"/>
      <c r="F39" s="3"/>
      <c r="G39" s="3"/>
      <c r="H39" s="113"/>
      <c r="I39" s="113"/>
      <c r="J39" s="11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2">
      <c r="B40" s="3"/>
      <c r="C40" s="3"/>
      <c r="D40" s="3"/>
      <c r="E40" s="3"/>
      <c r="F40" s="3"/>
      <c r="G40" s="3"/>
      <c r="H40" s="113"/>
      <c r="I40" s="113"/>
      <c r="J40" s="11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2">
      <c r="B41" s="3"/>
      <c r="C41" s="3"/>
      <c r="D41" s="3"/>
      <c r="E41" s="3"/>
      <c r="F41" s="3"/>
      <c r="G41" s="3"/>
      <c r="H41" s="113"/>
      <c r="I41" s="113"/>
      <c r="J41" s="11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2">
      <c r="B42" s="3"/>
      <c r="C42" s="3"/>
      <c r="D42" s="3"/>
      <c r="E42" s="3"/>
      <c r="F42" s="3"/>
      <c r="G42" s="3"/>
      <c r="H42" s="113"/>
      <c r="I42" s="113"/>
      <c r="J42" s="11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2">
      <c r="B43" s="3"/>
      <c r="C43" s="3"/>
      <c r="D43" s="3"/>
      <c r="E43" s="3"/>
      <c r="F43" s="3"/>
      <c r="G43" s="3"/>
      <c r="H43" s="113"/>
      <c r="I43" s="113"/>
      <c r="J43" s="11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2">
      <c r="B44" s="3"/>
      <c r="C44" s="3"/>
      <c r="D44" s="3"/>
      <c r="E44" s="3"/>
      <c r="F44" s="3"/>
      <c r="G44" s="3"/>
      <c r="H44" s="113"/>
      <c r="I44" s="113"/>
      <c r="J44" s="11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2">
      <c r="B45" s="3"/>
      <c r="C45" s="3"/>
      <c r="D45" s="3"/>
      <c r="E45" s="3"/>
      <c r="F45" s="3"/>
      <c r="G45" s="3"/>
      <c r="H45" s="113"/>
      <c r="I45" s="113"/>
      <c r="J45" s="11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2">
      <c r="B46" s="3"/>
      <c r="C46" s="3"/>
      <c r="D46" s="3"/>
      <c r="E46" s="3"/>
      <c r="F46" s="3"/>
      <c r="G46" s="3"/>
      <c r="H46" s="113"/>
      <c r="I46" s="113"/>
      <c r="J46" s="11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2">
      <c r="B47" s="3"/>
      <c r="C47" s="3"/>
      <c r="D47" s="3"/>
      <c r="E47" s="3"/>
      <c r="F47" s="3"/>
      <c r="G47" s="3"/>
      <c r="H47" s="113"/>
      <c r="I47" s="113"/>
      <c r="J47" s="11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2">
      <c r="B48" s="3"/>
      <c r="C48" s="3"/>
      <c r="D48" s="3"/>
      <c r="E48" s="3"/>
      <c r="F48" s="3"/>
      <c r="G48" s="3"/>
      <c r="H48" s="113"/>
      <c r="I48" s="113"/>
      <c r="J48" s="11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2">
      <c r="B49" s="3"/>
      <c r="C49" s="3"/>
      <c r="D49" s="3"/>
      <c r="E49" s="3"/>
      <c r="F49" s="3"/>
      <c r="G49" s="3"/>
      <c r="H49" s="113"/>
      <c r="I49" s="113"/>
      <c r="J49" s="11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2">
      <c r="B50" s="3"/>
      <c r="C50" s="3"/>
      <c r="D50" s="3"/>
      <c r="E50" s="3"/>
      <c r="F50" s="3"/>
      <c r="G50" s="3"/>
      <c r="H50" s="113"/>
      <c r="I50" s="113"/>
      <c r="J50" s="11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2">
      <c r="B51" s="3"/>
      <c r="C51" s="3"/>
      <c r="D51" s="3"/>
      <c r="E51" s="3"/>
      <c r="F51" s="3"/>
      <c r="G51" s="3"/>
      <c r="H51" s="113"/>
      <c r="I51" s="113"/>
      <c r="J51" s="11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2">
      <c r="B52" s="3"/>
      <c r="C52" s="3"/>
      <c r="D52" s="3"/>
      <c r="E52" s="3"/>
      <c r="F52" s="3"/>
      <c r="G52" s="3"/>
      <c r="H52" s="113"/>
      <c r="I52" s="113"/>
      <c r="J52" s="11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2">
      <c r="B53" s="3"/>
      <c r="C53" s="3"/>
      <c r="D53" s="3"/>
      <c r="E53" s="3"/>
      <c r="F53" s="3"/>
      <c r="G53" s="3"/>
      <c r="H53" s="113"/>
      <c r="I53" s="113"/>
      <c r="J53" s="11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2">
      <c r="B54" s="3"/>
      <c r="C54" s="3"/>
      <c r="D54" s="3"/>
      <c r="E54" s="3"/>
      <c r="F54" s="3"/>
      <c r="G54" s="3"/>
      <c r="H54" s="113"/>
      <c r="I54" s="113"/>
      <c r="J54" s="11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2">
      <c r="B55" s="3"/>
      <c r="C55" s="3"/>
      <c r="D55" s="3"/>
      <c r="E55" s="3"/>
      <c r="F55" s="3"/>
      <c r="G55" s="3"/>
      <c r="H55" s="113"/>
      <c r="I55" s="113"/>
      <c r="J55" s="11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2">
      <c r="B56" s="3"/>
      <c r="C56" s="3"/>
      <c r="D56" s="3"/>
      <c r="E56" s="3"/>
      <c r="F56" s="3"/>
      <c r="G56" s="3"/>
      <c r="H56" s="113"/>
      <c r="I56" s="113"/>
      <c r="J56" s="11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2">
      <c r="B57" s="3"/>
      <c r="C57" s="3"/>
      <c r="D57" s="3"/>
      <c r="E57" s="3"/>
      <c r="F57" s="3"/>
      <c r="G57" s="3"/>
      <c r="H57" s="113"/>
      <c r="I57" s="113"/>
      <c r="J57" s="11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2">
      <c r="B58" s="3"/>
      <c r="C58" s="3"/>
      <c r="D58" s="3"/>
      <c r="E58" s="3"/>
      <c r="F58" s="3"/>
      <c r="G58" s="3"/>
      <c r="H58" s="113"/>
      <c r="I58" s="113"/>
      <c r="J58" s="11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2">
      <c r="B59" s="3"/>
      <c r="C59" s="3"/>
      <c r="D59" s="3"/>
      <c r="E59" s="3"/>
      <c r="F59" s="3"/>
      <c r="G59" s="3"/>
      <c r="H59" s="113"/>
      <c r="I59" s="113"/>
      <c r="J59" s="11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2">
      <c r="B60" s="3"/>
      <c r="C60" s="3"/>
      <c r="D60" s="3"/>
      <c r="E60" s="3"/>
      <c r="F60" s="3"/>
      <c r="G60" s="3"/>
      <c r="H60" s="113"/>
      <c r="I60" s="113"/>
      <c r="J60" s="11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2">
      <c r="B61" s="3"/>
      <c r="C61" s="3"/>
      <c r="D61" s="3"/>
      <c r="E61" s="3"/>
      <c r="F61" s="3"/>
      <c r="G61" s="3"/>
      <c r="H61" s="113"/>
      <c r="I61" s="113"/>
      <c r="J61" s="11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2">
      <c r="B62" s="3"/>
      <c r="C62" s="3"/>
      <c r="D62" s="3"/>
      <c r="E62" s="3"/>
      <c r="F62" s="3"/>
      <c r="G62" s="3"/>
      <c r="H62" s="113"/>
      <c r="I62" s="113"/>
      <c r="J62" s="11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2">
      <c r="B63" s="3"/>
      <c r="C63" s="3"/>
      <c r="D63" s="3"/>
      <c r="E63" s="3"/>
      <c r="F63" s="3"/>
      <c r="G63" s="3"/>
      <c r="H63" s="113"/>
      <c r="I63" s="113"/>
      <c r="J63" s="11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7"/>
  <sheetViews>
    <sheetView tabSelected="1" topLeftCell="A214" workbookViewId="0">
      <selection activeCell="B252" sqref="B252:B260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10" bestFit="1" customWidth="1"/>
    <col min="3" max="3" width="10.6640625" style="10" bestFit="1" customWidth="1"/>
    <col min="4" max="4" width="10.1640625" style="10" bestFit="1" customWidth="1"/>
    <col min="5" max="5" width="14.33203125" style="119" bestFit="1" customWidth="1"/>
    <col min="6" max="6" width="15.1640625" style="119" bestFit="1" customWidth="1"/>
    <col min="7" max="7" width="14.33203125" style="119" bestFit="1" customWidth="1"/>
    <col min="8" max="8" width="14.6640625" style="10" customWidth="1"/>
    <col min="9" max="9" width="8.5" style="10" bestFit="1" customWidth="1"/>
    <col min="10" max="10" width="10" style="10" customWidth="1"/>
    <col min="11" max="11" width="9" style="3" customWidth="1"/>
    <col min="12" max="12" width="13" style="3" customWidth="1"/>
    <col min="13" max="14" width="10.5" style="3" customWidth="1"/>
    <col min="15" max="15" width="10.6640625" style="3" customWidth="1"/>
    <col min="16" max="16" width="15.1640625" style="3" customWidth="1"/>
    <col min="17" max="17" width="14.1640625" style="3" customWidth="1"/>
    <col min="18" max="18" width="14.66406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640625" style="3" customWidth="1"/>
    <col min="24" max="24" width="13" style="3" customWidth="1"/>
    <col min="25" max="25" width="16.6640625" style="3" customWidth="1"/>
    <col min="26" max="26" width="10.83203125" style="3" customWidth="1"/>
    <col min="27" max="27" width="10" style="3" customWidth="1"/>
    <col min="28" max="28" width="10.1640625" style="3" customWidth="1"/>
    <col min="29" max="29" width="21.1640625" style="7" customWidth="1"/>
    <col min="30" max="30" width="12.5" style="3" customWidth="1"/>
    <col min="31" max="31" width="10.5" style="3" customWidth="1"/>
    <col min="32" max="36" width="13.5" style="3" customWidth="1"/>
    <col min="37" max="37" width="13.33203125" style="3" customWidth="1"/>
    <col min="38" max="38" width="8.6640625" style="3" customWidth="1"/>
    <col min="39" max="39" width="13.83203125" style="3" bestFit="1" customWidth="1"/>
    <col min="40" max="40" width="12.5" style="3" bestFit="1" customWidth="1"/>
    <col min="41" max="41" width="8.6640625" style="7" customWidth="1"/>
    <col min="42" max="42" width="16" style="7" bestFit="1" customWidth="1"/>
    <col min="43" max="43" width="19" style="7" bestFit="1" customWidth="1"/>
    <col min="44" max="44" width="10.1640625" style="3" customWidth="1"/>
    <col min="45" max="45" width="8.5" style="3" customWidth="1"/>
    <col min="46" max="46" width="11.5" style="3" customWidth="1"/>
    <col min="47" max="47" width="8.1640625" style="3" customWidth="1"/>
    <col min="48" max="48" width="8.6640625" style="3" customWidth="1"/>
    <col min="49" max="49" width="11.1640625" style="3" customWidth="1"/>
    <col min="50" max="50" width="16.6640625" style="3" customWidth="1"/>
    <col min="51" max="51" width="10.6640625" style="3" customWidth="1"/>
    <col min="52" max="52" width="8.83203125" style="3" customWidth="1"/>
    <col min="53" max="54" width="13.5" style="3" customWidth="1"/>
    <col min="55" max="55" width="15.6640625" style="3" customWidth="1"/>
    <col min="56" max="56" width="21.33203125" style="3" customWidth="1"/>
    <col min="57" max="57" width="13.5" style="3" customWidth="1"/>
    <col min="58" max="58" width="14.1640625" style="3" customWidth="1"/>
    <col min="59" max="59" width="9" style="3" customWidth="1"/>
    <col min="60" max="60" width="15.1640625" style="3" customWidth="1"/>
    <col min="61" max="61" width="9.83203125" style="3" customWidth="1"/>
    <col min="62" max="62" width="10.1640625" style="3" customWidth="1"/>
    <col min="63" max="63" width="11.33203125" style="3" customWidth="1"/>
    <col min="64" max="64" width="13.5" style="3" customWidth="1"/>
    <col min="65" max="65" width="13.83203125" style="3" customWidth="1"/>
    <col min="66" max="66" width="12.6640625" style="3" customWidth="1"/>
    <col min="67" max="67" width="13.1640625" style="3" customWidth="1"/>
    <col min="68" max="68" width="26.1640625" style="3" customWidth="1"/>
    <col min="69" max="69" width="11.1640625" style="3" customWidth="1"/>
    <col min="70" max="71" width="12.6640625" style="3" customWidth="1"/>
    <col min="72" max="72" width="11.33203125" style="3" customWidth="1"/>
    <col min="73" max="73" width="25.6640625" style="3" customWidth="1"/>
    <col min="74" max="74" width="13" style="3" customWidth="1"/>
    <col min="75" max="75" width="12.6640625" style="3" customWidth="1"/>
    <col min="76" max="76" width="13" style="3" customWidth="1"/>
    <col min="77" max="77" width="12.1640625" style="3" customWidth="1"/>
    <col min="78" max="78" width="26.1640625" style="3" customWidth="1"/>
    <col min="79" max="79" width="11.1640625" style="3" customWidth="1"/>
    <col min="80" max="80" width="10.6640625" style="3" customWidth="1"/>
    <col min="81" max="81" width="10.83203125" style="3" customWidth="1"/>
    <col min="82" max="82" width="25.5" style="3" customWidth="1"/>
    <col min="83" max="83" width="11.6640625" style="3" customWidth="1"/>
    <col min="84" max="84" width="15.5" style="3" customWidth="1"/>
    <col min="85" max="85" width="14.33203125" style="3" customWidth="1"/>
    <col min="86" max="86" width="12.5" style="3" customWidth="1"/>
    <col min="87" max="87" width="12.33203125" style="3" customWidth="1"/>
    <col min="88" max="88" width="12.6640625" style="3" customWidth="1"/>
    <col min="89" max="89" width="11.83203125" style="3" customWidth="1"/>
    <col min="90" max="90" width="11.6640625" style="3" customWidth="1"/>
    <col min="91" max="91" width="12.1640625" style="3" customWidth="1"/>
    <col min="92" max="92" width="18" style="3" customWidth="1"/>
    <col min="93" max="93" width="11.6640625" style="3" customWidth="1"/>
    <col min="94" max="94" width="17.6640625" style="3" customWidth="1"/>
    <col min="95" max="95" width="12.1640625" style="3" customWidth="1"/>
    <col min="96" max="96" width="12.33203125" style="3" customWidth="1"/>
    <col min="97" max="16384" width="15.1640625" style="3"/>
  </cols>
  <sheetData>
    <row r="1" spans="1:98" s="32" customFormat="1" ht="27" customHeight="1" x14ac:dyDescent="0.2">
      <c r="A1" s="16" t="s">
        <v>669</v>
      </c>
      <c r="B1" s="16" t="s">
        <v>14</v>
      </c>
      <c r="C1" s="16" t="s">
        <v>459</v>
      </c>
      <c r="D1" s="16" t="s">
        <v>490</v>
      </c>
      <c r="E1" s="116" t="s">
        <v>741</v>
      </c>
      <c r="F1" s="110" t="s">
        <v>742</v>
      </c>
      <c r="G1" s="110" t="s">
        <v>743</v>
      </c>
      <c r="H1" s="17" t="s">
        <v>491</v>
      </c>
      <c r="I1" s="16" t="s">
        <v>492</v>
      </c>
      <c r="J1" s="16" t="s">
        <v>493</v>
      </c>
      <c r="K1" s="22" t="s">
        <v>494</v>
      </c>
      <c r="L1" s="22" t="s">
        <v>495</v>
      </c>
      <c r="M1" s="22" t="s">
        <v>496</v>
      </c>
      <c r="N1" s="22" t="s">
        <v>497</v>
      </c>
      <c r="O1" s="22" t="s">
        <v>498</v>
      </c>
      <c r="P1" s="33" t="s">
        <v>499</v>
      </c>
      <c r="Q1" s="33" t="s">
        <v>500</v>
      </c>
      <c r="R1" s="33" t="s">
        <v>501</v>
      </c>
      <c r="S1" s="33" t="s">
        <v>502</v>
      </c>
      <c r="T1" s="33" t="s">
        <v>503</v>
      </c>
      <c r="U1" s="33" t="s">
        <v>504</v>
      </c>
      <c r="V1" s="33" t="s">
        <v>505</v>
      </c>
      <c r="W1" s="33" t="s">
        <v>506</v>
      </c>
      <c r="X1" s="33" t="s">
        <v>507</v>
      </c>
      <c r="Y1" s="33" t="s">
        <v>508</v>
      </c>
      <c r="Z1" s="34" t="s">
        <v>509</v>
      </c>
      <c r="AA1" s="34" t="s">
        <v>510</v>
      </c>
      <c r="AB1" s="35" t="s">
        <v>511</v>
      </c>
      <c r="AC1" s="35" t="s">
        <v>512</v>
      </c>
      <c r="AD1" s="35" t="s">
        <v>513</v>
      </c>
      <c r="AE1" s="35" t="s">
        <v>514</v>
      </c>
      <c r="AF1" s="35" t="s">
        <v>767</v>
      </c>
      <c r="AG1" s="35" t="s">
        <v>515</v>
      </c>
      <c r="AH1" s="35" t="s">
        <v>516</v>
      </c>
      <c r="AI1" s="35" t="s">
        <v>517</v>
      </c>
      <c r="AJ1" s="35" t="s">
        <v>518</v>
      </c>
      <c r="AK1" s="35" t="s">
        <v>519</v>
      </c>
      <c r="AL1" s="35" t="s">
        <v>768</v>
      </c>
      <c r="AM1" s="36" t="s">
        <v>520</v>
      </c>
      <c r="AN1" s="36" t="s">
        <v>521</v>
      </c>
      <c r="AO1" s="36" t="s">
        <v>522</v>
      </c>
      <c r="AP1" s="36" t="s">
        <v>523</v>
      </c>
      <c r="AQ1" s="36" t="s">
        <v>524</v>
      </c>
      <c r="AR1" s="36" t="s">
        <v>525</v>
      </c>
      <c r="AS1" s="36" t="s">
        <v>526</v>
      </c>
      <c r="AT1" s="36" t="s">
        <v>527</v>
      </c>
      <c r="AU1" s="37" t="s">
        <v>528</v>
      </c>
      <c r="AV1" s="37" t="s">
        <v>529</v>
      </c>
      <c r="AW1" s="37" t="s">
        <v>530</v>
      </c>
      <c r="AX1" s="37" t="s">
        <v>531</v>
      </c>
      <c r="AY1" s="37" t="s">
        <v>532</v>
      </c>
      <c r="AZ1" s="37" t="s">
        <v>533</v>
      </c>
      <c r="BA1" s="37" t="s">
        <v>534</v>
      </c>
      <c r="BB1" s="37" t="s">
        <v>535</v>
      </c>
      <c r="BC1" s="37" t="s">
        <v>536</v>
      </c>
      <c r="BD1" s="37" t="s">
        <v>537</v>
      </c>
      <c r="BE1" s="37" t="s">
        <v>538</v>
      </c>
      <c r="BF1" s="38" t="s">
        <v>539</v>
      </c>
      <c r="BG1" s="38" t="s">
        <v>540</v>
      </c>
      <c r="BH1" s="38" t="s">
        <v>541</v>
      </c>
      <c r="BI1" s="39" t="s">
        <v>769</v>
      </c>
      <c r="BJ1" s="39" t="s">
        <v>770</v>
      </c>
      <c r="BK1" s="39" t="s">
        <v>542</v>
      </c>
      <c r="BL1" s="39" t="s">
        <v>543</v>
      </c>
      <c r="BM1" s="39" t="s">
        <v>544</v>
      </c>
      <c r="BN1" s="39" t="s">
        <v>545</v>
      </c>
      <c r="BO1" s="39" t="s">
        <v>546</v>
      </c>
      <c r="BP1" s="39" t="s">
        <v>547</v>
      </c>
      <c r="BQ1" s="39" t="s">
        <v>548</v>
      </c>
      <c r="BR1" s="39" t="s">
        <v>549</v>
      </c>
      <c r="BS1" s="39" t="s">
        <v>550</v>
      </c>
      <c r="BT1" s="39" t="s">
        <v>551</v>
      </c>
      <c r="BU1" s="39" t="s">
        <v>552</v>
      </c>
      <c r="BV1" s="39" t="s">
        <v>553</v>
      </c>
      <c r="BW1" s="39" t="s">
        <v>554</v>
      </c>
      <c r="BX1" s="39" t="s">
        <v>555</v>
      </c>
      <c r="BY1" s="39" t="s">
        <v>556</v>
      </c>
      <c r="BZ1" s="39" t="s">
        <v>557</v>
      </c>
      <c r="CA1" s="39" t="s">
        <v>558</v>
      </c>
      <c r="CB1" s="39" t="s">
        <v>559</v>
      </c>
      <c r="CC1" s="39" t="s">
        <v>560</v>
      </c>
      <c r="CD1" s="39" t="s">
        <v>561</v>
      </c>
      <c r="CE1" s="40" t="s">
        <v>562</v>
      </c>
      <c r="CF1" s="40" t="s">
        <v>563</v>
      </c>
      <c r="CG1" s="40" t="s">
        <v>564</v>
      </c>
      <c r="CH1" s="40" t="s">
        <v>565</v>
      </c>
      <c r="CI1" s="40" t="s">
        <v>566</v>
      </c>
      <c r="CJ1" s="40" t="s">
        <v>771</v>
      </c>
      <c r="CK1" s="40" t="s">
        <v>567</v>
      </c>
      <c r="CL1" s="40" t="s">
        <v>568</v>
      </c>
      <c r="CM1" s="40" t="s">
        <v>569</v>
      </c>
      <c r="CN1" s="40" t="s">
        <v>570</v>
      </c>
      <c r="CO1" s="40" t="s">
        <v>571</v>
      </c>
      <c r="CP1" s="40" t="s">
        <v>572</v>
      </c>
      <c r="CQ1" s="40" t="s">
        <v>573</v>
      </c>
      <c r="CR1" s="40" t="s">
        <v>574</v>
      </c>
      <c r="CS1" s="94" t="s">
        <v>575</v>
      </c>
      <c r="CT1" s="94" t="s">
        <v>576</v>
      </c>
    </row>
    <row r="2" spans="1:98" s="19" customFormat="1" ht="82" customHeight="1" x14ac:dyDescent="0.2">
      <c r="A2" s="20" t="s">
        <v>670</v>
      </c>
      <c r="B2" s="24" t="s">
        <v>16</v>
      </c>
      <c r="C2" s="24" t="s">
        <v>330</v>
      </c>
      <c r="D2" s="24" t="s">
        <v>56</v>
      </c>
      <c r="E2" s="111" t="s">
        <v>733</v>
      </c>
      <c r="F2" s="111" t="s">
        <v>734</v>
      </c>
      <c r="G2" s="111" t="s">
        <v>732</v>
      </c>
      <c r="H2" s="24" t="s">
        <v>331</v>
      </c>
      <c r="I2" s="24" t="s">
        <v>57</v>
      </c>
      <c r="J2" s="24" t="s">
        <v>58</v>
      </c>
      <c r="K2" s="20" t="s">
        <v>59</v>
      </c>
      <c r="L2" s="20" t="s">
        <v>392</v>
      </c>
      <c r="M2" s="20" t="s">
        <v>60</v>
      </c>
      <c r="N2" s="20" t="s">
        <v>61</v>
      </c>
      <c r="O2" s="20" t="s">
        <v>62</v>
      </c>
      <c r="P2" s="42" t="s">
        <v>63</v>
      </c>
      <c r="Q2" s="42" t="s">
        <v>64</v>
      </c>
      <c r="R2" s="42" t="s">
        <v>65</v>
      </c>
      <c r="S2" s="42" t="s">
        <v>68</v>
      </c>
      <c r="T2" s="42" t="s">
        <v>69</v>
      </c>
      <c r="U2" s="42" t="s">
        <v>70</v>
      </c>
      <c r="V2" s="42" t="s">
        <v>71</v>
      </c>
      <c r="W2" s="42" t="s">
        <v>72</v>
      </c>
      <c r="X2" s="42" t="s">
        <v>73</v>
      </c>
      <c r="Y2" s="42" t="s">
        <v>391</v>
      </c>
      <c r="Z2" s="43" t="s">
        <v>66</v>
      </c>
      <c r="AA2" s="43" t="s">
        <v>67</v>
      </c>
      <c r="AB2" s="44" t="s">
        <v>281</v>
      </c>
      <c r="AC2" s="44" t="s">
        <v>285</v>
      </c>
      <c r="AD2" s="44" t="s">
        <v>74</v>
      </c>
      <c r="AE2" s="44" t="s">
        <v>75</v>
      </c>
      <c r="AF2" s="44" t="s">
        <v>76</v>
      </c>
      <c r="AG2" s="44" t="s">
        <v>289</v>
      </c>
      <c r="AH2" s="44" t="s">
        <v>290</v>
      </c>
      <c r="AI2" s="44" t="s">
        <v>291</v>
      </c>
      <c r="AJ2" s="44" t="s">
        <v>292</v>
      </c>
      <c r="AK2" s="44" t="s">
        <v>77</v>
      </c>
      <c r="AL2" s="44" t="s">
        <v>78</v>
      </c>
      <c r="AM2" s="45" t="s">
        <v>246</v>
      </c>
      <c r="AN2" s="45" t="s">
        <v>248</v>
      </c>
      <c r="AO2" s="45" t="s">
        <v>249</v>
      </c>
      <c r="AP2" s="45" t="s">
        <v>79</v>
      </c>
      <c r="AQ2" s="45" t="s">
        <v>80</v>
      </c>
      <c r="AR2" s="45" t="s">
        <v>81</v>
      </c>
      <c r="AS2" s="45" t="s">
        <v>82</v>
      </c>
      <c r="AT2" s="45" t="s">
        <v>83</v>
      </c>
      <c r="AU2" s="46" t="s">
        <v>84</v>
      </c>
      <c r="AV2" s="46" t="s">
        <v>85</v>
      </c>
      <c r="AW2" s="46" t="s">
        <v>86</v>
      </c>
      <c r="AX2" s="46" t="s">
        <v>87</v>
      </c>
      <c r="AY2" s="46" t="s">
        <v>88</v>
      </c>
      <c r="AZ2" s="46" t="s">
        <v>89</v>
      </c>
      <c r="BA2" s="46" t="s">
        <v>390</v>
      </c>
      <c r="BB2" s="46" t="s">
        <v>389</v>
      </c>
      <c r="BC2" s="46" t="s">
        <v>90</v>
      </c>
      <c r="BD2" s="46" t="s">
        <v>388</v>
      </c>
      <c r="BE2" s="46" t="s">
        <v>387</v>
      </c>
      <c r="BF2" s="48" t="s">
        <v>91</v>
      </c>
      <c r="BG2" s="48" t="s">
        <v>92</v>
      </c>
      <c r="BH2" s="48" t="s">
        <v>93</v>
      </c>
      <c r="BI2" s="49" t="s">
        <v>94</v>
      </c>
      <c r="BJ2" s="49" t="s">
        <v>385</v>
      </c>
      <c r="BK2" s="49" t="s">
        <v>386</v>
      </c>
      <c r="BL2" s="49" t="s">
        <v>95</v>
      </c>
      <c r="BM2" s="49" t="s">
        <v>96</v>
      </c>
      <c r="BN2" s="50" t="s">
        <v>97</v>
      </c>
      <c r="BO2" s="50" t="s">
        <v>98</v>
      </c>
      <c r="BP2" s="49" t="s">
        <v>99</v>
      </c>
      <c r="BQ2" s="49" t="s">
        <v>100</v>
      </c>
      <c r="BR2" s="49" t="s">
        <v>101</v>
      </c>
      <c r="BS2" s="50" t="s">
        <v>102</v>
      </c>
      <c r="BT2" s="50" t="s">
        <v>103</v>
      </c>
      <c r="BU2" s="49" t="s">
        <v>104</v>
      </c>
      <c r="BV2" s="49" t="s">
        <v>105</v>
      </c>
      <c r="BW2" s="49" t="s">
        <v>106</v>
      </c>
      <c r="BX2" s="50" t="s">
        <v>107</v>
      </c>
      <c r="BY2" s="50" t="s">
        <v>108</v>
      </c>
      <c r="BZ2" s="49" t="s">
        <v>109</v>
      </c>
      <c r="CA2" s="49" t="s">
        <v>110</v>
      </c>
      <c r="CB2" s="49" t="s">
        <v>111</v>
      </c>
      <c r="CC2" s="50" t="s">
        <v>112</v>
      </c>
      <c r="CD2" s="49" t="s">
        <v>113</v>
      </c>
      <c r="CE2" s="51" t="s">
        <v>114</v>
      </c>
      <c r="CF2" s="51" t="s">
        <v>115</v>
      </c>
      <c r="CG2" s="51" t="s">
        <v>116</v>
      </c>
      <c r="CH2" s="51" t="s">
        <v>117</v>
      </c>
      <c r="CI2" s="51" t="s">
        <v>384</v>
      </c>
      <c r="CJ2" s="51" t="s">
        <v>118</v>
      </c>
      <c r="CK2" s="51" t="s">
        <v>119</v>
      </c>
      <c r="CL2" s="51" t="s">
        <v>120</v>
      </c>
      <c r="CM2" s="51" t="s">
        <v>121</v>
      </c>
      <c r="CN2" s="51" t="s">
        <v>383</v>
      </c>
      <c r="CO2" s="51" t="s">
        <v>122</v>
      </c>
      <c r="CP2" s="51" t="s">
        <v>123</v>
      </c>
      <c r="CQ2" s="51" t="s">
        <v>124</v>
      </c>
      <c r="CR2" s="51" t="s">
        <v>125</v>
      </c>
      <c r="CS2" s="52" t="s">
        <v>282</v>
      </c>
      <c r="CT2" s="52" t="s">
        <v>286</v>
      </c>
    </row>
    <row r="3" spans="1:98" s="32" customFormat="1" ht="34" customHeight="1" x14ac:dyDescent="0.2">
      <c r="A3" s="26" t="s">
        <v>363</v>
      </c>
      <c r="B3" s="25"/>
      <c r="C3" s="25"/>
      <c r="D3" s="25"/>
      <c r="E3" s="112" t="s">
        <v>730</v>
      </c>
      <c r="F3" s="112" t="s">
        <v>34</v>
      </c>
      <c r="G3" s="112" t="s">
        <v>731</v>
      </c>
      <c r="H3" s="90" t="s">
        <v>374</v>
      </c>
      <c r="I3" s="25" t="s">
        <v>40</v>
      </c>
      <c r="J3" s="25" t="s">
        <v>40</v>
      </c>
      <c r="K3" s="26"/>
      <c r="L3" s="90" t="s">
        <v>374</v>
      </c>
      <c r="M3" s="26"/>
      <c r="N3" s="26"/>
      <c r="O3" s="26" t="s">
        <v>382</v>
      </c>
      <c r="P3" s="54" t="s">
        <v>126</v>
      </c>
      <c r="Q3" s="54" t="s">
        <v>126</v>
      </c>
      <c r="R3" s="54"/>
      <c r="S3" s="54" t="s">
        <v>37</v>
      </c>
      <c r="T3" s="54" t="s">
        <v>37</v>
      </c>
      <c r="U3" s="54" t="s">
        <v>37</v>
      </c>
      <c r="V3" s="54" t="s">
        <v>37</v>
      </c>
      <c r="W3" s="54" t="s">
        <v>34</v>
      </c>
      <c r="X3" s="54" t="s">
        <v>127</v>
      </c>
      <c r="Y3" s="54"/>
      <c r="Z3" s="55"/>
      <c r="AA3" s="55"/>
      <c r="AB3" s="56"/>
      <c r="AC3" s="56" t="s">
        <v>284</v>
      </c>
      <c r="AD3" s="56" t="s">
        <v>128</v>
      </c>
      <c r="AE3" s="56" t="s">
        <v>129</v>
      </c>
      <c r="AF3" s="56" t="s">
        <v>129</v>
      </c>
      <c r="AG3" s="56" t="s">
        <v>129</v>
      </c>
      <c r="AH3" s="56" t="s">
        <v>129</v>
      </c>
      <c r="AI3" s="56" t="s">
        <v>129</v>
      </c>
      <c r="AJ3" s="56" t="s">
        <v>129</v>
      </c>
      <c r="AK3" s="56" t="s">
        <v>129</v>
      </c>
      <c r="AL3" s="56" t="s">
        <v>37</v>
      </c>
      <c r="AM3" s="57" t="s">
        <v>37</v>
      </c>
      <c r="AN3" s="57" t="s">
        <v>37</v>
      </c>
      <c r="AO3" s="57" t="s">
        <v>37</v>
      </c>
      <c r="AP3" s="57" t="s">
        <v>45</v>
      </c>
      <c r="AQ3" s="57" t="s">
        <v>45</v>
      </c>
      <c r="AR3" s="57" t="s">
        <v>37</v>
      </c>
      <c r="AS3" s="57" t="s">
        <v>130</v>
      </c>
      <c r="AT3" s="57" t="s">
        <v>37</v>
      </c>
      <c r="AU3" s="58" t="s">
        <v>131</v>
      </c>
      <c r="AV3" s="58" t="s">
        <v>131</v>
      </c>
      <c r="AW3" s="58" t="s">
        <v>55</v>
      </c>
      <c r="AX3" s="58"/>
      <c r="AY3" s="58" t="s">
        <v>132</v>
      </c>
      <c r="AZ3" s="58" t="s">
        <v>131</v>
      </c>
      <c r="BA3" s="58" t="s">
        <v>131</v>
      </c>
      <c r="BB3" s="58" t="s">
        <v>131</v>
      </c>
      <c r="BC3" s="58"/>
      <c r="BD3" s="58"/>
      <c r="BE3" s="58" t="s">
        <v>131</v>
      </c>
      <c r="BF3" s="59" t="s">
        <v>133</v>
      </c>
      <c r="BG3" s="59" t="s">
        <v>134</v>
      </c>
      <c r="BH3" s="59" t="s">
        <v>134</v>
      </c>
      <c r="BI3" s="60"/>
      <c r="BJ3" s="60"/>
      <c r="BK3" s="60"/>
      <c r="BL3" s="60" t="s">
        <v>135</v>
      </c>
      <c r="BM3" s="60" t="s">
        <v>135</v>
      </c>
      <c r="BN3" s="60" t="s">
        <v>135</v>
      </c>
      <c r="BO3" s="60" t="s">
        <v>135</v>
      </c>
      <c r="BP3" s="60"/>
      <c r="BQ3" s="60" t="s">
        <v>135</v>
      </c>
      <c r="BR3" s="60" t="s">
        <v>135</v>
      </c>
      <c r="BS3" s="60" t="s">
        <v>135</v>
      </c>
      <c r="BT3" s="60" t="s">
        <v>135</v>
      </c>
      <c r="BU3" s="60"/>
      <c r="BV3" s="60" t="s">
        <v>135</v>
      </c>
      <c r="BW3" s="60" t="s">
        <v>135</v>
      </c>
      <c r="BX3" s="60" t="s">
        <v>135</v>
      </c>
      <c r="BY3" s="60" t="s">
        <v>135</v>
      </c>
      <c r="BZ3" s="60" t="s">
        <v>135</v>
      </c>
      <c r="CA3" s="60" t="s">
        <v>135</v>
      </c>
      <c r="CB3" s="60" t="s">
        <v>135</v>
      </c>
      <c r="CC3" s="60" t="s">
        <v>135</v>
      </c>
      <c r="CD3" s="60" t="s">
        <v>135</v>
      </c>
      <c r="CE3" s="61" t="s">
        <v>136</v>
      </c>
      <c r="CF3" s="61" t="s">
        <v>136</v>
      </c>
      <c r="CG3" s="61" t="s">
        <v>136</v>
      </c>
      <c r="CH3" s="61" t="s">
        <v>136</v>
      </c>
      <c r="CI3" s="61" t="s">
        <v>136</v>
      </c>
      <c r="CJ3" s="61" t="s">
        <v>136</v>
      </c>
      <c r="CK3" s="61" t="s">
        <v>136</v>
      </c>
      <c r="CL3" s="61" t="s">
        <v>136</v>
      </c>
      <c r="CM3" s="61" t="s">
        <v>136</v>
      </c>
      <c r="CN3" s="61" t="s">
        <v>136</v>
      </c>
      <c r="CO3" s="61" t="s">
        <v>136</v>
      </c>
      <c r="CP3" s="61" t="s">
        <v>136</v>
      </c>
      <c r="CQ3" s="61" t="s">
        <v>136</v>
      </c>
      <c r="CR3" s="61" t="s">
        <v>136</v>
      </c>
      <c r="CS3" s="61" t="s">
        <v>136</v>
      </c>
      <c r="CT3" s="61" t="s">
        <v>136</v>
      </c>
    </row>
    <row r="4" spans="1:98" ht="15" customHeight="1" x14ac:dyDescent="0.2">
      <c r="A4" s="164" t="s">
        <v>1149</v>
      </c>
      <c r="B4" s="10" t="s">
        <v>853</v>
      </c>
      <c r="C4" s="10" t="s">
        <v>1049</v>
      </c>
      <c r="D4" s="10">
        <v>1</v>
      </c>
      <c r="E4" s="118">
        <v>2007</v>
      </c>
      <c r="F4" s="118">
        <v>11</v>
      </c>
      <c r="G4" s="118"/>
      <c r="H4" s="6"/>
      <c r="I4" s="10">
        <v>-14</v>
      </c>
      <c r="J4" s="10">
        <v>-13</v>
      </c>
      <c r="K4" s="3" t="s">
        <v>889</v>
      </c>
      <c r="L4" s="6"/>
      <c r="M4" s="13" t="s">
        <v>1138</v>
      </c>
      <c r="N4" s="6"/>
      <c r="O4" s="6"/>
      <c r="P4" s="133">
        <v>2.7608249999999997E-2</v>
      </c>
      <c r="R4" s="3" t="s">
        <v>892</v>
      </c>
      <c r="V4" s="6"/>
      <c r="W4" s="6"/>
      <c r="X4" s="6"/>
      <c r="AC4" s="12"/>
      <c r="AD4" s="6"/>
      <c r="AE4" s="6"/>
      <c r="AF4" s="6"/>
      <c r="AG4" s="6"/>
      <c r="AH4" s="6"/>
      <c r="AI4" s="6"/>
      <c r="AJ4" s="6"/>
      <c r="AK4" s="6"/>
      <c r="AL4" s="6"/>
      <c r="AM4" s="138"/>
      <c r="AN4" s="7"/>
      <c r="AO4" s="139">
        <v>45.973300000000002</v>
      </c>
      <c r="AP4" s="140">
        <v>1.2692423597250001E-2</v>
      </c>
      <c r="AQ4" s="12"/>
      <c r="AR4" s="6"/>
      <c r="AS4" s="6"/>
      <c r="AT4" s="6"/>
      <c r="AU4" s="6"/>
      <c r="AW4" s="3" t="s">
        <v>896</v>
      </c>
      <c r="AX4" s="3">
        <v>137631</v>
      </c>
      <c r="AY4" s="3">
        <v>2008</v>
      </c>
      <c r="AZ4" s="146">
        <v>84.159357789347581</v>
      </c>
      <c r="BA4" s="146">
        <v>3.1612923047839181</v>
      </c>
      <c r="BC4" s="138">
        <v>1.0917923978374411</v>
      </c>
      <c r="BD4" s="138">
        <v>3.1612923047839182E-3</v>
      </c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</row>
    <row r="5" spans="1:98" ht="15" customHeight="1" x14ac:dyDescent="0.2">
      <c r="A5" s="164" t="s">
        <v>1149</v>
      </c>
      <c r="B5" s="10" t="s">
        <v>853</v>
      </c>
      <c r="C5" s="10" t="s">
        <v>1050</v>
      </c>
      <c r="D5" s="10">
        <v>1</v>
      </c>
      <c r="E5" s="118">
        <v>2007</v>
      </c>
      <c r="F5" s="118">
        <v>11</v>
      </c>
      <c r="G5" s="118"/>
      <c r="H5" s="6"/>
      <c r="I5" s="10">
        <v>-14</v>
      </c>
      <c r="J5" s="10">
        <v>-13</v>
      </c>
      <c r="K5" s="3" t="s">
        <v>889</v>
      </c>
      <c r="L5" s="6"/>
      <c r="M5" s="13" t="s">
        <v>1138</v>
      </c>
      <c r="N5" s="6"/>
      <c r="O5" s="6"/>
      <c r="P5" s="133">
        <v>2.8677499999999995E-2</v>
      </c>
      <c r="R5" s="3" t="s">
        <v>892</v>
      </c>
      <c r="V5" s="6"/>
      <c r="W5" s="6"/>
      <c r="X5" s="6"/>
      <c r="AC5" s="12"/>
      <c r="AD5" s="6"/>
      <c r="AE5" s="6"/>
      <c r="AF5" s="6"/>
      <c r="AG5" s="6"/>
      <c r="AH5" s="6"/>
      <c r="AI5" s="6"/>
      <c r="AJ5" s="6"/>
      <c r="AK5" s="6"/>
      <c r="AL5" s="6"/>
      <c r="AM5" s="138"/>
      <c r="AN5" s="7"/>
      <c r="AO5" s="139">
        <v>46.4696</v>
      </c>
      <c r="AP5" s="140">
        <v>1.3326319539999998E-2</v>
      </c>
      <c r="AQ5" s="12"/>
      <c r="AR5" s="6"/>
      <c r="AS5" s="6"/>
      <c r="AT5" s="6"/>
      <c r="AU5" s="6"/>
      <c r="AW5" s="3" t="s">
        <v>896</v>
      </c>
      <c r="AX5" s="3">
        <v>137632</v>
      </c>
      <c r="AY5" s="3">
        <v>2008</v>
      </c>
      <c r="AZ5" s="146">
        <v>76.613569949811605</v>
      </c>
      <c r="BA5" s="146">
        <v>3.8284442572147213</v>
      </c>
      <c r="BC5" s="138">
        <v>1.0841934837666367</v>
      </c>
      <c r="BD5" s="138">
        <v>3.8284442572147212E-3</v>
      </c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</row>
    <row r="6" spans="1:98" ht="15" customHeight="1" x14ac:dyDescent="0.2">
      <c r="A6" s="164" t="s">
        <v>1149</v>
      </c>
      <c r="B6" s="10" t="s">
        <v>853</v>
      </c>
      <c r="C6" s="10" t="s">
        <v>1051</v>
      </c>
      <c r="D6" s="10">
        <v>1</v>
      </c>
      <c r="E6" s="118">
        <v>2007</v>
      </c>
      <c r="F6" s="118">
        <v>11</v>
      </c>
      <c r="G6" s="118"/>
      <c r="H6" s="6"/>
      <c r="I6" s="10">
        <v>-14</v>
      </c>
      <c r="J6" s="10">
        <v>-13</v>
      </c>
      <c r="K6" s="3" t="s">
        <v>889</v>
      </c>
      <c r="L6" s="6"/>
      <c r="M6" s="13" t="s">
        <v>1138</v>
      </c>
      <c r="N6" s="6"/>
      <c r="O6" s="6"/>
      <c r="P6" s="133">
        <v>2.4885500000000001E-2</v>
      </c>
      <c r="R6" s="3" t="s">
        <v>892</v>
      </c>
      <c r="V6" s="6"/>
      <c r="W6" s="6"/>
      <c r="X6" s="6"/>
      <c r="AC6" s="12"/>
      <c r="AD6" s="6"/>
      <c r="AE6" s="6"/>
      <c r="AF6" s="6"/>
      <c r="AG6" s="6"/>
      <c r="AH6" s="6"/>
      <c r="AI6" s="6"/>
      <c r="AJ6" s="6"/>
      <c r="AK6" s="6"/>
      <c r="AL6" s="6"/>
      <c r="AM6" s="138"/>
      <c r="AN6" s="7"/>
      <c r="AO6" s="139">
        <v>46.980499999999999</v>
      </c>
      <c r="AP6" s="140">
        <v>1.1691332327500002E-2</v>
      </c>
      <c r="AQ6" s="12"/>
      <c r="AR6" s="6"/>
      <c r="AS6" s="6"/>
      <c r="AT6" s="6"/>
      <c r="AU6" s="6"/>
      <c r="AV6" s="3">
        <v>-28.89</v>
      </c>
      <c r="AW6" s="3" t="s">
        <v>896</v>
      </c>
      <c r="AX6" s="3">
        <v>137633</v>
      </c>
      <c r="AY6" s="3">
        <v>2008</v>
      </c>
      <c r="AZ6" s="146">
        <v>53.965664676747018</v>
      </c>
      <c r="BA6" s="146">
        <v>3.6849999552057526</v>
      </c>
      <c r="BC6" s="138">
        <v>1.0613861255803887</v>
      </c>
      <c r="BD6" s="138">
        <v>3.6849999552057526E-3</v>
      </c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</row>
    <row r="7" spans="1:98" ht="15" customHeight="1" x14ac:dyDescent="0.2">
      <c r="A7" s="164" t="s">
        <v>1149</v>
      </c>
      <c r="B7" s="10" t="s">
        <v>853</v>
      </c>
      <c r="C7" s="10" t="s">
        <v>1052</v>
      </c>
      <c r="D7" s="10">
        <v>1</v>
      </c>
      <c r="E7" s="118">
        <v>2007</v>
      </c>
      <c r="F7" s="118">
        <v>11</v>
      </c>
      <c r="G7" s="118"/>
      <c r="H7" s="6"/>
      <c r="I7" s="10">
        <v>-14</v>
      </c>
      <c r="J7" s="10">
        <v>-13</v>
      </c>
      <c r="K7" s="3" t="s">
        <v>889</v>
      </c>
      <c r="L7" s="6"/>
      <c r="M7" s="13" t="s">
        <v>1138</v>
      </c>
      <c r="N7" s="6"/>
      <c r="O7" s="6"/>
      <c r="P7" s="133">
        <v>2.4311749999999997E-2</v>
      </c>
      <c r="R7" s="3" t="s">
        <v>892</v>
      </c>
      <c r="V7" s="6"/>
      <c r="W7" s="6"/>
      <c r="X7" s="6"/>
      <c r="AC7" s="12"/>
      <c r="AD7" s="6"/>
      <c r="AE7" s="6"/>
      <c r="AF7" s="6"/>
      <c r="AG7" s="6"/>
      <c r="AH7" s="6"/>
      <c r="AI7" s="6"/>
      <c r="AJ7" s="6"/>
      <c r="AK7" s="6"/>
      <c r="AL7" s="6"/>
      <c r="AM7" s="138"/>
      <c r="AN7" s="7"/>
      <c r="AO7" s="139">
        <v>47.424799999999998</v>
      </c>
      <c r="AP7" s="140">
        <v>1.1529798813999998E-2</v>
      </c>
      <c r="AQ7" s="12"/>
      <c r="AR7" s="6"/>
      <c r="AS7" s="6"/>
      <c r="AT7" s="6"/>
      <c r="AU7" s="6"/>
      <c r="AW7" s="3" t="s">
        <v>896</v>
      </c>
      <c r="AX7" s="3">
        <v>137634</v>
      </c>
      <c r="AY7" s="3">
        <v>2008</v>
      </c>
      <c r="AZ7" s="146">
        <v>64.982852258612667</v>
      </c>
      <c r="BA7" s="146">
        <v>3.8170032936008136</v>
      </c>
      <c r="BC7" s="138">
        <v>1.0724808798349261</v>
      </c>
      <c r="BD7" s="138">
        <v>3.8170032936008136E-3</v>
      </c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</row>
    <row r="8" spans="1:98" ht="15" customHeight="1" x14ac:dyDescent="0.2">
      <c r="A8" s="164" t="s">
        <v>1149</v>
      </c>
      <c r="B8" s="10" t="s">
        <v>853</v>
      </c>
      <c r="C8" s="10" t="s">
        <v>1053</v>
      </c>
      <c r="D8" s="10">
        <v>1</v>
      </c>
      <c r="E8" s="118">
        <v>2007</v>
      </c>
      <c r="F8" s="118">
        <v>11</v>
      </c>
      <c r="G8" s="118"/>
      <c r="H8" s="6"/>
      <c r="I8" s="10">
        <v>-14</v>
      </c>
      <c r="J8" s="10">
        <v>-13</v>
      </c>
      <c r="K8" s="3" t="s">
        <v>889</v>
      </c>
      <c r="L8" s="6"/>
      <c r="M8" s="13" t="s">
        <v>1138</v>
      </c>
      <c r="N8" s="6"/>
      <c r="O8" s="6"/>
      <c r="P8" s="133">
        <v>2.2216249999999996E-2</v>
      </c>
      <c r="R8" s="3" t="s">
        <v>892</v>
      </c>
      <c r="V8" s="6"/>
      <c r="W8" s="6"/>
      <c r="X8" s="6"/>
      <c r="AC8" s="12"/>
      <c r="AD8" s="6"/>
      <c r="AE8" s="6"/>
      <c r="AF8" s="6"/>
      <c r="AG8" s="6"/>
      <c r="AH8" s="6"/>
      <c r="AI8" s="6"/>
      <c r="AJ8" s="6"/>
      <c r="AK8" s="6"/>
      <c r="AL8" s="6"/>
      <c r="AM8" s="138"/>
      <c r="AN8" s="7"/>
      <c r="AO8" s="139">
        <v>46.692700000000002</v>
      </c>
      <c r="AP8" s="140">
        <v>1.0373366963749998E-2</v>
      </c>
      <c r="AQ8" s="12"/>
      <c r="AR8" s="6"/>
      <c r="AS8" s="6"/>
      <c r="AT8" s="6"/>
      <c r="AU8" s="6"/>
      <c r="AW8" s="3" t="s">
        <v>896</v>
      </c>
      <c r="AX8" s="3">
        <v>137635</v>
      </c>
      <c r="AY8" s="3">
        <v>2008</v>
      </c>
      <c r="AZ8" s="146">
        <v>54.385226504091833</v>
      </c>
      <c r="BA8" s="146">
        <v>3.5393574802875647</v>
      </c>
      <c r="BC8" s="138">
        <v>1.0618086413390055</v>
      </c>
      <c r="BD8" s="138">
        <v>3.5393574802875648E-3</v>
      </c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</row>
    <row r="9" spans="1:98" ht="15" customHeight="1" x14ac:dyDescent="0.2">
      <c r="A9" s="164" t="s">
        <v>1149</v>
      </c>
      <c r="B9" s="10" t="s">
        <v>853</v>
      </c>
      <c r="C9" s="10" t="s">
        <v>1072</v>
      </c>
      <c r="D9" s="10">
        <v>1</v>
      </c>
      <c r="E9" s="118">
        <v>2008</v>
      </c>
      <c r="F9" s="118">
        <v>11</v>
      </c>
      <c r="G9" s="118"/>
      <c r="H9" s="6"/>
      <c r="I9" s="10">
        <v>-14</v>
      </c>
      <c r="J9" s="10">
        <v>-13</v>
      </c>
      <c r="K9" s="3" t="s">
        <v>889</v>
      </c>
      <c r="L9" s="6"/>
      <c r="M9" s="13" t="s">
        <v>1138</v>
      </c>
      <c r="N9" s="6"/>
      <c r="O9" s="6"/>
      <c r="P9" s="133">
        <v>2.3590999999999997E-2</v>
      </c>
      <c r="R9" s="3" t="s">
        <v>892</v>
      </c>
      <c r="V9" s="6"/>
      <c r="W9" s="6"/>
      <c r="X9" s="6"/>
      <c r="AC9" s="12"/>
      <c r="AD9" s="6"/>
      <c r="AE9" s="6"/>
      <c r="AF9" s="6"/>
      <c r="AG9" s="6"/>
      <c r="AH9" s="6"/>
      <c r="AI9" s="6"/>
      <c r="AJ9" s="6"/>
      <c r="AK9" s="6"/>
      <c r="AL9" s="6"/>
      <c r="AM9" s="138"/>
      <c r="AN9" s="7"/>
      <c r="AO9" s="139"/>
      <c r="AP9" s="140"/>
      <c r="AQ9" s="12"/>
      <c r="AR9" s="6"/>
      <c r="AS9" s="6"/>
      <c r="AT9" s="6"/>
      <c r="AU9" s="6"/>
      <c r="AZ9" s="146"/>
      <c r="BA9" s="146"/>
      <c r="BC9" s="138"/>
      <c r="BD9" s="138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</row>
    <row r="10" spans="1:98" ht="15" customHeight="1" x14ac:dyDescent="0.2">
      <c r="A10" s="164" t="s">
        <v>1149</v>
      </c>
      <c r="B10" s="10" t="s">
        <v>853</v>
      </c>
      <c r="C10" s="10" t="s">
        <v>1073</v>
      </c>
      <c r="D10" s="10">
        <v>1</v>
      </c>
      <c r="E10" s="118">
        <v>2008</v>
      </c>
      <c r="F10" s="118">
        <v>11</v>
      </c>
      <c r="G10" s="118"/>
      <c r="H10" s="6"/>
      <c r="I10" s="10">
        <v>-14</v>
      </c>
      <c r="J10" s="10">
        <v>-13</v>
      </c>
      <c r="K10" s="3" t="s">
        <v>889</v>
      </c>
      <c r="L10" s="6"/>
      <c r="M10" s="13" t="s">
        <v>1138</v>
      </c>
      <c r="N10" s="6"/>
      <c r="O10" s="6"/>
      <c r="P10" s="133">
        <v>2.4725499999999997E-2</v>
      </c>
      <c r="R10" s="3" t="s">
        <v>892</v>
      </c>
      <c r="V10" s="6"/>
      <c r="W10" s="6"/>
      <c r="X10" s="6"/>
      <c r="AC10" s="12"/>
      <c r="AD10" s="6"/>
      <c r="AE10" s="6"/>
      <c r="AF10" s="6"/>
      <c r="AG10" s="6"/>
      <c r="AH10" s="6"/>
      <c r="AI10" s="6"/>
      <c r="AJ10" s="6"/>
      <c r="AK10" s="6"/>
      <c r="AL10" s="6"/>
      <c r="AM10" s="138"/>
      <c r="AN10" s="7"/>
      <c r="AO10" s="139"/>
      <c r="AP10" s="140"/>
      <c r="AQ10" s="12"/>
      <c r="AR10" s="6"/>
      <c r="AS10" s="6"/>
      <c r="AT10" s="6"/>
      <c r="AU10" s="6"/>
      <c r="AZ10" s="146"/>
      <c r="BA10" s="146"/>
      <c r="BC10" s="138"/>
      <c r="BD10" s="138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</row>
    <row r="11" spans="1:98" ht="15" customHeight="1" x14ac:dyDescent="0.2">
      <c r="A11" s="164" t="s">
        <v>1149</v>
      </c>
      <c r="B11" s="10" t="s">
        <v>853</v>
      </c>
      <c r="C11" s="10" t="s">
        <v>1074</v>
      </c>
      <c r="D11" s="10">
        <v>1</v>
      </c>
      <c r="E11" s="118">
        <v>2008</v>
      </c>
      <c r="F11" s="118">
        <v>11</v>
      </c>
      <c r="G11" s="118"/>
      <c r="H11" s="6"/>
      <c r="I11" s="10">
        <v>-14</v>
      </c>
      <c r="J11" s="10">
        <v>-13</v>
      </c>
      <c r="K11" s="3" t="s">
        <v>889</v>
      </c>
      <c r="L11" s="6"/>
      <c r="M11" s="13" t="s">
        <v>1138</v>
      </c>
      <c r="N11" s="6"/>
      <c r="O11" s="6"/>
      <c r="P11" s="133">
        <v>2.1435749999999996E-2</v>
      </c>
      <c r="R11" s="3" t="s">
        <v>892</v>
      </c>
      <c r="V11" s="6"/>
      <c r="W11" s="6"/>
      <c r="X11" s="6"/>
      <c r="AC11" s="12"/>
      <c r="AD11" s="6"/>
      <c r="AE11" s="6"/>
      <c r="AF11" s="6"/>
      <c r="AG11" s="6"/>
      <c r="AH11" s="6"/>
      <c r="AI11" s="6"/>
      <c r="AJ11" s="6"/>
      <c r="AK11" s="6"/>
      <c r="AL11" s="6"/>
      <c r="AM11" s="138"/>
      <c r="AN11" s="7"/>
      <c r="AO11" s="139"/>
      <c r="AP11" s="140"/>
      <c r="AQ11" s="12"/>
      <c r="AR11" s="6"/>
      <c r="AS11" s="6"/>
      <c r="AT11" s="6"/>
      <c r="AU11" s="6"/>
      <c r="AZ11" s="146"/>
      <c r="BA11" s="146"/>
      <c r="BC11" s="138"/>
      <c r="BD11" s="138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8" ht="15" customHeight="1" x14ac:dyDescent="0.2">
      <c r="A12" s="164" t="s">
        <v>1149</v>
      </c>
      <c r="B12" s="10" t="s">
        <v>853</v>
      </c>
      <c r="C12" s="10" t="s">
        <v>1075</v>
      </c>
      <c r="D12" s="10">
        <v>1</v>
      </c>
      <c r="E12" s="118">
        <v>2008</v>
      </c>
      <c r="F12" s="118">
        <v>11</v>
      </c>
      <c r="G12" s="118"/>
      <c r="H12" s="6"/>
      <c r="I12" s="10">
        <v>-14</v>
      </c>
      <c r="J12" s="10">
        <v>-13</v>
      </c>
      <c r="K12" s="3" t="s">
        <v>889</v>
      </c>
      <c r="L12" s="6"/>
      <c r="M12" s="13" t="s">
        <v>1138</v>
      </c>
      <c r="N12" s="6"/>
      <c r="O12" s="6"/>
      <c r="P12" s="133">
        <v>2.3067999999999998E-2</v>
      </c>
      <c r="R12" s="3" t="s">
        <v>892</v>
      </c>
      <c r="V12" s="6"/>
      <c r="W12" s="6"/>
      <c r="X12" s="6"/>
      <c r="AC12" s="12"/>
      <c r="AD12" s="6"/>
      <c r="AE12" s="6"/>
      <c r="AF12" s="6"/>
      <c r="AG12" s="6"/>
      <c r="AH12" s="6"/>
      <c r="AI12" s="6"/>
      <c r="AJ12" s="6"/>
      <c r="AK12" s="6"/>
      <c r="AL12" s="6"/>
      <c r="AM12" s="138"/>
      <c r="AN12" s="7"/>
      <c r="AO12" s="139"/>
      <c r="AP12" s="140"/>
      <c r="AQ12" s="12"/>
      <c r="AR12" s="6"/>
      <c r="AS12" s="6"/>
      <c r="AT12" s="6"/>
      <c r="AU12" s="6"/>
      <c r="AZ12" s="146"/>
      <c r="BA12" s="146"/>
      <c r="BC12" s="138"/>
      <c r="BD12" s="138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</row>
    <row r="13" spans="1:98" ht="15" customHeight="1" x14ac:dyDescent="0.2">
      <c r="A13" s="164" t="s">
        <v>1149</v>
      </c>
      <c r="B13" s="10" t="s">
        <v>853</v>
      </c>
      <c r="C13" s="10" t="s">
        <v>1076</v>
      </c>
      <c r="D13" s="10">
        <v>1</v>
      </c>
      <c r="E13" s="118">
        <v>2008</v>
      </c>
      <c r="F13" s="118">
        <v>11</v>
      </c>
      <c r="G13" s="118"/>
      <c r="H13" s="6"/>
      <c r="I13" s="10">
        <v>-14</v>
      </c>
      <c r="J13" s="10">
        <v>-13</v>
      </c>
      <c r="K13" s="3" t="s">
        <v>889</v>
      </c>
      <c r="L13" s="6"/>
      <c r="M13" s="13" t="s">
        <v>1138</v>
      </c>
      <c r="N13" s="6"/>
      <c r="O13" s="6"/>
      <c r="P13" s="133">
        <v>2.1954750000000002E-2</v>
      </c>
      <c r="R13" s="3" t="s">
        <v>892</v>
      </c>
      <c r="V13" s="6"/>
      <c r="W13" s="6"/>
      <c r="X13" s="6"/>
      <c r="AC13" s="12"/>
      <c r="AD13" s="6"/>
      <c r="AE13" s="6"/>
      <c r="AF13" s="6"/>
      <c r="AG13" s="6"/>
      <c r="AH13" s="6"/>
      <c r="AI13" s="6"/>
      <c r="AJ13" s="6"/>
      <c r="AK13" s="6"/>
      <c r="AL13" s="6"/>
      <c r="AM13" s="138"/>
      <c r="AN13" s="7"/>
      <c r="AO13" s="139"/>
      <c r="AP13" s="140"/>
      <c r="AQ13" s="12"/>
      <c r="AR13" s="6"/>
      <c r="AS13" s="6"/>
      <c r="AT13" s="6"/>
      <c r="AU13" s="6"/>
      <c r="AZ13" s="146"/>
      <c r="BA13" s="146"/>
      <c r="BC13" s="138"/>
      <c r="BD13" s="138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8" ht="15" customHeight="1" x14ac:dyDescent="0.2">
      <c r="A14" s="164" t="s">
        <v>1149</v>
      </c>
      <c r="B14" s="10" t="s">
        <v>853</v>
      </c>
      <c r="C14" s="10" t="s">
        <v>1077</v>
      </c>
      <c r="D14" s="10">
        <v>1</v>
      </c>
      <c r="E14" s="118">
        <v>2009</v>
      </c>
      <c r="F14" s="118">
        <v>11</v>
      </c>
      <c r="G14" s="118"/>
      <c r="H14" s="6"/>
      <c r="I14" s="10">
        <v>-14</v>
      </c>
      <c r="J14" s="10">
        <v>-13</v>
      </c>
      <c r="K14" s="3" t="s">
        <v>889</v>
      </c>
      <c r="L14" s="6"/>
      <c r="M14" s="13" t="s">
        <v>1138</v>
      </c>
      <c r="N14" s="6"/>
      <c r="O14" s="6"/>
      <c r="P14" s="133">
        <v>1.8669999999999999E-2</v>
      </c>
      <c r="R14" s="3" t="s">
        <v>892</v>
      </c>
      <c r="V14" s="6"/>
      <c r="W14" s="6"/>
      <c r="X14" s="6"/>
      <c r="AC14" s="12"/>
      <c r="AD14" s="6"/>
      <c r="AE14" s="6"/>
      <c r="AF14" s="6"/>
      <c r="AG14" s="6"/>
      <c r="AH14" s="6"/>
      <c r="AI14" s="6"/>
      <c r="AJ14" s="6"/>
      <c r="AK14" s="6"/>
      <c r="AL14" s="6"/>
      <c r="AM14" s="138"/>
      <c r="AN14" s="7"/>
      <c r="AO14" s="139"/>
      <c r="AP14" s="140"/>
      <c r="AQ14" s="12"/>
      <c r="AR14" s="6"/>
      <c r="AS14" s="6"/>
      <c r="AT14" s="6"/>
      <c r="AU14" s="6"/>
      <c r="AZ14" s="146"/>
      <c r="BA14" s="146"/>
      <c r="BC14" s="138"/>
      <c r="BD14" s="138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</row>
    <row r="15" spans="1:98" ht="15" customHeight="1" x14ac:dyDescent="0.2">
      <c r="A15" s="164" t="s">
        <v>1149</v>
      </c>
      <c r="B15" s="10" t="s">
        <v>853</v>
      </c>
      <c r="C15" s="10" t="s">
        <v>1078</v>
      </c>
      <c r="D15" s="10">
        <v>1</v>
      </c>
      <c r="E15" s="118">
        <v>2009</v>
      </c>
      <c r="F15" s="118">
        <v>11</v>
      </c>
      <c r="G15" s="118"/>
      <c r="H15" s="6"/>
      <c r="I15" s="10">
        <v>-14</v>
      </c>
      <c r="J15" s="10">
        <v>-13</v>
      </c>
      <c r="K15" s="3" t="s">
        <v>889</v>
      </c>
      <c r="L15" s="6"/>
      <c r="M15" s="13" t="s">
        <v>1138</v>
      </c>
      <c r="N15" s="6"/>
      <c r="O15" s="6"/>
      <c r="P15" s="133">
        <v>1.9084999999999998E-2</v>
      </c>
      <c r="R15" s="3" t="s">
        <v>892</v>
      </c>
      <c r="V15" s="6"/>
      <c r="W15" s="6"/>
      <c r="X15" s="6"/>
      <c r="AC15" s="12"/>
      <c r="AD15" s="6"/>
      <c r="AE15" s="6"/>
      <c r="AF15" s="6"/>
      <c r="AG15" s="6"/>
      <c r="AH15" s="6"/>
      <c r="AI15" s="6"/>
      <c r="AJ15" s="6"/>
      <c r="AK15" s="6"/>
      <c r="AL15" s="6"/>
      <c r="AM15" s="138"/>
      <c r="AN15" s="7"/>
      <c r="AO15" s="139"/>
      <c r="AP15" s="140"/>
      <c r="AQ15" s="12"/>
      <c r="AR15" s="6"/>
      <c r="AS15" s="6"/>
      <c r="AT15" s="6"/>
      <c r="AU15" s="6"/>
      <c r="AZ15" s="146"/>
      <c r="BA15" s="146"/>
      <c r="BC15" s="138"/>
      <c r="BD15" s="138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</row>
    <row r="16" spans="1:98" ht="15" customHeight="1" x14ac:dyDescent="0.2">
      <c r="A16" s="164" t="s">
        <v>1149</v>
      </c>
      <c r="B16" s="10" t="s">
        <v>853</v>
      </c>
      <c r="C16" s="10" t="s">
        <v>1079</v>
      </c>
      <c r="D16" s="10">
        <v>1</v>
      </c>
      <c r="E16" s="118">
        <v>2009</v>
      </c>
      <c r="F16" s="118">
        <v>11</v>
      </c>
      <c r="G16" s="118"/>
      <c r="H16" s="6"/>
      <c r="I16" s="10">
        <v>-14</v>
      </c>
      <c r="J16" s="10">
        <v>-13</v>
      </c>
      <c r="K16" s="3" t="s">
        <v>889</v>
      </c>
      <c r="L16" s="6"/>
      <c r="M16" s="13" t="s">
        <v>1138</v>
      </c>
      <c r="N16" s="6"/>
      <c r="O16" s="6"/>
      <c r="P16" s="133">
        <v>1.763E-2</v>
      </c>
      <c r="R16" s="3" t="s">
        <v>892</v>
      </c>
      <c r="V16" s="6"/>
      <c r="W16" s="6"/>
      <c r="X16" s="6"/>
      <c r="AC16" s="12"/>
      <c r="AD16" s="6"/>
      <c r="AE16" s="6"/>
      <c r="AF16" s="6"/>
      <c r="AG16" s="6"/>
      <c r="AH16" s="6"/>
      <c r="AI16" s="6"/>
      <c r="AJ16" s="6"/>
      <c r="AK16" s="6"/>
      <c r="AL16" s="6"/>
      <c r="AM16" s="138"/>
      <c r="AN16" s="7"/>
      <c r="AO16" s="139"/>
      <c r="AP16" s="140"/>
      <c r="AQ16" s="12"/>
      <c r="AR16" s="6"/>
      <c r="AS16" s="6"/>
      <c r="AT16" s="6"/>
      <c r="AU16" s="6"/>
      <c r="AZ16" s="146"/>
      <c r="BA16" s="146"/>
      <c r="BC16" s="138"/>
      <c r="BD16" s="138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</row>
    <row r="17" spans="1:96" ht="15" customHeight="1" x14ac:dyDescent="0.2">
      <c r="A17" s="164" t="s">
        <v>1149</v>
      </c>
      <c r="B17" s="10" t="s">
        <v>853</v>
      </c>
      <c r="C17" s="10" t="s">
        <v>1080</v>
      </c>
      <c r="D17" s="10">
        <v>1</v>
      </c>
      <c r="E17" s="118">
        <v>2009</v>
      </c>
      <c r="F17" s="118">
        <v>11</v>
      </c>
      <c r="G17" s="118"/>
      <c r="H17" s="6"/>
      <c r="I17" s="10">
        <v>-14</v>
      </c>
      <c r="J17" s="10">
        <v>-13</v>
      </c>
      <c r="K17" s="3" t="s">
        <v>889</v>
      </c>
      <c r="L17" s="6"/>
      <c r="M17" s="13" t="s">
        <v>1138</v>
      </c>
      <c r="N17" s="6"/>
      <c r="O17" s="6"/>
      <c r="P17" s="133">
        <v>1.7619999999999997E-2</v>
      </c>
      <c r="R17" s="3" t="s">
        <v>892</v>
      </c>
      <c r="V17" s="6"/>
      <c r="W17" s="6"/>
      <c r="X17" s="6"/>
      <c r="AC17" s="12"/>
      <c r="AD17" s="6"/>
      <c r="AE17" s="6"/>
      <c r="AF17" s="6"/>
      <c r="AG17" s="6"/>
      <c r="AH17" s="6"/>
      <c r="AI17" s="6"/>
      <c r="AJ17" s="6"/>
      <c r="AK17" s="6"/>
      <c r="AL17" s="6"/>
      <c r="AM17" s="138"/>
      <c r="AN17" s="7"/>
      <c r="AO17" s="139"/>
      <c r="AP17" s="140"/>
      <c r="AQ17" s="12"/>
      <c r="AR17" s="6"/>
      <c r="AS17" s="6"/>
      <c r="AT17" s="6"/>
      <c r="AU17" s="6"/>
      <c r="AZ17" s="146"/>
      <c r="BA17" s="146"/>
      <c r="BC17" s="138"/>
      <c r="BD17" s="138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</row>
    <row r="18" spans="1:96" x14ac:dyDescent="0.2">
      <c r="A18" s="164" t="s">
        <v>1149</v>
      </c>
      <c r="B18" s="10" t="s">
        <v>853</v>
      </c>
      <c r="C18" s="10" t="s">
        <v>1081</v>
      </c>
      <c r="D18" s="10">
        <v>1</v>
      </c>
      <c r="E18" s="118">
        <v>2009</v>
      </c>
      <c r="F18" s="118">
        <v>11</v>
      </c>
      <c r="G18" s="118"/>
      <c r="H18" s="6"/>
      <c r="I18" s="10">
        <v>-14</v>
      </c>
      <c r="J18" s="10">
        <v>-13</v>
      </c>
      <c r="K18" s="3" t="s">
        <v>889</v>
      </c>
      <c r="L18" s="6"/>
      <c r="M18" s="13" t="s">
        <v>1138</v>
      </c>
      <c r="N18" s="6"/>
      <c r="O18" s="6"/>
      <c r="P18" s="133">
        <v>1.6505000000000002E-2</v>
      </c>
      <c r="R18" s="3" t="s">
        <v>892</v>
      </c>
      <c r="V18" s="6"/>
      <c r="W18" s="6"/>
      <c r="X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138"/>
      <c r="AN18" s="7"/>
      <c r="AO18" s="139"/>
      <c r="AP18" s="140"/>
      <c r="AQ18" s="12"/>
      <c r="AR18" s="6"/>
      <c r="AS18" s="6"/>
      <c r="AT18" s="6"/>
      <c r="AU18" s="6"/>
      <c r="AZ18" s="146"/>
      <c r="BA18" s="146"/>
      <c r="BC18" s="138"/>
      <c r="BD18" s="138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1:96" x14ac:dyDescent="0.2">
      <c r="A19" s="164" t="s">
        <v>1149</v>
      </c>
      <c r="B19" s="10" t="s">
        <v>853</v>
      </c>
      <c r="C19" s="10" t="s">
        <v>1082</v>
      </c>
      <c r="D19" s="10">
        <v>1</v>
      </c>
      <c r="E19" s="118">
        <v>2010</v>
      </c>
      <c r="F19" s="118">
        <v>11</v>
      </c>
      <c r="G19" s="118"/>
      <c r="H19" s="6"/>
      <c r="I19" s="10">
        <v>-14</v>
      </c>
      <c r="J19" s="10">
        <v>-13</v>
      </c>
      <c r="K19" s="3" t="s">
        <v>889</v>
      </c>
      <c r="L19" s="6"/>
      <c r="M19" s="13" t="s">
        <v>1138</v>
      </c>
      <c r="N19" s="6"/>
      <c r="O19" s="6"/>
      <c r="P19" s="133">
        <v>1.60625E-2</v>
      </c>
      <c r="R19" s="3" t="s">
        <v>892</v>
      </c>
      <c r="V19" s="6"/>
      <c r="W19" s="6"/>
      <c r="X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138"/>
      <c r="AN19" s="7"/>
      <c r="AO19" s="139"/>
      <c r="AP19" s="140"/>
      <c r="AQ19" s="12"/>
      <c r="AR19" s="6"/>
      <c r="AS19" s="6"/>
      <c r="AT19" s="6"/>
      <c r="AU19" s="6"/>
      <c r="AZ19" s="146"/>
      <c r="BA19" s="146"/>
      <c r="BC19" s="138"/>
      <c r="BD19" s="138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</row>
    <row r="20" spans="1:96" x14ac:dyDescent="0.2">
      <c r="A20" s="164" t="s">
        <v>1149</v>
      </c>
      <c r="B20" s="10" t="s">
        <v>853</v>
      </c>
      <c r="C20" s="10" t="s">
        <v>1083</v>
      </c>
      <c r="D20" s="10">
        <v>1</v>
      </c>
      <c r="E20" s="118">
        <v>2010</v>
      </c>
      <c r="F20" s="118">
        <v>11</v>
      </c>
      <c r="G20" s="118"/>
      <c r="H20" s="6"/>
      <c r="I20" s="10">
        <v>-14</v>
      </c>
      <c r="J20" s="10">
        <v>-13</v>
      </c>
      <c r="K20" s="3" t="s">
        <v>889</v>
      </c>
      <c r="L20" s="6"/>
      <c r="M20" s="13" t="s">
        <v>1138</v>
      </c>
      <c r="N20" s="6"/>
      <c r="O20" s="6"/>
      <c r="P20" s="133">
        <v>2.1792500000000003E-2</v>
      </c>
      <c r="R20" s="3" t="s">
        <v>892</v>
      </c>
      <c r="V20" s="6"/>
      <c r="W20" s="6"/>
      <c r="X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138"/>
      <c r="AN20" s="7"/>
      <c r="AO20" s="139"/>
      <c r="AP20" s="140"/>
      <c r="AQ20" s="12"/>
      <c r="AR20" s="6"/>
      <c r="AS20" s="6"/>
      <c r="AT20" s="6"/>
      <c r="AU20" s="6"/>
      <c r="AZ20" s="146"/>
      <c r="BA20" s="146"/>
      <c r="BC20" s="138"/>
      <c r="BD20" s="138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1:96" x14ac:dyDescent="0.2">
      <c r="A21" s="164" t="s">
        <v>1149</v>
      </c>
      <c r="B21" s="10" t="s">
        <v>853</v>
      </c>
      <c r="C21" s="10" t="s">
        <v>1084</v>
      </c>
      <c r="D21" s="10">
        <v>1</v>
      </c>
      <c r="E21" s="118">
        <v>2010</v>
      </c>
      <c r="F21" s="118">
        <v>11</v>
      </c>
      <c r="G21" s="118"/>
      <c r="H21" s="6"/>
      <c r="I21" s="10">
        <v>-14</v>
      </c>
      <c r="J21" s="10">
        <v>-13</v>
      </c>
      <c r="K21" s="3" t="s">
        <v>889</v>
      </c>
      <c r="L21" s="6"/>
      <c r="M21" s="13" t="s">
        <v>1138</v>
      </c>
      <c r="N21" s="6"/>
      <c r="O21" s="6"/>
      <c r="P21" s="133">
        <v>1.5955E-2</v>
      </c>
      <c r="R21" s="3" t="s">
        <v>892</v>
      </c>
      <c r="V21" s="6"/>
      <c r="W21" s="6"/>
      <c r="X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138"/>
      <c r="AN21" s="7"/>
      <c r="AO21" s="139"/>
      <c r="AP21" s="140"/>
      <c r="AQ21" s="12"/>
      <c r="AR21" s="6"/>
      <c r="AS21" s="6"/>
      <c r="AT21" s="6"/>
      <c r="AU21" s="6"/>
      <c r="AZ21" s="146"/>
      <c r="BA21" s="146"/>
      <c r="BC21" s="138"/>
      <c r="BD21" s="138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1:96" x14ac:dyDescent="0.2">
      <c r="A22" s="164" t="s">
        <v>1149</v>
      </c>
      <c r="B22" s="10" t="s">
        <v>853</v>
      </c>
      <c r="C22" s="10" t="s">
        <v>1085</v>
      </c>
      <c r="D22" s="10">
        <v>1</v>
      </c>
      <c r="E22" s="119">
        <v>2010</v>
      </c>
      <c r="F22" s="119">
        <v>11</v>
      </c>
      <c r="G22" s="118"/>
      <c r="H22" s="6"/>
      <c r="I22" s="10">
        <v>-14</v>
      </c>
      <c r="J22" s="10">
        <v>-13</v>
      </c>
      <c r="K22" s="3" t="s">
        <v>889</v>
      </c>
      <c r="M22" s="13" t="s">
        <v>1138</v>
      </c>
      <c r="P22" s="133">
        <v>1.6967500000000003E-2</v>
      </c>
      <c r="R22" s="3" t="s">
        <v>892</v>
      </c>
      <c r="X22" s="6"/>
      <c r="AM22" s="138"/>
      <c r="AN22" s="7"/>
      <c r="AO22" s="139"/>
      <c r="AP22" s="140"/>
      <c r="AZ22" s="146"/>
      <c r="BA22" s="146"/>
      <c r="BC22" s="138"/>
      <c r="BD22" s="138"/>
    </row>
    <row r="23" spans="1:96" x14ac:dyDescent="0.2">
      <c r="A23" s="164" t="s">
        <v>1149</v>
      </c>
      <c r="B23" s="10" t="s">
        <v>853</v>
      </c>
      <c r="C23" s="10" t="s">
        <v>1086</v>
      </c>
      <c r="D23" s="10">
        <v>1</v>
      </c>
      <c r="E23" s="119">
        <v>2010</v>
      </c>
      <c r="F23" s="119">
        <v>11</v>
      </c>
      <c r="G23" s="118"/>
      <c r="H23" s="6"/>
      <c r="I23" s="10">
        <v>-14</v>
      </c>
      <c r="J23" s="10">
        <v>-13</v>
      </c>
      <c r="K23" s="3" t="s">
        <v>889</v>
      </c>
      <c r="M23" s="13" t="s">
        <v>1138</v>
      </c>
      <c r="P23" s="133">
        <v>1.4084999999999999E-2</v>
      </c>
      <c r="R23" s="3" t="s">
        <v>892</v>
      </c>
      <c r="X23" s="6"/>
      <c r="AM23" s="138"/>
      <c r="AN23" s="7"/>
      <c r="AO23" s="139"/>
      <c r="AP23" s="140"/>
      <c r="AZ23" s="146"/>
      <c r="BA23" s="146"/>
      <c r="BC23" s="138"/>
      <c r="BD23" s="138"/>
    </row>
    <row r="24" spans="1:96" x14ac:dyDescent="0.2">
      <c r="A24" s="164" t="s">
        <v>1149</v>
      </c>
      <c r="B24" s="10" t="s">
        <v>853</v>
      </c>
      <c r="C24" s="10" t="s">
        <v>1049</v>
      </c>
      <c r="D24" s="10">
        <v>2</v>
      </c>
      <c r="E24" s="119">
        <v>2007</v>
      </c>
      <c r="F24" s="119">
        <v>11</v>
      </c>
      <c r="G24" s="118"/>
      <c r="H24" s="6"/>
      <c r="I24" s="10">
        <v>-13</v>
      </c>
      <c r="J24" s="10">
        <v>-12</v>
      </c>
      <c r="K24" s="3" t="s">
        <v>890</v>
      </c>
      <c r="M24" s="13" t="s">
        <v>1138</v>
      </c>
      <c r="P24" s="133">
        <v>2.983758295494237E-2</v>
      </c>
      <c r="R24" s="3" t="s">
        <v>892</v>
      </c>
      <c r="X24" s="6"/>
      <c r="AM24" s="138"/>
      <c r="AN24" s="7"/>
      <c r="AO24" s="139">
        <v>46.432299999999998</v>
      </c>
      <c r="AP24" s="140">
        <v>1.3854276030387705E-2</v>
      </c>
      <c r="AW24" s="3" t="s">
        <v>896</v>
      </c>
      <c r="AX24" s="3">
        <v>137636</v>
      </c>
      <c r="AY24" s="3">
        <v>2008</v>
      </c>
      <c r="AZ24" s="146">
        <v>113.05131880464513</v>
      </c>
      <c r="BA24" s="146">
        <v>2.9155755542086066</v>
      </c>
      <c r="BC24" s="138">
        <v>1.1208877731330409</v>
      </c>
      <c r="BD24" s="138">
        <v>2.9155755542086066E-3</v>
      </c>
    </row>
    <row r="25" spans="1:96" x14ac:dyDescent="0.2">
      <c r="A25" s="164" t="s">
        <v>1149</v>
      </c>
      <c r="B25" s="10" t="s">
        <v>853</v>
      </c>
      <c r="C25" s="10" t="s">
        <v>1050</v>
      </c>
      <c r="D25" s="10">
        <v>2</v>
      </c>
      <c r="E25" s="119">
        <v>2007</v>
      </c>
      <c r="F25" s="119">
        <v>11</v>
      </c>
      <c r="G25" s="118"/>
      <c r="H25" s="6"/>
      <c r="I25" s="10">
        <v>-13</v>
      </c>
      <c r="J25" s="10">
        <v>-12</v>
      </c>
      <c r="K25" s="3" t="s">
        <v>890</v>
      </c>
      <c r="M25" s="13" t="s">
        <v>1138</v>
      </c>
      <c r="P25" s="133">
        <v>5.9982535801606708E-2</v>
      </c>
      <c r="R25" s="3" t="s">
        <v>892</v>
      </c>
      <c r="X25" s="6"/>
      <c r="AM25" s="138"/>
      <c r="AN25" s="7"/>
      <c r="AO25" s="139">
        <v>47.018000000000001</v>
      </c>
      <c r="AP25" s="140">
        <v>2.8202588683199442E-2</v>
      </c>
      <c r="AV25" s="3">
        <v>-28.72</v>
      </c>
      <c r="AW25" s="3" t="s">
        <v>896</v>
      </c>
      <c r="AX25" s="3">
        <v>137686</v>
      </c>
      <c r="AY25" s="3">
        <v>2008</v>
      </c>
      <c r="AZ25" s="146">
        <v>108.8578159535234</v>
      </c>
      <c r="BA25" s="146">
        <v>4.3109786283934666</v>
      </c>
      <c r="BC25" s="138">
        <v>1.1166647458628618</v>
      </c>
      <c r="BD25" s="138">
        <v>4.3109786283934666E-3</v>
      </c>
    </row>
    <row r="26" spans="1:96" x14ac:dyDescent="0.2">
      <c r="A26" s="164" t="s">
        <v>1149</v>
      </c>
      <c r="B26" s="10" t="s">
        <v>853</v>
      </c>
      <c r="C26" s="10" t="s">
        <v>1051</v>
      </c>
      <c r="D26" s="10">
        <v>2</v>
      </c>
      <c r="E26" s="119">
        <v>2007</v>
      </c>
      <c r="F26" s="119">
        <v>11</v>
      </c>
      <c r="G26" s="118"/>
      <c r="H26" s="6"/>
      <c r="I26" s="10">
        <v>-13</v>
      </c>
      <c r="J26" s="10">
        <v>-12</v>
      </c>
      <c r="K26" s="3" t="s">
        <v>890</v>
      </c>
      <c r="M26" s="13" t="s">
        <v>1138</v>
      </c>
      <c r="P26" s="133">
        <v>5.2956688787984631E-2</v>
      </c>
      <c r="R26" s="3" t="s">
        <v>892</v>
      </c>
      <c r="X26" s="6"/>
      <c r="AM26" s="138"/>
      <c r="AN26" s="7"/>
      <c r="AO26" s="139">
        <v>46.501100000000001</v>
      </c>
      <c r="AP26" s="140">
        <v>2.4625442809989521E-2</v>
      </c>
      <c r="AW26" s="3" t="s">
        <v>896</v>
      </c>
      <c r="AX26" s="3">
        <v>137637</v>
      </c>
      <c r="AY26" s="3">
        <v>2008</v>
      </c>
      <c r="AZ26" s="146">
        <v>88.490168007460568</v>
      </c>
      <c r="BA26" s="146">
        <v>3.652646321996496</v>
      </c>
      <c r="BC26" s="138">
        <v>1.0961536991891665</v>
      </c>
      <c r="BD26" s="138">
        <v>3.6526463219964962E-3</v>
      </c>
    </row>
    <row r="27" spans="1:96" x14ac:dyDescent="0.2">
      <c r="A27" s="164" t="s">
        <v>1149</v>
      </c>
      <c r="B27" s="10" t="s">
        <v>853</v>
      </c>
      <c r="C27" s="10" t="s">
        <v>1052</v>
      </c>
      <c r="D27" s="10">
        <v>2</v>
      </c>
      <c r="E27" s="119">
        <v>2007</v>
      </c>
      <c r="F27" s="119">
        <v>11</v>
      </c>
      <c r="G27" s="118"/>
      <c r="H27" s="6"/>
      <c r="I27" s="10">
        <v>-13</v>
      </c>
      <c r="J27" s="10">
        <v>-12</v>
      </c>
      <c r="K27" s="3" t="s">
        <v>890</v>
      </c>
      <c r="M27" s="13" t="s">
        <v>1138</v>
      </c>
      <c r="P27" s="133">
        <v>3.4221096751659096E-2</v>
      </c>
      <c r="R27" s="3" t="s">
        <v>892</v>
      </c>
      <c r="X27" s="6"/>
      <c r="AM27" s="138"/>
      <c r="AN27" s="7"/>
      <c r="AO27" s="139">
        <v>44.445300000000003</v>
      </c>
      <c r="AP27" s="140">
        <v>1.5209669114565141E-2</v>
      </c>
      <c r="AW27" s="3" t="s">
        <v>896</v>
      </c>
      <c r="AX27" s="3">
        <v>137638</v>
      </c>
      <c r="AY27" s="3">
        <v>2008</v>
      </c>
      <c r="AZ27" s="146">
        <v>73.252621036045127</v>
      </c>
      <c r="BA27" s="146">
        <v>3.7502543584899728</v>
      </c>
      <c r="BC27" s="138">
        <v>1.0808088720421645</v>
      </c>
      <c r="BD27" s="138">
        <v>3.7502543584899727E-3</v>
      </c>
    </row>
    <row r="28" spans="1:96" x14ac:dyDescent="0.2">
      <c r="A28" s="164" t="s">
        <v>1149</v>
      </c>
      <c r="B28" s="10" t="s">
        <v>853</v>
      </c>
      <c r="C28" s="10" t="s">
        <v>1053</v>
      </c>
      <c r="D28" s="10">
        <v>2</v>
      </c>
      <c r="E28" s="119">
        <v>2007</v>
      </c>
      <c r="F28" s="119">
        <v>11</v>
      </c>
      <c r="G28" s="118"/>
      <c r="H28" s="6"/>
      <c r="I28" s="10">
        <v>-13</v>
      </c>
      <c r="J28" s="10">
        <v>-12</v>
      </c>
      <c r="K28" s="3" t="s">
        <v>890</v>
      </c>
      <c r="M28" s="13" t="s">
        <v>1138</v>
      </c>
      <c r="P28" s="133">
        <v>3.3482361159622775E-2</v>
      </c>
      <c r="R28" s="3" t="s">
        <v>892</v>
      </c>
      <c r="X28" s="6"/>
      <c r="AM28" s="138"/>
      <c r="AN28" s="7"/>
      <c r="AO28" s="139">
        <v>46.263500000000001</v>
      </c>
      <c r="AP28" s="140">
        <v>1.5490112155082083E-2</v>
      </c>
      <c r="AW28" s="3" t="s">
        <v>896</v>
      </c>
      <c r="AX28" s="3">
        <v>137687</v>
      </c>
      <c r="AY28" s="3">
        <v>2008</v>
      </c>
      <c r="AZ28" s="146">
        <v>84.716575188292126</v>
      </c>
      <c r="BA28" s="146">
        <v>4.4166993556090528</v>
      </c>
      <c r="BC28" s="138">
        <v>1.0923535383337524</v>
      </c>
      <c r="BD28" s="138">
        <v>4.4166993556090531E-3</v>
      </c>
    </row>
    <row r="29" spans="1:96" x14ac:dyDescent="0.2">
      <c r="A29" s="164" t="s">
        <v>1149</v>
      </c>
      <c r="B29" s="10" t="s">
        <v>853</v>
      </c>
      <c r="C29" s="10" t="s">
        <v>1049</v>
      </c>
      <c r="D29" s="10">
        <v>3</v>
      </c>
      <c r="E29" s="119">
        <v>2007</v>
      </c>
      <c r="F29" s="119">
        <v>11</v>
      </c>
      <c r="G29" s="118"/>
      <c r="H29" s="6"/>
      <c r="I29" s="10">
        <v>-12</v>
      </c>
      <c r="J29" s="10">
        <v>0</v>
      </c>
      <c r="K29" s="3" t="s">
        <v>891</v>
      </c>
      <c r="M29" s="131" t="s">
        <v>1137</v>
      </c>
      <c r="P29" s="133">
        <v>4.3427640004657118E-2</v>
      </c>
      <c r="R29" s="3" t="s">
        <v>893</v>
      </c>
      <c r="X29" s="6"/>
      <c r="AM29" s="138"/>
      <c r="AN29" s="7"/>
      <c r="AO29" s="139">
        <v>37.520899999999997</v>
      </c>
      <c r="AP29" s="140">
        <v>0.1955332965420887</v>
      </c>
      <c r="AW29" s="3" t="s">
        <v>896</v>
      </c>
      <c r="AX29" s="3">
        <v>137639</v>
      </c>
      <c r="AY29" s="3">
        <v>2008</v>
      </c>
      <c r="AZ29" s="146">
        <v>128.09836392511565</v>
      </c>
      <c r="BA29" s="146">
        <v>3.7917512972885308</v>
      </c>
      <c r="BC29" s="138">
        <v>1.1360407571979894</v>
      </c>
      <c r="BD29" s="138">
        <v>3.7917512972885309E-3</v>
      </c>
    </row>
    <row r="30" spans="1:96" x14ac:dyDescent="0.2">
      <c r="A30" s="164" t="s">
        <v>1149</v>
      </c>
      <c r="B30" s="10" t="s">
        <v>853</v>
      </c>
      <c r="C30" s="10" t="s">
        <v>1050</v>
      </c>
      <c r="D30" s="10">
        <v>3</v>
      </c>
      <c r="E30" s="119">
        <v>2007</v>
      </c>
      <c r="F30" s="119">
        <v>11</v>
      </c>
      <c r="G30" s="118"/>
      <c r="H30" s="6"/>
      <c r="I30" s="10">
        <v>-12</v>
      </c>
      <c r="J30" s="10">
        <v>0</v>
      </c>
      <c r="K30" s="3" t="s">
        <v>891</v>
      </c>
      <c r="M30" s="131" t="s">
        <v>1137</v>
      </c>
      <c r="P30" s="133">
        <v>7.3349633251833732E-2</v>
      </c>
      <c r="R30" s="3" t="s">
        <v>893</v>
      </c>
      <c r="X30" s="6"/>
      <c r="AM30" s="138"/>
      <c r="AN30" s="7"/>
      <c r="AO30" s="139">
        <v>36.551000000000002</v>
      </c>
      <c r="AP30" s="140">
        <v>0.32172029339853303</v>
      </c>
      <c r="AV30" s="3">
        <v>-27.84</v>
      </c>
      <c r="AW30" s="3" t="s">
        <v>896</v>
      </c>
      <c r="AX30" s="3">
        <v>138317</v>
      </c>
      <c r="AY30" s="3">
        <v>2008</v>
      </c>
      <c r="AZ30" s="146">
        <v>103.15090636195646</v>
      </c>
      <c r="BA30" s="146">
        <v>3.6971862055790616</v>
      </c>
      <c r="BC30" s="138">
        <v>1.1109176566896215</v>
      </c>
      <c r="BD30" s="138">
        <v>3.6971862055790615E-3</v>
      </c>
    </row>
    <row r="31" spans="1:96" x14ac:dyDescent="0.2">
      <c r="A31" s="164" t="s">
        <v>1149</v>
      </c>
      <c r="B31" s="10" t="s">
        <v>853</v>
      </c>
      <c r="C31" s="10" t="s">
        <v>1051</v>
      </c>
      <c r="D31" s="10">
        <v>3</v>
      </c>
      <c r="E31" s="119">
        <v>2007</v>
      </c>
      <c r="F31" s="119">
        <v>11</v>
      </c>
      <c r="G31" s="118"/>
      <c r="H31" s="6"/>
      <c r="I31" s="10">
        <v>-12</v>
      </c>
      <c r="J31" s="10">
        <v>0</v>
      </c>
      <c r="K31" s="3" t="s">
        <v>891</v>
      </c>
      <c r="M31" s="131" t="s">
        <v>1137</v>
      </c>
      <c r="P31" s="133">
        <v>0.10167074164629177</v>
      </c>
      <c r="R31" s="3" t="s">
        <v>893</v>
      </c>
      <c r="X31" s="6"/>
      <c r="AM31" s="138"/>
      <c r="AN31" s="7"/>
      <c r="AO31" s="139">
        <v>40.892000000000003</v>
      </c>
      <c r="AP31" s="140">
        <v>0.49890239608801962</v>
      </c>
      <c r="AW31" s="3" t="s">
        <v>896</v>
      </c>
      <c r="AX31" s="3">
        <v>137640</v>
      </c>
      <c r="AY31" s="3">
        <v>2008</v>
      </c>
      <c r="AZ31" s="146">
        <v>86.780343400890914</v>
      </c>
      <c r="BA31" s="146">
        <v>3.6510038710304888</v>
      </c>
      <c r="BC31" s="138">
        <v>1.0944318365370795</v>
      </c>
      <c r="BD31" s="138">
        <v>3.6510038710304889E-3</v>
      </c>
    </row>
    <row r="32" spans="1:96" x14ac:dyDescent="0.2">
      <c r="A32" s="164" t="s">
        <v>1149</v>
      </c>
      <c r="B32" s="10" t="s">
        <v>853</v>
      </c>
      <c r="C32" s="10" t="s">
        <v>1052</v>
      </c>
      <c r="D32" s="10">
        <v>3</v>
      </c>
      <c r="E32" s="119">
        <v>2007</v>
      </c>
      <c r="F32" s="119">
        <v>11</v>
      </c>
      <c r="G32" s="118"/>
      <c r="H32" s="6"/>
      <c r="I32" s="10">
        <v>-12</v>
      </c>
      <c r="J32" s="10">
        <v>0</v>
      </c>
      <c r="K32" s="3" t="s">
        <v>891</v>
      </c>
      <c r="M32" s="131" t="s">
        <v>1137</v>
      </c>
      <c r="P32" s="133">
        <v>7.7584701362207478E-2</v>
      </c>
      <c r="R32" s="3" t="s">
        <v>893</v>
      </c>
      <c r="X32" s="6"/>
      <c r="AM32" s="138"/>
      <c r="AN32" s="7"/>
      <c r="AO32" s="139">
        <v>45.621200000000002</v>
      </c>
      <c r="AP32" s="140">
        <v>0.42474086133426475</v>
      </c>
      <c r="AV32" s="3">
        <v>-27.32</v>
      </c>
      <c r="AW32" s="3" t="s">
        <v>896</v>
      </c>
      <c r="AX32" s="3">
        <v>137688</v>
      </c>
      <c r="AY32" s="3">
        <v>2008</v>
      </c>
      <c r="AZ32" s="146">
        <v>72.134512591975451</v>
      </c>
      <c r="BA32" s="146">
        <v>3.5075322466717878</v>
      </c>
      <c r="BC32" s="138">
        <v>1.0796828915390009</v>
      </c>
      <c r="BD32" s="138">
        <v>3.5075322466717879E-3</v>
      </c>
    </row>
    <row r="33" spans="1:56" x14ac:dyDescent="0.2">
      <c r="A33" s="164" t="s">
        <v>1149</v>
      </c>
      <c r="B33" s="10" t="s">
        <v>853</v>
      </c>
      <c r="C33" s="10" t="s">
        <v>1053</v>
      </c>
      <c r="D33" s="10">
        <v>3</v>
      </c>
      <c r="E33" s="119">
        <v>2007</v>
      </c>
      <c r="F33" s="119">
        <v>11</v>
      </c>
      <c r="G33" s="118"/>
      <c r="H33" s="6"/>
      <c r="I33" s="10">
        <v>-12</v>
      </c>
      <c r="J33" s="10">
        <v>0</v>
      </c>
      <c r="K33" s="3" t="s">
        <v>891</v>
      </c>
      <c r="M33" s="131" t="s">
        <v>1137</v>
      </c>
      <c r="P33" s="133">
        <v>3.4375363837466526E-2</v>
      </c>
      <c r="R33" s="3" t="s">
        <v>893</v>
      </c>
      <c r="X33" s="6"/>
      <c r="AM33" s="138"/>
      <c r="AN33" s="7"/>
      <c r="AO33" s="139">
        <v>47.265700000000002</v>
      </c>
      <c r="AP33" s="140">
        <v>0.19497307614390497</v>
      </c>
      <c r="AW33" s="3" t="s">
        <v>896</v>
      </c>
      <c r="AX33" s="3">
        <v>137689</v>
      </c>
      <c r="AY33" s="3">
        <v>2008</v>
      </c>
      <c r="AZ33" s="146">
        <v>92.709360615226728</v>
      </c>
      <c r="BA33" s="146">
        <v>3.7520009155593037</v>
      </c>
      <c r="BC33" s="138">
        <v>1.100402597085103</v>
      </c>
      <c r="BD33" s="138">
        <v>3.7520009155593038E-3</v>
      </c>
    </row>
    <row r="34" spans="1:56" x14ac:dyDescent="0.2">
      <c r="A34" s="164" t="s">
        <v>1149</v>
      </c>
      <c r="B34" s="10" t="s">
        <v>853</v>
      </c>
      <c r="C34" s="10" t="s">
        <v>1049</v>
      </c>
      <c r="D34" s="134">
        <v>4</v>
      </c>
      <c r="E34" s="119">
        <v>2007</v>
      </c>
      <c r="F34" s="119">
        <v>11</v>
      </c>
      <c r="G34" s="118"/>
      <c r="H34" s="6"/>
      <c r="I34" s="134">
        <v>0</v>
      </c>
      <c r="J34" s="134">
        <v>5</v>
      </c>
      <c r="K34" s="134"/>
      <c r="P34" s="133">
        <v>0.74222766217870251</v>
      </c>
      <c r="Q34" s="134"/>
      <c r="R34" s="135" t="s">
        <v>894</v>
      </c>
      <c r="S34" s="136">
        <v>71.843399016798557</v>
      </c>
      <c r="T34" s="136">
        <v>17.999275683977388</v>
      </c>
      <c r="U34" s="136">
        <v>10.157325299224052</v>
      </c>
      <c r="X34" s="135" t="s">
        <v>195</v>
      </c>
      <c r="Y34" s="134"/>
      <c r="Z34" s="136">
        <v>3.2666666666666662</v>
      </c>
      <c r="AA34" s="136">
        <v>3.7366666666666668</v>
      </c>
      <c r="AB34" s="134"/>
      <c r="AM34" s="141"/>
      <c r="AN34" s="134"/>
      <c r="AO34" s="136">
        <v>4.6280999999999999</v>
      </c>
      <c r="AP34" s="141">
        <v>0.17175519216646265</v>
      </c>
      <c r="AV34" s="134"/>
      <c r="AW34" s="134" t="s">
        <v>896</v>
      </c>
      <c r="AX34" s="134">
        <v>137690</v>
      </c>
      <c r="AY34" s="134">
        <v>2008</v>
      </c>
      <c r="AZ34" s="147">
        <v>33.295946877972327</v>
      </c>
      <c r="BA34" s="147">
        <v>3.5400822726569161</v>
      </c>
      <c r="BC34" s="141">
        <v>1.0405708823267006</v>
      </c>
      <c r="BD34" s="141">
        <v>3.5400822726569161E-3</v>
      </c>
    </row>
    <row r="35" spans="1:56" x14ac:dyDescent="0.2">
      <c r="A35" s="164" t="s">
        <v>1149</v>
      </c>
      <c r="B35" s="10" t="s">
        <v>853</v>
      </c>
      <c r="C35" s="10" t="s">
        <v>1050</v>
      </c>
      <c r="D35" s="134">
        <v>4</v>
      </c>
      <c r="E35" s="119">
        <v>2007</v>
      </c>
      <c r="F35" s="119">
        <v>11</v>
      </c>
      <c r="G35" s="118"/>
      <c r="H35" s="6"/>
      <c r="I35" s="134">
        <v>0</v>
      </c>
      <c r="J35" s="134">
        <v>5</v>
      </c>
      <c r="K35" s="134"/>
      <c r="P35" s="133">
        <v>1.0318237454100401</v>
      </c>
      <c r="Q35" s="134"/>
      <c r="R35" s="135" t="s">
        <v>894</v>
      </c>
      <c r="S35" s="136">
        <v>62.833181736449021</v>
      </c>
      <c r="T35" s="136">
        <v>27.695020183026415</v>
      </c>
      <c r="U35" s="136">
        <v>9.4717980805245627</v>
      </c>
      <c r="X35" s="135" t="s">
        <v>195</v>
      </c>
      <c r="Y35" s="134"/>
      <c r="Z35" s="136">
        <v>3.0066666666666664</v>
      </c>
      <c r="AA35" s="136">
        <v>3.5466666666666669</v>
      </c>
      <c r="AB35" s="134"/>
      <c r="AM35" s="141"/>
      <c r="AN35" s="134"/>
      <c r="AO35" s="136">
        <v>2.80566</v>
      </c>
      <c r="AP35" s="141">
        <v>0.14474733047735666</v>
      </c>
      <c r="AV35" s="134"/>
      <c r="AW35" s="134" t="s">
        <v>896</v>
      </c>
      <c r="AX35" s="134">
        <v>137691</v>
      </c>
      <c r="AY35" s="134">
        <v>2008</v>
      </c>
      <c r="AZ35" s="147">
        <v>15.877457927900851</v>
      </c>
      <c r="BA35" s="147">
        <v>3.5195270464729949</v>
      </c>
      <c r="BC35" s="141">
        <v>1.0230297582466754</v>
      </c>
      <c r="BD35" s="141">
        <v>3.5195270464729949E-3</v>
      </c>
    </row>
    <row r="36" spans="1:56" x14ac:dyDescent="0.2">
      <c r="A36" s="164" t="s">
        <v>1149</v>
      </c>
      <c r="B36" s="10" t="s">
        <v>853</v>
      </c>
      <c r="C36" s="10" t="s">
        <v>1051</v>
      </c>
      <c r="D36" s="134">
        <v>4</v>
      </c>
      <c r="E36" s="119">
        <v>2007</v>
      </c>
      <c r="F36" s="119">
        <v>11</v>
      </c>
      <c r="G36" s="118"/>
      <c r="H36" s="6"/>
      <c r="I36" s="134">
        <v>0</v>
      </c>
      <c r="J36" s="134">
        <v>5</v>
      </c>
      <c r="K36" s="134"/>
      <c r="P36" s="133">
        <v>0.78359853121175038</v>
      </c>
      <c r="Q36" s="134"/>
      <c r="R36" s="135" t="s">
        <v>894</v>
      </c>
      <c r="S36" s="136">
        <v>62.572578443365636</v>
      </c>
      <c r="T36" s="136">
        <v>28.866281094932077</v>
      </c>
      <c r="U36" s="136">
        <v>8.561140461702287</v>
      </c>
      <c r="X36" s="135" t="s">
        <v>195</v>
      </c>
      <c r="Y36" s="134"/>
      <c r="Z36" s="136">
        <v>2.8966666666666665</v>
      </c>
      <c r="AA36" s="136">
        <v>3.4966666666666666</v>
      </c>
      <c r="AB36" s="134"/>
      <c r="AM36" s="141"/>
      <c r="AN36" s="134"/>
      <c r="AO36" s="136">
        <v>2.2297500000000001</v>
      </c>
      <c r="AP36" s="141">
        <v>8.7361441248470034E-2</v>
      </c>
      <c r="AV36" s="134"/>
      <c r="AW36" s="134" t="s">
        <v>896</v>
      </c>
      <c r="AX36" s="134">
        <v>137692</v>
      </c>
      <c r="AY36" s="134">
        <v>2008</v>
      </c>
      <c r="AZ36" s="147">
        <v>-28.498826958095357</v>
      </c>
      <c r="BA36" s="147">
        <v>3.6061173831352398</v>
      </c>
      <c r="BC36" s="141">
        <v>0.97834104146836842</v>
      </c>
      <c r="BD36" s="141">
        <v>3.6061173831352399E-3</v>
      </c>
    </row>
    <row r="37" spans="1:56" x14ac:dyDescent="0.2">
      <c r="A37" s="164" t="s">
        <v>1149</v>
      </c>
      <c r="B37" s="10" t="s">
        <v>853</v>
      </c>
      <c r="C37" s="10" t="s">
        <v>1052</v>
      </c>
      <c r="D37" s="134">
        <v>4</v>
      </c>
      <c r="E37" s="119">
        <v>2007</v>
      </c>
      <c r="F37" s="119">
        <v>11</v>
      </c>
      <c r="G37" s="118"/>
      <c r="H37" s="6"/>
      <c r="I37" s="134">
        <v>0</v>
      </c>
      <c r="J37" s="134">
        <v>5</v>
      </c>
      <c r="K37" s="134"/>
      <c r="P37" s="133">
        <v>0.79216646266829871</v>
      </c>
      <c r="Q37" s="134"/>
      <c r="R37" s="135" t="s">
        <v>894</v>
      </c>
      <c r="S37" s="136">
        <v>64.96854438389731</v>
      </c>
      <c r="T37" s="136">
        <v>26.731394124921792</v>
      </c>
      <c r="U37" s="136">
        <v>8.3000614911809052</v>
      </c>
      <c r="X37" s="135" t="s">
        <v>195</v>
      </c>
      <c r="Y37" s="134"/>
      <c r="Z37" s="136">
        <v>3.2266666666666666</v>
      </c>
      <c r="AA37" s="136">
        <v>3.6766666666666672</v>
      </c>
      <c r="AB37" s="134"/>
      <c r="AM37" s="141"/>
      <c r="AN37" s="134"/>
      <c r="AO37" s="136">
        <v>5.3266900000000001</v>
      </c>
      <c r="AP37" s="141">
        <v>0.21098125875153001</v>
      </c>
      <c r="AV37" s="134"/>
      <c r="AW37" s="134" t="s">
        <v>896</v>
      </c>
      <c r="AX37" s="134">
        <v>137641</v>
      </c>
      <c r="AY37" s="134">
        <v>2008</v>
      </c>
      <c r="AZ37" s="147">
        <v>21.25139205078197</v>
      </c>
      <c r="BA37" s="147">
        <v>3.4196555211084623</v>
      </c>
      <c r="BC37" s="141">
        <v>1.028441527632501</v>
      </c>
      <c r="BD37" s="141">
        <v>3.4196555211084621E-3</v>
      </c>
    </row>
    <row r="38" spans="1:56" x14ac:dyDescent="0.2">
      <c r="A38" s="164" t="s">
        <v>1149</v>
      </c>
      <c r="B38" s="10" t="s">
        <v>853</v>
      </c>
      <c r="C38" s="10" t="s">
        <v>1053</v>
      </c>
      <c r="D38" s="134">
        <v>4</v>
      </c>
      <c r="E38" s="119">
        <v>2007</v>
      </c>
      <c r="F38" s="119">
        <v>11</v>
      </c>
      <c r="G38" s="118"/>
      <c r="H38" s="6"/>
      <c r="I38" s="134">
        <v>0</v>
      </c>
      <c r="J38" s="134">
        <v>5</v>
      </c>
      <c r="K38" s="134"/>
      <c r="P38" s="133">
        <v>0.70501835985312122</v>
      </c>
      <c r="Q38" s="134"/>
      <c r="R38" s="135" t="s">
        <v>894</v>
      </c>
      <c r="S38" s="136">
        <v>67.066878195642957</v>
      </c>
      <c r="T38" s="136">
        <v>24.284425673047039</v>
      </c>
      <c r="U38" s="136">
        <v>8.6486961313100075</v>
      </c>
      <c r="X38" s="135" t="s">
        <v>195</v>
      </c>
      <c r="Y38" s="134"/>
      <c r="Z38" s="136">
        <v>2.6933333333333334</v>
      </c>
      <c r="AA38" s="136">
        <v>3.44</v>
      </c>
      <c r="AB38" s="134"/>
      <c r="AM38" s="141"/>
      <c r="AN38" s="134"/>
      <c r="AO38" s="136">
        <v>4.7427599999999996</v>
      </c>
      <c r="AP38" s="141">
        <v>0.16718664381884946</v>
      </c>
      <c r="AV38" s="134">
        <v>-26.127600000000001</v>
      </c>
      <c r="AW38" s="134" t="s">
        <v>896</v>
      </c>
      <c r="AX38" s="134">
        <v>137642</v>
      </c>
      <c r="AY38" s="134">
        <v>2008</v>
      </c>
      <c r="AZ38" s="147">
        <v>-1.6320641378365641</v>
      </c>
      <c r="BA38" s="147">
        <v>3.6201293847907361</v>
      </c>
      <c r="BC38" s="141">
        <v>1.0053969601309822</v>
      </c>
      <c r="BD38" s="141">
        <v>3.6201293847907363E-3</v>
      </c>
    </row>
    <row r="39" spans="1:56" x14ac:dyDescent="0.2">
      <c r="A39" s="164" t="s">
        <v>1149</v>
      </c>
      <c r="B39" s="10" t="s">
        <v>853</v>
      </c>
      <c r="C39" s="10" t="s">
        <v>1049</v>
      </c>
      <c r="D39" s="134">
        <v>5</v>
      </c>
      <c r="E39" s="119">
        <v>2007</v>
      </c>
      <c r="F39" s="119">
        <v>11</v>
      </c>
      <c r="G39" s="118"/>
      <c r="H39" s="6"/>
      <c r="I39" s="134">
        <v>5</v>
      </c>
      <c r="J39" s="134">
        <v>15</v>
      </c>
      <c r="K39" s="134"/>
      <c r="P39" s="133">
        <v>1.2011015911872704</v>
      </c>
      <c r="Q39" s="134"/>
      <c r="R39" s="135" t="s">
        <v>894</v>
      </c>
      <c r="S39" s="136">
        <v>63.011823001913626</v>
      </c>
      <c r="T39" s="136">
        <v>27.289872651304165</v>
      </c>
      <c r="U39" s="136">
        <v>9.6983043467822121</v>
      </c>
      <c r="X39" s="135" t="s">
        <v>195</v>
      </c>
      <c r="Y39" s="134"/>
      <c r="Z39" s="136">
        <v>3.93</v>
      </c>
      <c r="AA39" s="136">
        <v>4.2366666666666672</v>
      </c>
      <c r="AB39" s="134"/>
      <c r="AM39" s="141"/>
      <c r="AN39" s="134"/>
      <c r="AO39" s="136">
        <v>3.9123199999999998</v>
      </c>
      <c r="AP39" s="141">
        <v>0.4699093777233781</v>
      </c>
      <c r="AV39" s="134"/>
      <c r="AW39" s="134" t="s">
        <v>896</v>
      </c>
      <c r="AX39" s="134">
        <v>137643</v>
      </c>
      <c r="AY39" s="134">
        <v>2008</v>
      </c>
      <c r="AZ39" s="147">
        <v>-14.306957846936474</v>
      </c>
      <c r="BA39" s="147">
        <v>3.3020875924844941</v>
      </c>
      <c r="BC39" s="141">
        <v>0.99263282864462032</v>
      </c>
      <c r="BD39" s="141">
        <v>3.3020875924844942E-3</v>
      </c>
    </row>
    <row r="40" spans="1:56" x14ac:dyDescent="0.2">
      <c r="A40" s="164" t="s">
        <v>1149</v>
      </c>
      <c r="B40" s="10" t="s">
        <v>853</v>
      </c>
      <c r="C40" s="10" t="s">
        <v>1050</v>
      </c>
      <c r="D40" s="134">
        <v>5</v>
      </c>
      <c r="E40" s="119">
        <v>2007</v>
      </c>
      <c r="F40" s="119">
        <v>11</v>
      </c>
      <c r="G40" s="118"/>
      <c r="H40" s="6"/>
      <c r="I40" s="134">
        <v>5</v>
      </c>
      <c r="J40" s="134">
        <v>15</v>
      </c>
      <c r="K40" s="134"/>
      <c r="P40" s="133">
        <v>0.43304773561811505</v>
      </c>
      <c r="Q40" s="134"/>
      <c r="R40" s="135" t="s">
        <v>894</v>
      </c>
      <c r="S40" s="136">
        <v>58.125729547670822</v>
      </c>
      <c r="T40" s="136">
        <v>33.041072204009552</v>
      </c>
      <c r="U40" s="136">
        <v>8.833198248319631</v>
      </c>
      <c r="X40" s="135" t="s">
        <v>195</v>
      </c>
      <c r="Y40" s="134"/>
      <c r="Z40" s="136">
        <v>3.76</v>
      </c>
      <c r="AA40" s="136">
        <v>4.0666666666666664</v>
      </c>
      <c r="AB40" s="134"/>
      <c r="AM40" s="141"/>
      <c r="AN40" s="134"/>
      <c r="AO40" s="136">
        <v>6.93851</v>
      </c>
      <c r="AP40" s="141">
        <v>0.30047060440636475</v>
      </c>
      <c r="AV40" s="134">
        <v>-25.7</v>
      </c>
      <c r="AW40" s="134" t="s">
        <v>896</v>
      </c>
      <c r="AX40" s="134">
        <v>137644</v>
      </c>
      <c r="AY40" s="134">
        <v>2008</v>
      </c>
      <c r="AZ40" s="147">
        <v>-22.556401501430678</v>
      </c>
      <c r="BA40" s="147">
        <v>3.2786729466635003</v>
      </c>
      <c r="BC40" s="141">
        <v>0.98432530465964996</v>
      </c>
      <c r="BD40" s="141">
        <v>3.2786729466635005E-3</v>
      </c>
    </row>
    <row r="41" spans="1:56" x14ac:dyDescent="0.2">
      <c r="A41" s="164" t="s">
        <v>1149</v>
      </c>
      <c r="B41" s="10" t="s">
        <v>853</v>
      </c>
      <c r="C41" s="10" t="s">
        <v>1051</v>
      </c>
      <c r="D41" s="134">
        <v>5</v>
      </c>
      <c r="E41" s="119">
        <v>2007</v>
      </c>
      <c r="F41" s="119">
        <v>11</v>
      </c>
      <c r="G41" s="118"/>
      <c r="H41" s="6"/>
      <c r="I41" s="134">
        <v>5</v>
      </c>
      <c r="J41" s="134">
        <v>15</v>
      </c>
      <c r="K41" s="134"/>
      <c r="P41" s="133">
        <v>1.4745410036719706</v>
      </c>
      <c r="Q41" s="134"/>
      <c r="R41" s="135" t="s">
        <v>894</v>
      </c>
      <c r="S41" s="136">
        <v>67.214370111126058</v>
      </c>
      <c r="T41" s="136">
        <v>24.189687062213707</v>
      </c>
      <c r="U41" s="136">
        <v>8.5959428266602398</v>
      </c>
      <c r="X41" s="135" t="s">
        <v>195</v>
      </c>
      <c r="Y41" s="134"/>
      <c r="Z41" s="136">
        <v>3.5366666666666666</v>
      </c>
      <c r="AA41" s="136">
        <v>3.936666666666667</v>
      </c>
      <c r="AB41" s="134"/>
      <c r="AM41" s="141"/>
      <c r="AN41" s="134"/>
      <c r="AO41" s="136">
        <v>1.7002999999999999</v>
      </c>
      <c r="AP41" s="141">
        <v>0.25071620685434515</v>
      </c>
      <c r="AV41" s="134">
        <v>-25.11</v>
      </c>
      <c r="AW41" s="134" t="s">
        <v>896</v>
      </c>
      <c r="AX41" s="134">
        <v>137694</v>
      </c>
      <c r="AY41" s="134">
        <v>2008</v>
      </c>
      <c r="AZ41" s="147">
        <v>-23.974457981248086</v>
      </c>
      <c r="BA41" s="147">
        <v>3.5630486080288959</v>
      </c>
      <c r="BC41" s="141">
        <v>0.98289726433214164</v>
      </c>
      <c r="BD41" s="141">
        <v>3.563048608028896E-3</v>
      </c>
    </row>
    <row r="42" spans="1:56" x14ac:dyDescent="0.2">
      <c r="A42" s="164" t="s">
        <v>1149</v>
      </c>
      <c r="B42" s="10" t="s">
        <v>853</v>
      </c>
      <c r="C42" s="10" t="s">
        <v>1052</v>
      </c>
      <c r="D42" s="134">
        <v>5</v>
      </c>
      <c r="E42" s="119">
        <v>2007</v>
      </c>
      <c r="F42" s="119">
        <v>11</v>
      </c>
      <c r="G42" s="118"/>
      <c r="H42" s="6"/>
      <c r="I42" s="134">
        <v>5</v>
      </c>
      <c r="J42" s="134">
        <v>15</v>
      </c>
      <c r="K42" s="134"/>
      <c r="P42" s="133">
        <v>0.94100367197062418</v>
      </c>
      <c r="Q42" s="134"/>
      <c r="R42" s="135" t="s">
        <v>894</v>
      </c>
      <c r="S42" s="136">
        <v>64.860685420675935</v>
      </c>
      <c r="T42" s="136">
        <v>25.40879744687193</v>
      </c>
      <c r="U42" s="136">
        <v>9.7305171324521371</v>
      </c>
      <c r="X42" s="135" t="s">
        <v>195</v>
      </c>
      <c r="Y42" s="134"/>
      <c r="Z42" s="136">
        <v>3.92</v>
      </c>
      <c r="AA42" s="136">
        <v>4.2300000000000004</v>
      </c>
      <c r="AB42" s="134"/>
      <c r="AM42" s="141"/>
      <c r="AN42" s="134"/>
      <c r="AO42" s="136">
        <v>4.0191400000000002</v>
      </c>
      <c r="AP42" s="141">
        <v>0.37820254981640139</v>
      </c>
      <c r="AV42" s="134"/>
      <c r="AW42" s="134" t="s">
        <v>896</v>
      </c>
      <c r="AX42" s="134">
        <v>137645</v>
      </c>
      <c r="AY42" s="134">
        <v>2008</v>
      </c>
      <c r="AZ42" s="147">
        <v>-17.900433659343573</v>
      </c>
      <c r="BA42" s="147">
        <v>3.2932028399837678</v>
      </c>
      <c r="BC42" s="141">
        <v>0.98901405291242661</v>
      </c>
      <c r="BD42" s="141">
        <v>3.2932028399837677E-3</v>
      </c>
    </row>
    <row r="43" spans="1:56" x14ac:dyDescent="0.2">
      <c r="A43" s="164" t="s">
        <v>1149</v>
      </c>
      <c r="B43" s="10" t="s">
        <v>853</v>
      </c>
      <c r="C43" s="10" t="s">
        <v>1053</v>
      </c>
      <c r="D43" s="134">
        <v>5</v>
      </c>
      <c r="E43" s="119">
        <v>2007</v>
      </c>
      <c r="F43" s="119">
        <v>11</v>
      </c>
      <c r="G43" s="118"/>
      <c r="H43" s="6"/>
      <c r="I43" s="134">
        <v>5</v>
      </c>
      <c r="J43" s="134">
        <v>15</v>
      </c>
      <c r="K43" s="134"/>
      <c r="P43" s="133">
        <v>0.7678090575275397</v>
      </c>
      <c r="Q43" s="134"/>
      <c r="R43" s="135" t="s">
        <v>894</v>
      </c>
      <c r="S43" s="136">
        <v>67.226586671191384</v>
      </c>
      <c r="T43" s="136">
        <v>24.069125193455307</v>
      </c>
      <c r="U43" s="136">
        <v>8.7042881353533019</v>
      </c>
      <c r="X43" s="135" t="s">
        <v>195</v>
      </c>
      <c r="Y43" s="134"/>
      <c r="Z43" s="136">
        <v>3.83</v>
      </c>
      <c r="AA43" s="136">
        <v>4.4866666666666672</v>
      </c>
      <c r="AB43" s="134"/>
      <c r="AM43" s="141"/>
      <c r="AN43" s="134"/>
      <c r="AO43" s="136">
        <v>3.4872200000000002</v>
      </c>
      <c r="AP43" s="141">
        <v>0.2677519101591187</v>
      </c>
      <c r="AV43" s="134"/>
      <c r="AW43" s="134" t="s">
        <v>896</v>
      </c>
      <c r="AX43" s="134">
        <v>137646</v>
      </c>
      <c r="AY43" s="134">
        <v>2008</v>
      </c>
      <c r="AZ43" s="147">
        <v>4.4120040363313517</v>
      </c>
      <c r="BA43" s="147">
        <v>3.7040979879749121</v>
      </c>
      <c r="BC43" s="141">
        <v>1.0114835816568279</v>
      </c>
      <c r="BD43" s="141">
        <v>3.7040979879749119E-3</v>
      </c>
    </row>
    <row r="44" spans="1:56" x14ac:dyDescent="0.2">
      <c r="A44" s="164" t="s">
        <v>1149</v>
      </c>
      <c r="B44" s="10" t="s">
        <v>853</v>
      </c>
      <c r="C44" s="10" t="s">
        <v>1049</v>
      </c>
      <c r="D44" s="10">
        <v>6</v>
      </c>
      <c r="E44" s="119">
        <v>2007</v>
      </c>
      <c r="F44" s="119">
        <v>11</v>
      </c>
      <c r="G44" s="118"/>
      <c r="H44" s="6"/>
      <c r="I44" s="10">
        <v>15</v>
      </c>
      <c r="J44" s="10">
        <v>30</v>
      </c>
      <c r="P44" s="133">
        <v>0.69840881272949817</v>
      </c>
      <c r="R44" s="6" t="s">
        <v>894</v>
      </c>
      <c r="X44" s="6"/>
      <c r="AM44" s="138"/>
      <c r="AO44" s="133">
        <v>2.3773</v>
      </c>
      <c r="AP44" s="138">
        <v>0.24904909057527544</v>
      </c>
      <c r="AW44" s="3" t="s">
        <v>896</v>
      </c>
      <c r="AX44" s="3">
        <v>138327</v>
      </c>
      <c r="AY44" s="3">
        <v>2008</v>
      </c>
      <c r="AZ44" s="146">
        <v>-33.571638269668689</v>
      </c>
      <c r="BA44" s="146">
        <v>3.2123737671521257</v>
      </c>
      <c r="BC44" s="138">
        <v>0.97323251495347241</v>
      </c>
      <c r="BD44" s="138">
        <v>3.2123737671521258E-3</v>
      </c>
    </row>
    <row r="45" spans="1:56" x14ac:dyDescent="0.2">
      <c r="A45" s="164" t="s">
        <v>1149</v>
      </c>
      <c r="B45" s="10" t="s">
        <v>853</v>
      </c>
      <c r="C45" s="10" t="s">
        <v>1050</v>
      </c>
      <c r="D45" s="10">
        <v>6</v>
      </c>
      <c r="E45" s="119">
        <v>2007</v>
      </c>
      <c r="F45" s="119">
        <v>11</v>
      </c>
      <c r="G45" s="118"/>
      <c r="H45" s="6"/>
      <c r="I45" s="10">
        <v>15</v>
      </c>
      <c r="J45" s="10">
        <v>30</v>
      </c>
      <c r="P45" s="133">
        <v>0.914483884128927</v>
      </c>
      <c r="R45" s="6" t="s">
        <v>894</v>
      </c>
      <c r="X45" s="6"/>
      <c r="AM45" s="138"/>
      <c r="AN45" s="7"/>
      <c r="AO45" s="139">
        <v>3.5887799999999999</v>
      </c>
      <c r="AP45" s="140">
        <v>0.49228222105263159</v>
      </c>
      <c r="AW45" s="3" t="s">
        <v>896</v>
      </c>
      <c r="AX45" s="3">
        <v>137695</v>
      </c>
      <c r="AY45" s="3">
        <v>2008</v>
      </c>
      <c r="AZ45" s="146">
        <v>-71.542587109978854</v>
      </c>
      <c r="BA45" s="146">
        <v>3.2195369632489879</v>
      </c>
      <c r="BC45" s="138">
        <v>0.93499423108434032</v>
      </c>
      <c r="BD45" s="138">
        <v>3.2195369632489878E-3</v>
      </c>
    </row>
    <row r="46" spans="1:56" x14ac:dyDescent="0.2">
      <c r="A46" s="164" t="s">
        <v>1149</v>
      </c>
      <c r="B46" s="10" t="s">
        <v>853</v>
      </c>
      <c r="C46" s="10" t="s">
        <v>1051</v>
      </c>
      <c r="D46" s="10">
        <v>6</v>
      </c>
      <c r="E46" s="119">
        <v>2007</v>
      </c>
      <c r="F46" s="119">
        <v>11</v>
      </c>
      <c r="G46" s="118"/>
      <c r="H46" s="6"/>
      <c r="I46" s="10">
        <v>15</v>
      </c>
      <c r="J46" s="10">
        <v>30</v>
      </c>
      <c r="P46" s="133">
        <v>0.97160342717258263</v>
      </c>
      <c r="R46" s="6" t="s">
        <v>894</v>
      </c>
      <c r="X46" s="6"/>
      <c r="AM46" s="138"/>
      <c r="AN46" s="7"/>
      <c r="AO46" s="139">
        <v>1.8476600000000001</v>
      </c>
      <c r="AP46" s="140">
        <v>0.26927891823745415</v>
      </c>
      <c r="AV46" s="3">
        <v>-25.31</v>
      </c>
      <c r="AW46" s="3" t="s">
        <v>896</v>
      </c>
      <c r="AX46" s="3">
        <v>137696</v>
      </c>
      <c r="AY46" s="3">
        <v>2008</v>
      </c>
      <c r="AZ46" s="146">
        <v>-76.856655473238717</v>
      </c>
      <c r="BA46" s="146">
        <v>3.0596753412994087</v>
      </c>
      <c r="BC46" s="138">
        <v>0.92964274894390497</v>
      </c>
      <c r="BD46" s="138">
        <v>3.0596753412994089E-3</v>
      </c>
    </row>
    <row r="47" spans="1:56" x14ac:dyDescent="0.2">
      <c r="A47" s="164" t="s">
        <v>1149</v>
      </c>
      <c r="B47" s="10" t="s">
        <v>853</v>
      </c>
      <c r="C47" s="10" t="s">
        <v>1052</v>
      </c>
      <c r="D47" s="10">
        <v>6</v>
      </c>
      <c r="E47" s="119">
        <v>2007</v>
      </c>
      <c r="F47" s="119">
        <v>11</v>
      </c>
      <c r="G47" s="118"/>
      <c r="H47" s="6"/>
      <c r="I47" s="10">
        <v>15</v>
      </c>
      <c r="J47" s="10">
        <v>30</v>
      </c>
      <c r="P47" s="133">
        <v>0.92843737250101999</v>
      </c>
      <c r="R47" s="6" t="s">
        <v>894</v>
      </c>
      <c r="X47" s="6"/>
      <c r="AM47" s="138"/>
      <c r="AN47" s="7"/>
      <c r="AO47" s="139">
        <v>2.6713200000000001</v>
      </c>
      <c r="AP47" s="140">
        <v>0.37202299828641372</v>
      </c>
      <c r="AW47" s="3" t="s">
        <v>896</v>
      </c>
      <c r="AX47" s="3">
        <v>137697</v>
      </c>
      <c r="AY47" s="3">
        <v>2008</v>
      </c>
      <c r="AZ47" s="146">
        <v>-53.501688315028993</v>
      </c>
      <c r="BA47" s="146">
        <v>3.0032798671327336</v>
      </c>
      <c r="BC47" s="138">
        <v>0.95316214709499381</v>
      </c>
      <c r="BD47" s="138">
        <v>3.0032798671327334E-3</v>
      </c>
    </row>
    <row r="48" spans="1:56" x14ac:dyDescent="0.2">
      <c r="A48" s="164" t="s">
        <v>1149</v>
      </c>
      <c r="B48" s="10" t="s">
        <v>853</v>
      </c>
      <c r="C48" s="10" t="s">
        <v>1053</v>
      </c>
      <c r="D48" s="10">
        <v>6</v>
      </c>
      <c r="E48" s="119">
        <v>2007</v>
      </c>
      <c r="F48" s="119">
        <v>11</v>
      </c>
      <c r="G48" s="118"/>
      <c r="H48" s="6"/>
      <c r="I48" s="10">
        <v>15</v>
      </c>
      <c r="J48" s="10">
        <v>30</v>
      </c>
      <c r="P48" s="133">
        <v>0.89033047735618109</v>
      </c>
      <c r="R48" s="6" t="s">
        <v>894</v>
      </c>
      <c r="X48" s="6"/>
      <c r="AM48" s="138"/>
      <c r="AN48" s="7"/>
      <c r="AO48" s="139">
        <v>2.5379399999999999</v>
      </c>
      <c r="AP48" s="140">
        <v>0.33894079975520192</v>
      </c>
      <c r="AW48" s="3" t="s">
        <v>896</v>
      </c>
      <c r="AX48" s="3">
        <v>137698</v>
      </c>
      <c r="AY48" s="3">
        <v>2008</v>
      </c>
      <c r="AZ48" s="146">
        <v>-73.460106211587387</v>
      </c>
      <c r="BA48" s="146">
        <v>3.001547485867107</v>
      </c>
      <c r="BC48" s="138">
        <v>0.93306321166103978</v>
      </c>
      <c r="BD48" s="138">
        <v>3.0015474858671068E-3</v>
      </c>
    </row>
    <row r="49" spans="1:56" x14ac:dyDescent="0.2">
      <c r="A49" s="164" t="s">
        <v>1149</v>
      </c>
      <c r="B49" s="10" t="s">
        <v>853</v>
      </c>
      <c r="C49" s="10" t="s">
        <v>1049</v>
      </c>
      <c r="D49" s="10">
        <v>7</v>
      </c>
      <c r="E49" s="119">
        <v>2007</v>
      </c>
      <c r="F49" s="119">
        <v>11</v>
      </c>
      <c r="G49" s="118"/>
      <c r="H49" s="6"/>
      <c r="I49" s="10">
        <v>30</v>
      </c>
      <c r="J49" s="10">
        <v>45</v>
      </c>
      <c r="P49" s="133">
        <v>0.85222358221134242</v>
      </c>
      <c r="R49" s="6" t="s">
        <v>894</v>
      </c>
      <c r="X49" s="6"/>
      <c r="AM49" s="138"/>
      <c r="AN49" s="7"/>
      <c r="AO49" s="139">
        <v>1.9285699999999999</v>
      </c>
      <c r="AP49" s="140">
        <v>0.24653592509179925</v>
      </c>
      <c r="AV49" s="3">
        <v>-25.36</v>
      </c>
      <c r="AW49" s="3" t="s">
        <v>896</v>
      </c>
      <c r="AX49" s="3">
        <v>137699</v>
      </c>
      <c r="AY49" s="3">
        <v>2008</v>
      </c>
      <c r="AZ49" s="146">
        <v>-63.804026785042382</v>
      </c>
      <c r="BA49" s="146">
        <v>3.2855207921742595</v>
      </c>
      <c r="BC49" s="138">
        <v>0.94278727485808944</v>
      </c>
      <c r="BD49" s="138">
        <v>3.2855207921742595E-3</v>
      </c>
    </row>
    <row r="50" spans="1:56" x14ac:dyDescent="0.2">
      <c r="A50" s="164" t="s">
        <v>1149</v>
      </c>
      <c r="B50" s="10" t="s">
        <v>853</v>
      </c>
      <c r="C50" s="10" t="s">
        <v>1050</v>
      </c>
      <c r="D50" s="10">
        <v>7</v>
      </c>
      <c r="E50" s="119">
        <v>2007</v>
      </c>
      <c r="F50" s="119">
        <v>11</v>
      </c>
      <c r="G50" s="118"/>
      <c r="H50" s="6"/>
      <c r="I50" s="10">
        <v>30</v>
      </c>
      <c r="J50" s="10">
        <v>45</v>
      </c>
      <c r="P50" s="133">
        <v>0.65197878416972666</v>
      </c>
      <c r="R50" s="6" t="s">
        <v>894</v>
      </c>
      <c r="X50" s="6"/>
      <c r="AM50" s="138"/>
      <c r="AN50" s="7"/>
      <c r="AO50" s="139">
        <v>1.79826</v>
      </c>
      <c r="AP50" s="140">
        <v>0.17586410526315788</v>
      </c>
      <c r="AW50" s="3" t="s">
        <v>896</v>
      </c>
      <c r="AX50" s="3">
        <v>137700</v>
      </c>
      <c r="AY50" s="3">
        <v>2008</v>
      </c>
      <c r="AZ50" s="146">
        <v>-103.747799408481</v>
      </c>
      <c r="BA50" s="146">
        <v>3.1872173090215736</v>
      </c>
      <c r="BC50" s="138">
        <v>0.90256227751070583</v>
      </c>
      <c r="BD50" s="138">
        <v>3.1872173090215735E-3</v>
      </c>
    </row>
    <row r="51" spans="1:56" x14ac:dyDescent="0.2">
      <c r="A51" s="164" t="s">
        <v>1149</v>
      </c>
      <c r="B51" s="10" t="s">
        <v>853</v>
      </c>
      <c r="C51" s="10" t="s">
        <v>1051</v>
      </c>
      <c r="D51" s="10">
        <v>7</v>
      </c>
      <c r="E51" s="119">
        <v>2007</v>
      </c>
      <c r="F51" s="119">
        <v>11</v>
      </c>
      <c r="G51" s="118"/>
      <c r="H51" s="6"/>
      <c r="I51" s="10">
        <v>30</v>
      </c>
      <c r="J51" s="10">
        <v>45</v>
      </c>
      <c r="P51" s="133">
        <v>1.1693186454508364</v>
      </c>
      <c r="R51" s="6" t="s">
        <v>894</v>
      </c>
      <c r="X51" s="6"/>
      <c r="AM51" s="138"/>
      <c r="AN51" s="7"/>
      <c r="AO51" s="139">
        <v>0.90344000000000002</v>
      </c>
      <c r="AP51" s="140">
        <v>0.15846138555691555</v>
      </c>
      <c r="AW51" s="3" t="s">
        <v>896</v>
      </c>
      <c r="AX51" s="3">
        <v>137701</v>
      </c>
      <c r="AY51" s="3">
        <v>2008</v>
      </c>
      <c r="AZ51" s="146">
        <v>-84.18204766672288</v>
      </c>
      <c r="BA51" s="146">
        <v>3.727569071275481</v>
      </c>
      <c r="BC51" s="138">
        <v>0.92226578221796929</v>
      </c>
      <c r="BD51" s="138">
        <v>3.7275690712754812E-3</v>
      </c>
    </row>
    <row r="52" spans="1:56" x14ac:dyDescent="0.2">
      <c r="A52" s="164" t="s">
        <v>1149</v>
      </c>
      <c r="B52" s="10" t="s">
        <v>853</v>
      </c>
      <c r="C52" s="10" t="s">
        <v>1052</v>
      </c>
      <c r="D52" s="10">
        <v>7</v>
      </c>
      <c r="E52" s="119">
        <v>2007</v>
      </c>
      <c r="F52" s="119">
        <v>11</v>
      </c>
      <c r="G52" s="118"/>
      <c r="H52" s="6"/>
      <c r="I52" s="10">
        <v>30</v>
      </c>
      <c r="J52" s="10">
        <v>45</v>
      </c>
      <c r="P52" s="133"/>
      <c r="R52" s="6" t="s">
        <v>894</v>
      </c>
      <c r="X52" s="6"/>
      <c r="AM52" s="138"/>
      <c r="AN52" s="7"/>
      <c r="AO52" s="139"/>
      <c r="AP52" s="140"/>
      <c r="AW52" s="3" t="s">
        <v>896</v>
      </c>
      <c r="AX52" s="3">
        <v>137702</v>
      </c>
      <c r="AY52" s="3">
        <v>2008</v>
      </c>
      <c r="AZ52" s="146">
        <v>-50.367205329782337</v>
      </c>
      <c r="BA52" s="146">
        <v>3.427136276685359</v>
      </c>
      <c r="BC52" s="138">
        <v>0.95631869845421569</v>
      </c>
      <c r="BD52" s="138">
        <v>3.427136276685359E-3</v>
      </c>
    </row>
    <row r="53" spans="1:56" x14ac:dyDescent="0.2">
      <c r="A53" s="164" t="s">
        <v>1149</v>
      </c>
      <c r="B53" s="10" t="s">
        <v>853</v>
      </c>
      <c r="C53" s="10" t="s">
        <v>1053</v>
      </c>
      <c r="D53" s="10">
        <v>7</v>
      </c>
      <c r="E53" s="119">
        <v>2007</v>
      </c>
      <c r="F53" s="119">
        <v>11</v>
      </c>
      <c r="G53" s="118"/>
      <c r="H53" s="6"/>
      <c r="I53" s="10">
        <v>30</v>
      </c>
      <c r="J53" s="10">
        <v>45</v>
      </c>
      <c r="P53" s="133">
        <v>0.94655242758057934</v>
      </c>
      <c r="R53" s="6" t="s">
        <v>894</v>
      </c>
      <c r="X53" s="6"/>
      <c r="AM53" s="138"/>
      <c r="AN53" s="7"/>
      <c r="AO53" s="139">
        <v>1.73607</v>
      </c>
      <c r="AP53" s="140"/>
      <c r="AW53" s="3" t="s">
        <v>896</v>
      </c>
      <c r="AX53" s="3">
        <v>138328</v>
      </c>
      <c r="AY53" s="3">
        <v>2008</v>
      </c>
      <c r="AZ53" s="146">
        <v>-106.69569839221072</v>
      </c>
      <c r="BA53" s="146">
        <v>3.1777403276114433</v>
      </c>
      <c r="BC53" s="138">
        <v>0.89959362380043262</v>
      </c>
      <c r="BD53" s="138">
        <v>3.1777403276114433E-3</v>
      </c>
    </row>
    <row r="54" spans="1:56" x14ac:dyDescent="0.2">
      <c r="A54" s="164" t="s">
        <v>1149</v>
      </c>
      <c r="B54" s="10" t="s">
        <v>853</v>
      </c>
      <c r="C54" s="10" t="s">
        <v>1050</v>
      </c>
      <c r="D54" s="10">
        <v>8</v>
      </c>
      <c r="E54" s="119">
        <v>2007</v>
      </c>
      <c r="F54" s="119">
        <v>11</v>
      </c>
      <c r="G54" s="118"/>
      <c r="H54" s="6"/>
      <c r="I54" s="10">
        <v>45</v>
      </c>
      <c r="J54" s="10">
        <v>60</v>
      </c>
      <c r="P54" s="133">
        <v>0.67988576091391273</v>
      </c>
      <c r="R54" s="6" t="s">
        <v>894</v>
      </c>
      <c r="X54" s="6"/>
      <c r="AM54" s="138"/>
      <c r="AN54" s="7"/>
      <c r="AO54" s="139">
        <v>1.5098100000000001</v>
      </c>
      <c r="AP54" s="140"/>
      <c r="AV54" s="3">
        <v>-25.4</v>
      </c>
      <c r="AW54" s="3" t="s">
        <v>896</v>
      </c>
      <c r="AX54" s="3">
        <v>137703</v>
      </c>
      <c r="AY54" s="3">
        <v>2008</v>
      </c>
      <c r="AZ54" s="146">
        <v>-128.7008647529031</v>
      </c>
      <c r="BA54" s="146">
        <v>3.0033152909970795</v>
      </c>
      <c r="BC54" s="138">
        <v>0.8774335297394078</v>
      </c>
      <c r="BD54" s="138">
        <v>3.0033152909970796E-3</v>
      </c>
    </row>
    <row r="55" spans="1:56" x14ac:dyDescent="0.2">
      <c r="A55" s="164" t="s">
        <v>1149</v>
      </c>
      <c r="B55" s="10" t="s">
        <v>853</v>
      </c>
      <c r="C55" s="10" t="s">
        <v>1050</v>
      </c>
      <c r="D55" s="10">
        <v>9</v>
      </c>
      <c r="E55" s="119">
        <v>2007</v>
      </c>
      <c r="F55" s="119">
        <v>11</v>
      </c>
      <c r="G55" s="118"/>
      <c r="H55" s="6"/>
      <c r="I55" s="10">
        <v>60</v>
      </c>
      <c r="J55" s="10">
        <v>75</v>
      </c>
      <c r="P55" s="133">
        <v>1.0740106079151368</v>
      </c>
      <c r="R55" s="6" t="s">
        <v>894</v>
      </c>
      <c r="X55" s="6"/>
      <c r="AM55" s="138"/>
      <c r="AN55" s="7"/>
      <c r="AO55" s="139">
        <v>1.1829099999999999</v>
      </c>
      <c r="AP55" s="140"/>
      <c r="AV55" s="3">
        <v>-25.31</v>
      </c>
      <c r="AW55" s="3" t="s">
        <v>896</v>
      </c>
      <c r="AX55" s="3">
        <v>137704</v>
      </c>
      <c r="AY55" s="3">
        <v>2008</v>
      </c>
      <c r="AZ55" s="146">
        <v>-137.4328798205824</v>
      </c>
      <c r="BA55" s="146">
        <v>2.984109185298248</v>
      </c>
      <c r="BC55" s="138">
        <v>0.86864003679005619</v>
      </c>
      <c r="BD55" s="138">
        <v>2.9841091852982481E-3</v>
      </c>
    </row>
    <row r="56" spans="1:56" x14ac:dyDescent="0.2">
      <c r="A56" s="164" t="s">
        <v>1149</v>
      </c>
      <c r="B56" s="10" t="s">
        <v>1150</v>
      </c>
      <c r="C56" s="10" t="s">
        <v>1054</v>
      </c>
      <c r="D56" s="10">
        <v>1</v>
      </c>
      <c r="E56" s="119">
        <v>2007</v>
      </c>
      <c r="F56" s="119">
        <v>11</v>
      </c>
      <c r="G56" s="118"/>
      <c r="H56" s="6"/>
      <c r="I56" s="10">
        <v>-9</v>
      </c>
      <c r="J56" s="10">
        <v>-8</v>
      </c>
      <c r="K56" s="3" t="s">
        <v>889</v>
      </c>
      <c r="M56" s="13" t="s">
        <v>1138</v>
      </c>
      <c r="P56" s="133"/>
      <c r="R56" s="6"/>
      <c r="X56" s="6"/>
      <c r="AM56" s="138"/>
      <c r="AO56" s="139">
        <v>47.305700000000002</v>
      </c>
      <c r="AP56" s="140"/>
      <c r="AV56" s="148">
        <v>-29.28</v>
      </c>
      <c r="AW56" s="3" t="s">
        <v>896</v>
      </c>
      <c r="AX56" s="3">
        <v>138318</v>
      </c>
      <c r="AY56" s="3">
        <v>2008</v>
      </c>
      <c r="AZ56" s="146">
        <v>80.761483248978919</v>
      </c>
      <c r="BA56" s="146">
        <v>3.2888256589901697</v>
      </c>
      <c r="BC56" s="138">
        <v>1.0883706005109444</v>
      </c>
      <c r="BD56" s="138">
        <v>3.2888256589901697E-3</v>
      </c>
    </row>
    <row r="57" spans="1:56" x14ac:dyDescent="0.2">
      <c r="A57" s="164" t="s">
        <v>1149</v>
      </c>
      <c r="B57" s="10" t="s">
        <v>1150</v>
      </c>
      <c r="C57" s="10" t="s">
        <v>1055</v>
      </c>
      <c r="D57" s="10">
        <v>1</v>
      </c>
      <c r="E57" s="119">
        <v>2007</v>
      </c>
      <c r="F57" s="119">
        <v>11</v>
      </c>
      <c r="G57" s="118"/>
      <c r="H57" s="6"/>
      <c r="I57" s="10">
        <v>-9</v>
      </c>
      <c r="J57" s="10">
        <v>-8</v>
      </c>
      <c r="K57" s="3" t="s">
        <v>889</v>
      </c>
      <c r="M57" s="13" t="s">
        <v>1138</v>
      </c>
      <c r="P57" s="133"/>
      <c r="X57" s="6"/>
      <c r="AM57" s="138"/>
      <c r="AO57" s="139">
        <v>47.978400000000001</v>
      </c>
      <c r="AP57" s="140"/>
      <c r="AW57" s="3" t="s">
        <v>896</v>
      </c>
      <c r="AX57" s="3">
        <v>138329</v>
      </c>
      <c r="AY57" s="3">
        <v>2008</v>
      </c>
      <c r="AZ57" s="146">
        <v>63.996200157033115</v>
      </c>
      <c r="BA57" s="146">
        <v>3.5708742366319353</v>
      </c>
      <c r="BC57" s="138">
        <v>1.0714872811945828</v>
      </c>
      <c r="BD57" s="138">
        <v>3.5708742366319353E-3</v>
      </c>
    </row>
    <row r="58" spans="1:56" x14ac:dyDescent="0.2">
      <c r="A58" s="164" t="s">
        <v>1149</v>
      </c>
      <c r="B58" s="10" t="s">
        <v>1150</v>
      </c>
      <c r="C58" s="10" t="s">
        <v>1056</v>
      </c>
      <c r="D58" s="10">
        <v>1</v>
      </c>
      <c r="E58" s="119">
        <v>2007</v>
      </c>
      <c r="F58" s="119">
        <v>11</v>
      </c>
      <c r="G58" s="118"/>
      <c r="H58" s="6"/>
      <c r="I58" s="10">
        <v>-9</v>
      </c>
      <c r="J58" s="10">
        <v>-8</v>
      </c>
      <c r="K58" s="3" t="s">
        <v>889</v>
      </c>
      <c r="M58" s="13" t="s">
        <v>1138</v>
      </c>
      <c r="P58" s="133"/>
      <c r="X58" s="6"/>
      <c r="AM58" s="138"/>
      <c r="AO58" s="139">
        <v>48.694899999999997</v>
      </c>
      <c r="AP58" s="140"/>
      <c r="AW58" s="3" t="s">
        <v>896</v>
      </c>
      <c r="AX58" s="3">
        <v>138330</v>
      </c>
      <c r="AY58" s="3">
        <v>2008</v>
      </c>
      <c r="AZ58" s="146">
        <v>68.567124923279763</v>
      </c>
      <c r="BA58" s="146">
        <v>4.1185061043184286</v>
      </c>
      <c r="BC58" s="138">
        <v>1.0760903876244816</v>
      </c>
      <c r="BD58" s="138">
        <v>4.118506104318429E-3</v>
      </c>
    </row>
    <row r="59" spans="1:56" x14ac:dyDescent="0.2">
      <c r="A59" s="164" t="s">
        <v>1149</v>
      </c>
      <c r="B59" s="10" t="s">
        <v>1150</v>
      </c>
      <c r="C59" s="10" t="s">
        <v>1057</v>
      </c>
      <c r="D59" s="10">
        <v>1</v>
      </c>
      <c r="E59" s="119">
        <v>2007</v>
      </c>
      <c r="F59" s="119">
        <v>11</v>
      </c>
      <c r="G59" s="118"/>
      <c r="H59" s="6"/>
      <c r="I59" s="10">
        <v>-9</v>
      </c>
      <c r="J59" s="10">
        <v>-8</v>
      </c>
      <c r="K59" s="3" t="s">
        <v>889</v>
      </c>
      <c r="M59" s="13" t="s">
        <v>1138</v>
      </c>
      <c r="P59" s="133"/>
      <c r="X59" s="6"/>
      <c r="AM59" s="138"/>
      <c r="AO59" s="139">
        <v>48.9054</v>
      </c>
      <c r="AP59" s="140"/>
      <c r="AW59" s="3" t="s">
        <v>896</v>
      </c>
      <c r="AX59" s="3">
        <v>138487</v>
      </c>
      <c r="AY59" s="3">
        <v>2008</v>
      </c>
      <c r="AZ59" s="146">
        <v>60.499621450650352</v>
      </c>
      <c r="BA59" s="146">
        <v>4.9466332594536082</v>
      </c>
      <c r="BC59" s="138">
        <v>1.0679660847739265</v>
      </c>
      <c r="BD59" s="138">
        <v>4.9466332594536085E-3</v>
      </c>
    </row>
    <row r="60" spans="1:56" x14ac:dyDescent="0.2">
      <c r="A60" s="164" t="s">
        <v>1149</v>
      </c>
      <c r="B60" s="10" t="s">
        <v>1150</v>
      </c>
      <c r="C60" s="10" t="s">
        <v>1058</v>
      </c>
      <c r="D60" s="10">
        <v>1</v>
      </c>
      <c r="E60" s="119">
        <v>2007</v>
      </c>
      <c r="F60" s="119">
        <v>11</v>
      </c>
      <c r="G60" s="118"/>
      <c r="H60" s="6"/>
      <c r="I60" s="10">
        <v>-9</v>
      </c>
      <c r="J60" s="10">
        <v>-8</v>
      </c>
      <c r="K60" s="3" t="s">
        <v>889</v>
      </c>
      <c r="M60" s="13" t="s">
        <v>1138</v>
      </c>
      <c r="P60" s="133"/>
      <c r="X60" s="6"/>
      <c r="AM60" s="138"/>
      <c r="AO60" s="139">
        <v>48.296799999999998</v>
      </c>
      <c r="AP60" s="140"/>
      <c r="AW60" s="3" t="s">
        <v>896</v>
      </c>
      <c r="AX60" s="3">
        <v>138319</v>
      </c>
      <c r="AY60" s="3">
        <v>2008</v>
      </c>
      <c r="AZ60" s="146">
        <v>144.49802805603062</v>
      </c>
      <c r="BA60" s="146">
        <v>4.0143352049023981</v>
      </c>
      <c r="BC60" s="138">
        <v>1.1525558834075988</v>
      </c>
      <c r="BD60" s="138">
        <v>4.014335204902398E-3</v>
      </c>
    </row>
    <row r="61" spans="1:56" x14ac:dyDescent="0.2">
      <c r="A61" s="164" t="s">
        <v>1149</v>
      </c>
      <c r="B61" s="10" t="s">
        <v>1150</v>
      </c>
      <c r="C61" s="10" t="s">
        <v>1087</v>
      </c>
      <c r="D61" s="10">
        <v>1</v>
      </c>
      <c r="E61" s="119">
        <v>2008</v>
      </c>
      <c r="F61" s="119">
        <v>11</v>
      </c>
      <c r="G61" s="118"/>
      <c r="H61" s="6"/>
      <c r="I61" s="10">
        <v>-9</v>
      </c>
      <c r="J61" s="10">
        <v>-8</v>
      </c>
      <c r="K61" s="3" t="s">
        <v>889</v>
      </c>
      <c r="M61" s="13" t="s">
        <v>1138</v>
      </c>
      <c r="P61" s="133">
        <v>2.7552499999999997E-2</v>
      </c>
      <c r="R61" s="3" t="s">
        <v>892</v>
      </c>
      <c r="X61" s="6"/>
      <c r="AM61" s="138"/>
      <c r="AO61" s="142">
        <v>48.088000000000001</v>
      </c>
      <c r="AP61" s="140">
        <v>1.3249446199999999E-2</v>
      </c>
      <c r="AZ61" s="146"/>
      <c r="BA61" s="146"/>
      <c r="BC61" s="138"/>
      <c r="BD61" s="138"/>
    </row>
    <row r="62" spans="1:56" x14ac:dyDescent="0.2">
      <c r="A62" s="164" t="s">
        <v>1149</v>
      </c>
      <c r="B62" s="10" t="s">
        <v>1150</v>
      </c>
      <c r="C62" s="10" t="s">
        <v>1088</v>
      </c>
      <c r="D62" s="10">
        <v>1</v>
      </c>
      <c r="E62" s="119">
        <v>2008</v>
      </c>
      <c r="F62" s="119">
        <v>11</v>
      </c>
      <c r="G62" s="118"/>
      <c r="H62" s="6"/>
      <c r="I62" s="10">
        <v>-9</v>
      </c>
      <c r="J62" s="10">
        <v>-8</v>
      </c>
      <c r="K62" s="3" t="s">
        <v>889</v>
      </c>
      <c r="M62" s="13" t="s">
        <v>1138</v>
      </c>
      <c r="P62" s="133">
        <v>2.3892500000000001E-2</v>
      </c>
      <c r="R62" s="3" t="s">
        <v>892</v>
      </c>
      <c r="X62" s="6"/>
      <c r="AM62" s="138"/>
      <c r="AO62" s="142">
        <v>47.426000000000002</v>
      </c>
      <c r="AP62" s="140">
        <v>1.133125705E-2</v>
      </c>
      <c r="AZ62" s="146"/>
      <c r="BA62" s="146"/>
      <c r="BC62" s="138"/>
      <c r="BD62" s="138"/>
    </row>
    <row r="63" spans="1:56" x14ac:dyDescent="0.2">
      <c r="A63" s="164" t="s">
        <v>1149</v>
      </c>
      <c r="B63" s="10" t="s">
        <v>1150</v>
      </c>
      <c r="C63" s="10" t="s">
        <v>1089</v>
      </c>
      <c r="D63" s="10">
        <v>1</v>
      </c>
      <c r="E63" s="119">
        <v>2008</v>
      </c>
      <c r="F63" s="119">
        <v>11</v>
      </c>
      <c r="G63" s="118"/>
      <c r="H63" s="6"/>
      <c r="I63" s="10">
        <v>-9</v>
      </c>
      <c r="J63" s="10">
        <v>-8</v>
      </c>
      <c r="K63" s="3" t="s">
        <v>889</v>
      </c>
      <c r="M63" s="13" t="s">
        <v>1138</v>
      </c>
      <c r="P63" s="133">
        <v>2.4455000000000001E-2</v>
      </c>
      <c r="R63" s="3" t="s">
        <v>892</v>
      </c>
      <c r="X63" s="6"/>
      <c r="AM63" s="138"/>
      <c r="AO63" s="142">
        <v>47.509</v>
      </c>
      <c r="AP63" s="140">
        <v>1.1618325950000001E-2</v>
      </c>
      <c r="AZ63" s="146"/>
      <c r="BA63" s="146"/>
      <c r="BC63" s="138"/>
      <c r="BD63" s="138"/>
    </row>
    <row r="64" spans="1:56" x14ac:dyDescent="0.2">
      <c r="A64" s="164" t="s">
        <v>1149</v>
      </c>
      <c r="B64" s="10" t="s">
        <v>1150</v>
      </c>
      <c r="C64" s="10" t="s">
        <v>1090</v>
      </c>
      <c r="D64" s="10">
        <v>1</v>
      </c>
      <c r="E64" s="119">
        <v>2008</v>
      </c>
      <c r="F64" s="119">
        <v>11</v>
      </c>
      <c r="G64" s="118"/>
      <c r="H64" s="6"/>
      <c r="I64" s="10">
        <v>-9</v>
      </c>
      <c r="J64" s="10">
        <v>-8</v>
      </c>
      <c r="K64" s="3" t="s">
        <v>889</v>
      </c>
      <c r="M64" s="13" t="s">
        <v>1138</v>
      </c>
      <c r="P64" s="133">
        <v>2.7195E-2</v>
      </c>
      <c r="R64" s="3" t="s">
        <v>892</v>
      </c>
      <c r="X64" s="6"/>
      <c r="AM64" s="138"/>
      <c r="AO64" s="142">
        <v>47.881</v>
      </c>
      <c r="AP64" s="140">
        <v>1.302123795E-2</v>
      </c>
      <c r="AZ64" s="146"/>
      <c r="BA64" s="146"/>
      <c r="BC64" s="138"/>
      <c r="BD64" s="138"/>
    </row>
    <row r="65" spans="1:56" x14ac:dyDescent="0.2">
      <c r="A65" s="164" t="s">
        <v>1149</v>
      </c>
      <c r="B65" s="10" t="s">
        <v>1150</v>
      </c>
      <c r="C65" s="10" t="s">
        <v>1091</v>
      </c>
      <c r="D65" s="10">
        <v>1</v>
      </c>
      <c r="E65" s="119">
        <v>2008</v>
      </c>
      <c r="F65" s="119">
        <v>11</v>
      </c>
      <c r="G65" s="118"/>
      <c r="H65" s="6"/>
      <c r="I65" s="10">
        <v>-9</v>
      </c>
      <c r="J65" s="10">
        <v>-8</v>
      </c>
      <c r="K65" s="3" t="s">
        <v>889</v>
      </c>
      <c r="M65" s="13" t="s">
        <v>1138</v>
      </c>
      <c r="P65" s="133">
        <v>1.8062499999999999E-2</v>
      </c>
      <c r="R65" s="3" t="s">
        <v>892</v>
      </c>
      <c r="X65" s="6"/>
      <c r="AM65" s="138"/>
      <c r="AO65" s="142">
        <v>47.463999999999999</v>
      </c>
      <c r="AP65" s="140">
        <v>8.5731849999999988E-3</v>
      </c>
      <c r="AZ65" s="146"/>
      <c r="BA65" s="146"/>
      <c r="BC65" s="138"/>
      <c r="BD65" s="138"/>
    </row>
    <row r="66" spans="1:56" x14ac:dyDescent="0.2">
      <c r="A66" s="164" t="s">
        <v>1149</v>
      </c>
      <c r="B66" s="10" t="s">
        <v>1150</v>
      </c>
      <c r="C66" s="10" t="s">
        <v>1092</v>
      </c>
      <c r="D66" s="10">
        <v>1</v>
      </c>
      <c r="E66" s="119">
        <v>2009</v>
      </c>
      <c r="F66" s="119">
        <v>11</v>
      </c>
      <c r="G66" s="118"/>
      <c r="H66" s="6"/>
      <c r="I66" s="10">
        <v>-9</v>
      </c>
      <c r="J66" s="10">
        <v>-8</v>
      </c>
      <c r="K66" s="3" t="s">
        <v>889</v>
      </c>
      <c r="M66" s="13" t="s">
        <v>1138</v>
      </c>
      <c r="P66" s="133">
        <v>2.1112499999999999E-2</v>
      </c>
      <c r="R66" s="3" t="s">
        <v>892</v>
      </c>
      <c r="X66" s="6"/>
      <c r="AM66" s="138"/>
      <c r="AO66" s="143">
        <v>52.601999999999997</v>
      </c>
      <c r="AP66" s="140">
        <v>1.0446464999999999E-2</v>
      </c>
      <c r="AZ66" s="146"/>
      <c r="BA66" s="146"/>
      <c r="BC66" s="138"/>
      <c r="BD66" s="138"/>
    </row>
    <row r="67" spans="1:56" x14ac:dyDescent="0.2">
      <c r="A67" s="164" t="s">
        <v>1149</v>
      </c>
      <c r="B67" s="10" t="s">
        <v>1150</v>
      </c>
      <c r="C67" s="10" t="s">
        <v>1093</v>
      </c>
      <c r="D67" s="10">
        <v>1</v>
      </c>
      <c r="E67" s="119">
        <v>2009</v>
      </c>
      <c r="F67" s="119">
        <v>11</v>
      </c>
      <c r="G67" s="118"/>
      <c r="H67" s="6"/>
      <c r="I67" s="10">
        <v>-9</v>
      </c>
      <c r="J67" s="10">
        <v>-8</v>
      </c>
      <c r="K67" s="3" t="s">
        <v>889</v>
      </c>
      <c r="M67" s="13" t="s">
        <v>1138</v>
      </c>
      <c r="P67" s="133">
        <v>2.3455E-2</v>
      </c>
      <c r="R67" s="3" t="s">
        <v>892</v>
      </c>
      <c r="X67" s="6"/>
      <c r="AM67" s="138"/>
      <c r="AO67" s="143">
        <v>52.883000000000003</v>
      </c>
      <c r="AP67" s="140">
        <v>1.2337799099999998E-2</v>
      </c>
      <c r="AZ67" s="146"/>
      <c r="BA67" s="146"/>
      <c r="BC67" s="138"/>
      <c r="BD67" s="138"/>
    </row>
    <row r="68" spans="1:56" x14ac:dyDescent="0.2">
      <c r="A68" s="164" t="s">
        <v>1149</v>
      </c>
      <c r="B68" s="10" t="s">
        <v>1150</v>
      </c>
      <c r="C68" s="10" t="s">
        <v>1094</v>
      </c>
      <c r="D68" s="10">
        <v>1</v>
      </c>
      <c r="E68" s="119">
        <v>2009</v>
      </c>
      <c r="F68" s="119">
        <v>11</v>
      </c>
      <c r="G68" s="118"/>
      <c r="H68" s="6"/>
      <c r="I68" s="10">
        <v>-9</v>
      </c>
      <c r="J68" s="10">
        <v>-8</v>
      </c>
      <c r="K68" s="3" t="s">
        <v>889</v>
      </c>
      <c r="M68" s="13" t="s">
        <v>1138</v>
      </c>
      <c r="P68" s="133">
        <v>2.4569999999999998E-2</v>
      </c>
      <c r="R68" s="3" t="s">
        <v>892</v>
      </c>
      <c r="X68" s="6"/>
      <c r="AM68" s="138"/>
      <c r="AO68" s="143">
        <v>52.594000000000001</v>
      </c>
      <c r="AP68" s="140">
        <v>1.2993353099999999E-2</v>
      </c>
      <c r="AZ68" s="146"/>
      <c r="BA68" s="146"/>
      <c r="BC68" s="138"/>
      <c r="BD68" s="138"/>
    </row>
    <row r="69" spans="1:56" x14ac:dyDescent="0.2">
      <c r="A69" s="164" t="s">
        <v>1149</v>
      </c>
      <c r="B69" s="10" t="s">
        <v>1150</v>
      </c>
      <c r="C69" s="10" t="s">
        <v>1095</v>
      </c>
      <c r="D69" s="10">
        <v>1</v>
      </c>
      <c r="E69" s="119">
        <v>2009</v>
      </c>
      <c r="F69" s="119">
        <v>11</v>
      </c>
      <c r="G69" s="118"/>
      <c r="H69" s="6"/>
      <c r="I69" s="10">
        <v>-9</v>
      </c>
      <c r="J69" s="10">
        <v>-8</v>
      </c>
      <c r="K69" s="3" t="s">
        <v>889</v>
      </c>
      <c r="M69" s="13" t="s">
        <v>1138</v>
      </c>
      <c r="P69" s="133">
        <v>2.49675E-2</v>
      </c>
      <c r="R69" s="3" t="s">
        <v>892</v>
      </c>
      <c r="X69" s="6"/>
      <c r="AM69" s="138"/>
      <c r="AO69" s="143">
        <v>52.515000000000001</v>
      </c>
      <c r="AP69" s="140">
        <v>1.3131406949999999E-2</v>
      </c>
      <c r="AZ69" s="146"/>
      <c r="BA69" s="146"/>
      <c r="BC69" s="138"/>
      <c r="BD69" s="138"/>
    </row>
    <row r="70" spans="1:56" x14ac:dyDescent="0.2">
      <c r="A70" s="164" t="s">
        <v>1149</v>
      </c>
      <c r="B70" s="10" t="s">
        <v>1150</v>
      </c>
      <c r="C70" s="10" t="s">
        <v>1096</v>
      </c>
      <c r="D70" s="10">
        <v>1</v>
      </c>
      <c r="E70" s="119">
        <v>2009</v>
      </c>
      <c r="F70" s="119">
        <v>11</v>
      </c>
      <c r="G70" s="118"/>
      <c r="H70" s="6"/>
      <c r="I70" s="10">
        <v>-9</v>
      </c>
      <c r="J70" s="10">
        <v>-8</v>
      </c>
      <c r="K70" s="3" t="s">
        <v>889</v>
      </c>
      <c r="M70" s="13" t="s">
        <v>1138</v>
      </c>
      <c r="P70" s="133">
        <v>1.24425E-2</v>
      </c>
      <c r="R70" s="3" t="s">
        <v>892</v>
      </c>
      <c r="X70" s="6"/>
      <c r="AM70" s="138"/>
      <c r="AO70" s="143">
        <v>52.259</v>
      </c>
      <c r="AP70" s="140">
        <v>6.5341788750000003E-3</v>
      </c>
      <c r="AZ70" s="146"/>
      <c r="BA70" s="146"/>
      <c r="BC70" s="138"/>
      <c r="BD70" s="138"/>
    </row>
    <row r="71" spans="1:56" x14ac:dyDescent="0.2">
      <c r="A71" s="164" t="s">
        <v>1149</v>
      </c>
      <c r="B71" s="10" t="s">
        <v>1150</v>
      </c>
      <c r="C71" s="10" t="s">
        <v>1097</v>
      </c>
      <c r="D71" s="10">
        <v>1</v>
      </c>
      <c r="E71" s="119">
        <v>2010</v>
      </c>
      <c r="F71" s="119">
        <v>11</v>
      </c>
      <c r="G71" s="118"/>
      <c r="H71" s="6"/>
      <c r="I71" s="10">
        <v>-9</v>
      </c>
      <c r="J71" s="10">
        <v>-8</v>
      </c>
      <c r="K71" s="3" t="s">
        <v>889</v>
      </c>
      <c r="M71" s="13" t="s">
        <v>1138</v>
      </c>
      <c r="P71" s="133">
        <v>1.8332499999999998E-2</v>
      </c>
      <c r="R71" s="3" t="s">
        <v>892</v>
      </c>
      <c r="X71" s="6"/>
      <c r="AM71" s="138"/>
      <c r="AO71" s="143">
        <v>49.771999999999998</v>
      </c>
      <c r="AP71" s="140">
        <v>9.5803811749999995E-3</v>
      </c>
      <c r="AZ71" s="146"/>
      <c r="BA71" s="146"/>
      <c r="BC71" s="138"/>
      <c r="BD71" s="138"/>
    </row>
    <row r="72" spans="1:56" x14ac:dyDescent="0.2">
      <c r="A72" s="164" t="s">
        <v>1149</v>
      </c>
      <c r="B72" s="10" t="s">
        <v>1150</v>
      </c>
      <c r="C72" s="10" t="s">
        <v>1098</v>
      </c>
      <c r="D72" s="10">
        <v>1</v>
      </c>
      <c r="E72" s="119">
        <v>2010</v>
      </c>
      <c r="F72" s="119">
        <v>11</v>
      </c>
      <c r="G72" s="118"/>
      <c r="H72" s="6"/>
      <c r="I72" s="10">
        <v>-9</v>
      </c>
      <c r="J72" s="10">
        <v>-8</v>
      </c>
      <c r="K72" s="3" t="s">
        <v>889</v>
      </c>
      <c r="M72" s="13" t="s">
        <v>1138</v>
      </c>
      <c r="P72" s="133">
        <v>2.2812499999999999E-2</v>
      </c>
      <c r="R72" s="3" t="s">
        <v>892</v>
      </c>
      <c r="X72" s="6"/>
      <c r="AM72" s="138"/>
      <c r="AO72" s="143">
        <v>50.588999999999999</v>
      </c>
      <c r="AP72" s="140">
        <v>1.1354237499999999E-2</v>
      </c>
      <c r="AZ72" s="146"/>
      <c r="BA72" s="146"/>
      <c r="BC72" s="138"/>
      <c r="BD72" s="138"/>
    </row>
    <row r="73" spans="1:56" x14ac:dyDescent="0.2">
      <c r="A73" s="164" t="s">
        <v>1149</v>
      </c>
      <c r="B73" s="10" t="s">
        <v>1150</v>
      </c>
      <c r="C73" s="10" t="s">
        <v>1099</v>
      </c>
      <c r="D73" s="10">
        <v>1</v>
      </c>
      <c r="E73" s="119">
        <v>2010</v>
      </c>
      <c r="F73" s="119">
        <v>11</v>
      </c>
      <c r="G73" s="118"/>
      <c r="H73" s="6"/>
      <c r="I73" s="10">
        <v>-9</v>
      </c>
      <c r="J73" s="10">
        <v>-8</v>
      </c>
      <c r="K73" s="3" t="s">
        <v>889</v>
      </c>
      <c r="M73" s="13" t="s">
        <v>1138</v>
      </c>
      <c r="P73" s="133">
        <v>2.1822499999999998E-2</v>
      </c>
      <c r="R73" s="3" t="s">
        <v>892</v>
      </c>
      <c r="X73" s="6"/>
      <c r="AM73" s="138"/>
      <c r="AO73" s="143">
        <v>50.28</v>
      </c>
      <c r="AP73" s="140">
        <v>1.1039784524999999E-2</v>
      </c>
      <c r="AZ73" s="146"/>
      <c r="BA73" s="146"/>
      <c r="BC73" s="138"/>
      <c r="BD73" s="138"/>
    </row>
    <row r="74" spans="1:56" x14ac:dyDescent="0.2">
      <c r="A74" s="164" t="s">
        <v>1149</v>
      </c>
      <c r="B74" s="10" t="s">
        <v>1150</v>
      </c>
      <c r="C74" s="10" t="s">
        <v>1100</v>
      </c>
      <c r="D74" s="10">
        <v>1</v>
      </c>
      <c r="E74" s="119">
        <v>2010</v>
      </c>
      <c r="F74" s="119">
        <v>11</v>
      </c>
      <c r="G74" s="118"/>
      <c r="H74" s="6"/>
      <c r="I74" s="10">
        <v>-9</v>
      </c>
      <c r="J74" s="10">
        <v>-8</v>
      </c>
      <c r="K74" s="3" t="s">
        <v>889</v>
      </c>
      <c r="M74" s="13" t="s">
        <v>1138</v>
      </c>
      <c r="P74" s="133">
        <v>2.4695000000000002E-2</v>
      </c>
      <c r="R74" s="3" t="s">
        <v>892</v>
      </c>
      <c r="X74" s="6"/>
      <c r="AM74" s="138"/>
      <c r="AO74" s="143">
        <v>50.344000000000001</v>
      </c>
      <c r="AP74" s="140">
        <v>1.2416646000000002E-2</v>
      </c>
      <c r="AZ74" s="146"/>
      <c r="BA74" s="146"/>
      <c r="BC74" s="138"/>
      <c r="BD74" s="138"/>
    </row>
    <row r="75" spans="1:56" x14ac:dyDescent="0.2">
      <c r="A75" s="164" t="s">
        <v>1149</v>
      </c>
      <c r="B75" s="10" t="s">
        <v>1150</v>
      </c>
      <c r="C75" s="10" t="s">
        <v>1101</v>
      </c>
      <c r="D75" s="10">
        <v>1</v>
      </c>
      <c r="E75" s="119">
        <v>2010</v>
      </c>
      <c r="F75" s="119">
        <v>11</v>
      </c>
      <c r="G75" s="118"/>
      <c r="H75" s="6"/>
      <c r="I75" s="10">
        <v>-9</v>
      </c>
      <c r="J75" s="10">
        <v>-8</v>
      </c>
      <c r="K75" s="3" t="s">
        <v>889</v>
      </c>
      <c r="M75" s="13" t="s">
        <v>1138</v>
      </c>
      <c r="P75" s="133">
        <v>1.27075E-2</v>
      </c>
      <c r="R75" s="3" t="s">
        <v>892</v>
      </c>
      <c r="X75" s="6"/>
      <c r="AM75" s="138"/>
      <c r="AO75" s="143">
        <v>49.689</v>
      </c>
      <c r="AP75" s="140">
        <v>6.3974638000000002E-3</v>
      </c>
      <c r="AZ75" s="146"/>
      <c r="BA75" s="146"/>
      <c r="BC75" s="138"/>
      <c r="BD75" s="138"/>
    </row>
    <row r="76" spans="1:56" x14ac:dyDescent="0.2">
      <c r="A76" s="164" t="s">
        <v>1149</v>
      </c>
      <c r="B76" s="10" t="s">
        <v>1150</v>
      </c>
      <c r="C76" s="10" t="s">
        <v>1054</v>
      </c>
      <c r="D76" s="10">
        <v>2</v>
      </c>
      <c r="E76" s="119">
        <v>2007</v>
      </c>
      <c r="F76" s="119">
        <v>11</v>
      </c>
      <c r="G76" s="118"/>
      <c r="H76" s="6"/>
      <c r="I76" s="10">
        <v>-8</v>
      </c>
      <c r="J76" s="10">
        <v>-6</v>
      </c>
      <c r="K76" s="3" t="s">
        <v>890</v>
      </c>
      <c r="M76" s="13" t="s">
        <v>1138</v>
      </c>
      <c r="P76" s="133">
        <v>7.3830999545930857E-3</v>
      </c>
      <c r="R76" s="3" t="s">
        <v>895</v>
      </c>
      <c r="X76" s="6"/>
      <c r="AM76" s="138"/>
      <c r="AO76" s="143">
        <v>45.151800000000001</v>
      </c>
      <c r="AP76" s="140">
        <v>1.4766199909186171E-2</v>
      </c>
      <c r="AW76" s="3" t="s">
        <v>896</v>
      </c>
      <c r="AX76" s="3">
        <v>138320</v>
      </c>
      <c r="AY76" s="3">
        <v>2008</v>
      </c>
      <c r="AZ76" s="146">
        <v>73.998900455717333</v>
      </c>
      <c r="BA76" s="146">
        <v>3.7667552569600762</v>
      </c>
      <c r="BC76" s="138">
        <v>1.081560405653166</v>
      </c>
      <c r="BD76" s="138">
        <v>3.7667552569600762E-3</v>
      </c>
    </row>
    <row r="77" spans="1:56" x14ac:dyDescent="0.2">
      <c r="A77" s="164" t="s">
        <v>1149</v>
      </c>
      <c r="B77" s="10" t="s">
        <v>1150</v>
      </c>
      <c r="C77" s="10" t="s">
        <v>1055</v>
      </c>
      <c r="D77" s="10">
        <v>2</v>
      </c>
      <c r="E77" s="119">
        <v>2007</v>
      </c>
      <c r="F77" s="119">
        <v>11</v>
      </c>
      <c r="G77" s="118"/>
      <c r="H77" s="6"/>
      <c r="I77" s="10">
        <v>-8</v>
      </c>
      <c r="J77" s="10">
        <v>-6</v>
      </c>
      <c r="K77" s="3" t="s">
        <v>890</v>
      </c>
      <c r="M77" s="13" t="s">
        <v>1138</v>
      </c>
      <c r="P77" s="133">
        <v>5.8397362993363611E-3</v>
      </c>
      <c r="R77" s="3" t="s">
        <v>895</v>
      </c>
      <c r="X77" s="6"/>
      <c r="AM77" s="138"/>
      <c r="AO77" s="139">
        <v>45.546999999999997</v>
      </c>
      <c r="AP77" s="140">
        <v>1.1679472598672722E-2</v>
      </c>
      <c r="AV77" s="3">
        <v>-28.9</v>
      </c>
      <c r="AW77" s="3" t="s">
        <v>896</v>
      </c>
      <c r="AX77" s="3">
        <v>138321</v>
      </c>
      <c r="AY77" s="3">
        <v>2008</v>
      </c>
      <c r="AZ77" s="146">
        <v>68.854979049996828</v>
      </c>
      <c r="BA77" s="146">
        <v>3.5828016727894649</v>
      </c>
      <c r="BC77" s="138">
        <v>1.0763802683924497</v>
      </c>
      <c r="BD77" s="138">
        <v>3.5828016727894648E-3</v>
      </c>
    </row>
    <row r="78" spans="1:56" x14ac:dyDescent="0.2">
      <c r="A78" s="164" t="s">
        <v>1149</v>
      </c>
      <c r="B78" s="10" t="s">
        <v>1150</v>
      </c>
      <c r="C78" s="10" t="s">
        <v>1056</v>
      </c>
      <c r="D78" s="10">
        <v>2</v>
      </c>
      <c r="E78" s="119">
        <v>2007</v>
      </c>
      <c r="F78" s="119">
        <v>11</v>
      </c>
      <c r="G78" s="118"/>
      <c r="H78" s="6"/>
      <c r="I78" s="10">
        <v>-8</v>
      </c>
      <c r="J78" s="10">
        <v>-6</v>
      </c>
      <c r="K78" s="3" t="s">
        <v>890</v>
      </c>
      <c r="M78" s="13" t="s">
        <v>1138</v>
      </c>
      <c r="P78" s="133">
        <v>1.241382806845966E-2</v>
      </c>
      <c r="R78" s="3" t="s">
        <v>895</v>
      </c>
      <c r="X78" s="6"/>
      <c r="AM78" s="138"/>
      <c r="AO78" s="139">
        <v>44.073399999999999</v>
      </c>
      <c r="AP78" s="140">
        <v>2.482765613691932E-2</v>
      </c>
      <c r="AW78" s="3" t="s">
        <v>896</v>
      </c>
      <c r="AX78" s="3">
        <v>138322</v>
      </c>
      <c r="AY78" s="3">
        <v>2008</v>
      </c>
      <c r="AZ78" s="146">
        <v>62.44207723647888</v>
      </c>
      <c r="BA78" s="146">
        <v>3.7709763629811013</v>
      </c>
      <c r="BC78" s="138">
        <v>1.0699222164485425</v>
      </c>
      <c r="BD78" s="138">
        <v>3.7709763629811014E-3</v>
      </c>
    </row>
    <row r="79" spans="1:56" x14ac:dyDescent="0.2">
      <c r="A79" s="164" t="s">
        <v>1149</v>
      </c>
      <c r="B79" s="10" t="s">
        <v>1150</v>
      </c>
      <c r="C79" s="10" t="s">
        <v>1057</v>
      </c>
      <c r="D79" s="10">
        <v>2</v>
      </c>
      <c r="E79" s="119">
        <v>2007</v>
      </c>
      <c r="F79" s="119">
        <v>11</v>
      </c>
      <c r="G79" s="118"/>
      <c r="H79" s="6"/>
      <c r="I79" s="10">
        <v>-8</v>
      </c>
      <c r="J79" s="10">
        <v>-6</v>
      </c>
      <c r="K79" s="3" t="s">
        <v>890</v>
      </c>
      <c r="M79" s="13" t="s">
        <v>1138</v>
      </c>
      <c r="P79" s="133">
        <v>1.1055067717429272E-2</v>
      </c>
      <c r="R79" s="3" t="s">
        <v>895</v>
      </c>
      <c r="X79" s="6"/>
      <c r="AM79" s="138"/>
      <c r="AO79" s="139">
        <v>47.363500000000002</v>
      </c>
      <c r="AP79" s="140">
        <v>2.2110135434858545E-2</v>
      </c>
      <c r="AW79" s="3" t="s">
        <v>896</v>
      </c>
      <c r="AX79" s="3">
        <v>138488</v>
      </c>
      <c r="AY79" s="3">
        <v>2008</v>
      </c>
      <c r="AZ79" s="146">
        <v>96.973948170630877</v>
      </c>
      <c r="BA79" s="146">
        <v>4.2135326446683905</v>
      </c>
      <c r="BC79" s="138">
        <v>1.1046972095324801</v>
      </c>
      <c r="BD79" s="138">
        <v>4.2135326446683906E-3</v>
      </c>
    </row>
    <row r="80" spans="1:56" x14ac:dyDescent="0.2">
      <c r="A80" s="164" t="s">
        <v>1149</v>
      </c>
      <c r="B80" s="10" t="s">
        <v>1150</v>
      </c>
      <c r="C80" s="10" t="s">
        <v>1058</v>
      </c>
      <c r="D80" s="10">
        <v>2</v>
      </c>
      <c r="E80" s="119">
        <v>2007</v>
      </c>
      <c r="F80" s="119">
        <v>11</v>
      </c>
      <c r="G80" s="118"/>
      <c r="H80" s="6"/>
      <c r="I80" s="10">
        <v>-8</v>
      </c>
      <c r="J80" s="10">
        <v>-6</v>
      </c>
      <c r="K80" s="3" t="s">
        <v>890</v>
      </c>
      <c r="M80" s="13" t="s">
        <v>1138</v>
      </c>
      <c r="P80" s="133">
        <v>7.3410101641634652E-3</v>
      </c>
      <c r="R80" s="3" t="s">
        <v>895</v>
      </c>
      <c r="X80" s="6"/>
      <c r="AM80" s="138"/>
      <c r="AO80" s="139">
        <v>47.213999999999999</v>
      </c>
      <c r="AP80" s="140">
        <v>1.468202032832693E-2</v>
      </c>
      <c r="AW80" s="3" t="s">
        <v>896</v>
      </c>
      <c r="AX80" s="3">
        <v>138331</v>
      </c>
      <c r="AY80" s="3">
        <v>2008</v>
      </c>
      <c r="AZ80" s="146">
        <v>124.95672665653434</v>
      </c>
      <c r="BA80" s="146">
        <v>4.5531287851501823</v>
      </c>
      <c r="BC80" s="138">
        <v>1.1328770011855949</v>
      </c>
      <c r="BD80" s="138">
        <v>4.5531287851501819E-3</v>
      </c>
    </row>
    <row r="81" spans="1:56" x14ac:dyDescent="0.2">
      <c r="A81" s="164" t="s">
        <v>1149</v>
      </c>
      <c r="B81" s="10" t="s">
        <v>1150</v>
      </c>
      <c r="C81" s="10" t="s">
        <v>1054</v>
      </c>
      <c r="D81" s="10">
        <v>3</v>
      </c>
      <c r="E81" s="119">
        <v>2007</v>
      </c>
      <c r="F81" s="119">
        <v>11</v>
      </c>
      <c r="G81" s="118"/>
      <c r="H81" s="6"/>
      <c r="I81" s="10">
        <v>-6</v>
      </c>
      <c r="J81" s="10">
        <v>0</v>
      </c>
      <c r="K81" s="3" t="s">
        <v>891</v>
      </c>
      <c r="M81" s="131" t="s">
        <v>1137</v>
      </c>
      <c r="P81" s="133">
        <v>4.5016190185120507E-2</v>
      </c>
      <c r="R81" s="3" t="s">
        <v>895</v>
      </c>
      <c r="X81" s="6"/>
      <c r="AM81" s="138"/>
      <c r="AO81" s="139">
        <v>36.6922</v>
      </c>
      <c r="AP81" s="140">
        <v>0.27009714111072303</v>
      </c>
      <c r="AW81" s="3" t="s">
        <v>896</v>
      </c>
      <c r="AX81" s="3">
        <v>138332</v>
      </c>
      <c r="AY81" s="3">
        <v>2008</v>
      </c>
      <c r="AZ81" s="146">
        <v>136.03274400867883</v>
      </c>
      <c r="BA81" s="146">
        <v>3.8148187841185304</v>
      </c>
      <c r="BC81" s="138">
        <v>1.1440309994022817</v>
      </c>
      <c r="BD81" s="138">
        <v>3.8148187841185303E-3</v>
      </c>
    </row>
    <row r="82" spans="1:56" x14ac:dyDescent="0.2">
      <c r="A82" s="164" t="s">
        <v>1149</v>
      </c>
      <c r="B82" s="10" t="s">
        <v>1150</v>
      </c>
      <c r="C82" s="10" t="s">
        <v>1055</v>
      </c>
      <c r="D82" s="10">
        <v>3</v>
      </c>
      <c r="E82" s="119">
        <v>2007</v>
      </c>
      <c r="F82" s="119">
        <v>11</v>
      </c>
      <c r="G82" s="118"/>
      <c r="H82" s="6"/>
      <c r="I82" s="10">
        <v>-6</v>
      </c>
      <c r="J82" s="10">
        <v>0</v>
      </c>
      <c r="K82" s="3" t="s">
        <v>891</v>
      </c>
      <c r="M82" s="131" t="s">
        <v>1137</v>
      </c>
      <c r="P82" s="133">
        <v>3.2811321166608454E-2</v>
      </c>
      <c r="R82" s="3" t="s">
        <v>895</v>
      </c>
      <c r="X82" s="6"/>
      <c r="AM82" s="138"/>
      <c r="AO82" s="139">
        <v>38.539000000000001</v>
      </c>
      <c r="AP82" s="140">
        <v>0.19686792699965072</v>
      </c>
      <c r="AW82" s="3" t="s">
        <v>896</v>
      </c>
      <c r="AX82" s="3">
        <v>138333</v>
      </c>
      <c r="AY82" s="3">
        <v>2008</v>
      </c>
      <c r="AZ82" s="146">
        <v>105.50325309691088</v>
      </c>
      <c r="BA82" s="146">
        <v>3.7174083283268664</v>
      </c>
      <c r="BC82" s="138">
        <v>1.1132865651566735</v>
      </c>
      <c r="BD82" s="138">
        <v>3.7174083283268663E-3</v>
      </c>
    </row>
    <row r="83" spans="1:56" x14ac:dyDescent="0.2">
      <c r="A83" s="164" t="s">
        <v>1149</v>
      </c>
      <c r="B83" s="10" t="s">
        <v>1150</v>
      </c>
      <c r="C83" s="10" t="s">
        <v>1056</v>
      </c>
      <c r="D83" s="10">
        <v>3</v>
      </c>
      <c r="E83" s="119">
        <v>2007</v>
      </c>
      <c r="F83" s="119">
        <v>11</v>
      </c>
      <c r="G83" s="118"/>
      <c r="H83" s="6"/>
      <c r="I83" s="10">
        <v>-6</v>
      </c>
      <c r="J83" s="10">
        <v>0</v>
      </c>
      <c r="K83" s="3" t="s">
        <v>891</v>
      </c>
      <c r="M83" s="131" t="s">
        <v>1137</v>
      </c>
      <c r="P83" s="133">
        <v>1.830636150890674E-2</v>
      </c>
      <c r="R83" s="3" t="s">
        <v>895</v>
      </c>
      <c r="X83" s="6"/>
      <c r="AM83" s="138"/>
      <c r="AO83" s="139">
        <v>41.845199999999998</v>
      </c>
      <c r="AP83" s="140">
        <v>0.10983816905344045</v>
      </c>
      <c r="AV83" s="3">
        <v>-27.66</v>
      </c>
      <c r="AW83" s="3" t="s">
        <v>896</v>
      </c>
      <c r="AX83" s="3">
        <v>138334</v>
      </c>
      <c r="AY83" s="3">
        <v>2008</v>
      </c>
      <c r="AZ83" s="146">
        <v>145.03484197666384</v>
      </c>
      <c r="BA83" s="146">
        <v>3.6720948030209706</v>
      </c>
      <c r="BC83" s="138">
        <v>1.153096476774607</v>
      </c>
      <c r="BD83" s="138">
        <v>3.6720948030209708E-3</v>
      </c>
    </row>
    <row r="84" spans="1:56" x14ac:dyDescent="0.2">
      <c r="A84" s="164" t="s">
        <v>1149</v>
      </c>
      <c r="B84" s="10" t="s">
        <v>1150</v>
      </c>
      <c r="C84" s="10" t="s">
        <v>1057</v>
      </c>
      <c r="D84" s="10">
        <v>3</v>
      </c>
      <c r="E84" s="119">
        <v>2007</v>
      </c>
      <c r="F84" s="119">
        <v>11</v>
      </c>
      <c r="G84" s="118"/>
      <c r="H84" s="6"/>
      <c r="I84" s="10">
        <v>-6</v>
      </c>
      <c r="J84" s="10">
        <v>0</v>
      </c>
      <c r="K84" s="3" t="s">
        <v>891</v>
      </c>
      <c r="M84" s="131" t="s">
        <v>1137</v>
      </c>
      <c r="P84" s="133">
        <v>3.6295344277564326E-2</v>
      </c>
      <c r="R84" s="3" t="s">
        <v>895</v>
      </c>
      <c r="X84" s="6"/>
      <c r="AM84" s="138"/>
      <c r="AO84" s="139">
        <v>46.772799999999997</v>
      </c>
      <c r="AP84" s="140">
        <v>0.21777206566538596</v>
      </c>
      <c r="AW84" s="3" t="s">
        <v>896</v>
      </c>
      <c r="AX84" s="3">
        <v>138335</v>
      </c>
      <c r="AY84" s="3">
        <v>2008</v>
      </c>
      <c r="AZ84" s="146">
        <v>159.10565580620008</v>
      </c>
      <c r="BA84" s="146">
        <v>3.9051169793633322</v>
      </c>
      <c r="BC84" s="138">
        <v>1.1672663563777295</v>
      </c>
      <c r="BD84" s="138">
        <v>3.9051169793633323E-3</v>
      </c>
    </row>
    <row r="85" spans="1:56" x14ac:dyDescent="0.2">
      <c r="A85" s="164" t="s">
        <v>1149</v>
      </c>
      <c r="B85" s="10" t="s">
        <v>1150</v>
      </c>
      <c r="C85" s="10" t="s">
        <v>1058</v>
      </c>
      <c r="D85" s="10">
        <v>3</v>
      </c>
      <c r="E85" s="119">
        <v>2007</v>
      </c>
      <c r="F85" s="119">
        <v>11</v>
      </c>
      <c r="G85" s="118"/>
      <c r="H85" s="6"/>
      <c r="I85" s="10">
        <v>-6</v>
      </c>
      <c r="J85" s="10">
        <v>0</v>
      </c>
      <c r="K85" s="3" t="s">
        <v>891</v>
      </c>
      <c r="M85" s="131" t="s">
        <v>1137</v>
      </c>
      <c r="P85" s="133">
        <v>2.2514031231808129E-2</v>
      </c>
      <c r="R85" s="3" t="s">
        <v>895</v>
      </c>
      <c r="X85" s="6"/>
      <c r="AM85" s="138"/>
      <c r="AO85" s="139">
        <v>37.8977</v>
      </c>
      <c r="AP85" s="140">
        <v>0.13508418739084876</v>
      </c>
      <c r="AW85" s="3" t="s">
        <v>896</v>
      </c>
      <c r="AX85" s="3">
        <v>138336</v>
      </c>
      <c r="AY85" s="3">
        <v>2008</v>
      </c>
      <c r="AZ85" s="146">
        <v>134.97902871706401</v>
      </c>
      <c r="BA85" s="146">
        <v>3.8216924612083512</v>
      </c>
      <c r="BC85" s="138">
        <v>1.1429698654125187</v>
      </c>
      <c r="BD85" s="138">
        <v>3.8216924612083513E-3</v>
      </c>
    </row>
    <row r="86" spans="1:56" x14ac:dyDescent="0.2">
      <c r="A86" s="164" t="s">
        <v>1149</v>
      </c>
      <c r="B86" s="10" t="s">
        <v>1150</v>
      </c>
      <c r="C86" s="10" t="s">
        <v>1054</v>
      </c>
      <c r="D86" s="134">
        <v>4</v>
      </c>
      <c r="E86" s="119">
        <v>2007</v>
      </c>
      <c r="F86" s="119">
        <v>11</v>
      </c>
      <c r="G86" s="118"/>
      <c r="H86" s="6"/>
      <c r="I86" s="134">
        <v>0</v>
      </c>
      <c r="J86" s="134">
        <v>5</v>
      </c>
      <c r="K86" s="134"/>
      <c r="P86" s="133">
        <v>0.20717912044063652</v>
      </c>
      <c r="R86" s="135" t="s">
        <v>894</v>
      </c>
      <c r="S86" s="133">
        <v>59.914937833564267</v>
      </c>
      <c r="T86" s="133">
        <v>34.834542835889962</v>
      </c>
      <c r="U86" s="133">
        <v>5.2505193305457745</v>
      </c>
      <c r="X86" s="6" t="s">
        <v>195</v>
      </c>
      <c r="Z86" s="133">
        <v>3.4500000000000006</v>
      </c>
      <c r="AA86" s="133">
        <v>3.75</v>
      </c>
      <c r="AM86" s="138"/>
      <c r="AO86" s="133">
        <v>5.5297400000000003</v>
      </c>
      <c r="AP86" s="138">
        <v>0.20717912044063652</v>
      </c>
      <c r="AW86" s="3" t="s">
        <v>896</v>
      </c>
      <c r="AX86" s="3">
        <v>138337</v>
      </c>
      <c r="AY86" s="3">
        <v>2008</v>
      </c>
      <c r="AZ86" s="146">
        <v>47.973639169831102</v>
      </c>
      <c r="BA86" s="146">
        <v>4.265186434425086</v>
      </c>
      <c r="BC86" s="138">
        <v>1.0553519131289659</v>
      </c>
      <c r="BD86" s="138">
        <v>4.265186434425086E-3</v>
      </c>
    </row>
    <row r="87" spans="1:56" x14ac:dyDescent="0.2">
      <c r="A87" s="164" t="s">
        <v>1149</v>
      </c>
      <c r="B87" s="10" t="s">
        <v>1150</v>
      </c>
      <c r="C87" s="10" t="s">
        <v>1055</v>
      </c>
      <c r="D87" s="134">
        <v>4</v>
      </c>
      <c r="E87" s="119">
        <v>2007</v>
      </c>
      <c r="F87" s="119">
        <v>11</v>
      </c>
      <c r="G87" s="118"/>
      <c r="H87" s="6"/>
      <c r="I87" s="134">
        <v>0</v>
      </c>
      <c r="J87" s="134">
        <v>5</v>
      </c>
      <c r="K87" s="134"/>
      <c r="P87" s="133">
        <v>0.22724028947368424</v>
      </c>
      <c r="R87" s="135" t="s">
        <v>894</v>
      </c>
      <c r="S87" s="133">
        <v>60.132061872013054</v>
      </c>
      <c r="T87" s="133">
        <v>34.744259483271037</v>
      </c>
      <c r="U87" s="133">
        <v>5.1236786447159091</v>
      </c>
      <c r="X87" s="6" t="s">
        <v>195</v>
      </c>
      <c r="Z87" s="133">
        <v>3.5766666666666667</v>
      </c>
      <c r="AA87" s="133">
        <v>3.9800000000000004</v>
      </c>
      <c r="AM87" s="138"/>
      <c r="AO87" s="133">
        <v>8.14635</v>
      </c>
      <c r="AP87" s="138">
        <v>0.22724028947368424</v>
      </c>
      <c r="AW87" s="3" t="s">
        <v>896</v>
      </c>
      <c r="AX87" s="3">
        <v>138338</v>
      </c>
      <c r="AY87" s="3">
        <v>2008</v>
      </c>
      <c r="AZ87" s="146">
        <v>9.7130761316559511</v>
      </c>
      <c r="BA87" s="146">
        <v>3.3994849525619699</v>
      </c>
      <c r="BC87" s="138">
        <v>1.0168219760289108</v>
      </c>
      <c r="BD87" s="138">
        <v>3.3994849525619698E-3</v>
      </c>
    </row>
    <row r="88" spans="1:56" x14ac:dyDescent="0.2">
      <c r="A88" s="164" t="s">
        <v>1149</v>
      </c>
      <c r="B88" s="10" t="s">
        <v>1150</v>
      </c>
      <c r="C88" s="10" t="s">
        <v>1056</v>
      </c>
      <c r="D88" s="134">
        <v>4</v>
      </c>
      <c r="E88" s="119">
        <v>2007</v>
      </c>
      <c r="F88" s="119">
        <v>11</v>
      </c>
      <c r="G88" s="118"/>
      <c r="H88" s="6"/>
      <c r="I88" s="134">
        <v>0</v>
      </c>
      <c r="J88" s="134">
        <v>5</v>
      </c>
      <c r="K88" s="134"/>
      <c r="P88" s="133">
        <v>0.2249436272949816</v>
      </c>
      <c r="R88" s="135" t="s">
        <v>894</v>
      </c>
      <c r="S88" s="133">
        <v>66.007792827221252</v>
      </c>
      <c r="T88" s="133">
        <v>20.45393748736474</v>
      </c>
      <c r="U88" s="133">
        <v>13.538269685414003</v>
      </c>
      <c r="X88" s="6" t="s">
        <v>195</v>
      </c>
      <c r="Z88" s="133">
        <v>3.6066666666666669</v>
      </c>
      <c r="AA88" s="133">
        <v>3.9833333333333329</v>
      </c>
      <c r="AM88" s="138"/>
      <c r="AO88" s="133">
        <v>7.7315500000000004</v>
      </c>
      <c r="AP88" s="138">
        <v>0.2249436272949816</v>
      </c>
      <c r="AW88" s="3" t="s">
        <v>896</v>
      </c>
      <c r="AX88" s="3">
        <v>138339</v>
      </c>
      <c r="AY88" s="3">
        <v>2008</v>
      </c>
      <c r="AZ88" s="146">
        <v>55.235669820150378</v>
      </c>
      <c r="BA88" s="146">
        <v>3.669325577485314</v>
      </c>
      <c r="BC88" s="138">
        <v>1.0626650722138518</v>
      </c>
      <c r="BD88" s="138">
        <v>3.6693255774853141E-3</v>
      </c>
    </row>
    <row r="89" spans="1:56" x14ac:dyDescent="0.2">
      <c r="A89" s="164" t="s">
        <v>1149</v>
      </c>
      <c r="B89" s="10" t="s">
        <v>1150</v>
      </c>
      <c r="C89" s="10" t="s">
        <v>1057</v>
      </c>
      <c r="D89" s="134">
        <v>4</v>
      </c>
      <c r="E89" s="119">
        <v>2007</v>
      </c>
      <c r="F89" s="119">
        <v>11</v>
      </c>
      <c r="G89" s="118"/>
      <c r="H89" s="6"/>
      <c r="I89" s="134">
        <v>0</v>
      </c>
      <c r="J89" s="134">
        <v>5</v>
      </c>
      <c r="K89" s="134"/>
      <c r="P89" s="133">
        <v>0.19499599020807831</v>
      </c>
      <c r="R89" s="135" t="s">
        <v>894</v>
      </c>
      <c r="S89" s="133">
        <v>59.848012800808192</v>
      </c>
      <c r="T89" s="133">
        <v>26.508193110211039</v>
      </c>
      <c r="U89" s="133">
        <v>13.643794088980773</v>
      </c>
      <c r="X89" s="6" t="s">
        <v>195</v>
      </c>
      <c r="Z89" s="133">
        <v>2.7366666666666668</v>
      </c>
      <c r="AA89" s="133">
        <v>3.3566666666666669</v>
      </c>
      <c r="AM89" s="138"/>
      <c r="AO89" s="133">
        <v>15.0436</v>
      </c>
      <c r="AP89" s="138">
        <v>0.19499599020807831</v>
      </c>
      <c r="AW89" s="3" t="s">
        <v>896</v>
      </c>
      <c r="AX89" s="3">
        <v>138340</v>
      </c>
      <c r="AY89" s="3">
        <v>2008</v>
      </c>
      <c r="AZ89" s="146">
        <v>53.01848729397696</v>
      </c>
      <c r="BA89" s="146">
        <v>3.019226291030964</v>
      </c>
      <c r="BC89" s="138">
        <v>1.0604322795811985</v>
      </c>
      <c r="BD89" s="138">
        <v>3.0192262910309639E-3</v>
      </c>
    </row>
    <row r="90" spans="1:56" x14ac:dyDescent="0.2">
      <c r="A90" s="164" t="s">
        <v>1149</v>
      </c>
      <c r="B90" s="10" t="s">
        <v>1150</v>
      </c>
      <c r="C90" s="10" t="s">
        <v>1058</v>
      </c>
      <c r="D90" s="134">
        <v>4</v>
      </c>
      <c r="E90" s="119">
        <v>2007</v>
      </c>
      <c r="F90" s="119">
        <v>11</v>
      </c>
      <c r="G90" s="118"/>
      <c r="H90" s="6"/>
      <c r="I90" s="134">
        <v>0</v>
      </c>
      <c r="J90" s="134">
        <v>5</v>
      </c>
      <c r="K90" s="134"/>
      <c r="P90" s="133">
        <v>0.14227715544675643</v>
      </c>
      <c r="R90" s="135" t="s">
        <v>894</v>
      </c>
      <c r="S90" s="133">
        <v>59.366897095730323</v>
      </c>
      <c r="T90" s="133">
        <v>24.152777612635759</v>
      </c>
      <c r="U90" s="133">
        <v>16.480325291633925</v>
      </c>
      <c r="X90" s="6" t="s">
        <v>195</v>
      </c>
      <c r="Z90" s="133">
        <v>4.04</v>
      </c>
      <c r="AA90" s="133">
        <v>4.4266666666666667</v>
      </c>
      <c r="AM90" s="138"/>
      <c r="AO90" s="133">
        <v>4.3196000000000003</v>
      </c>
      <c r="AP90" s="138">
        <v>0.14227715544675643</v>
      </c>
      <c r="AV90" s="3">
        <v>-26.69</v>
      </c>
      <c r="AW90" s="3" t="s">
        <v>896</v>
      </c>
      <c r="AX90" s="3">
        <v>138341</v>
      </c>
      <c r="AY90" s="3">
        <v>2008</v>
      </c>
      <c r="AZ90" s="146">
        <v>16.453060127769035</v>
      </c>
      <c r="BA90" s="146">
        <v>2.7034087686628978</v>
      </c>
      <c r="BC90" s="138">
        <v>1.0236094129823738</v>
      </c>
      <c r="BD90" s="138">
        <v>2.7034087686628977E-3</v>
      </c>
    </row>
    <row r="91" spans="1:56" x14ac:dyDescent="0.2">
      <c r="A91" s="164" t="s">
        <v>1149</v>
      </c>
      <c r="B91" s="10" t="s">
        <v>1150</v>
      </c>
      <c r="C91" s="10" t="s">
        <v>1054</v>
      </c>
      <c r="D91" s="134">
        <v>5</v>
      </c>
      <c r="E91" s="119">
        <v>2007</v>
      </c>
      <c r="F91" s="119">
        <v>11</v>
      </c>
      <c r="G91" s="118"/>
      <c r="H91" s="6"/>
      <c r="I91" s="134">
        <v>5</v>
      </c>
      <c r="J91" s="134">
        <v>15</v>
      </c>
      <c r="K91" s="134"/>
      <c r="P91" s="133">
        <v>0.24910704308445528</v>
      </c>
      <c r="R91" s="135" t="s">
        <v>894</v>
      </c>
      <c r="S91" s="133">
        <v>66.179558885525097</v>
      </c>
      <c r="T91" s="133">
        <v>20.656751741228533</v>
      </c>
      <c r="U91" s="133">
        <v>13.16368937324637</v>
      </c>
      <c r="X91" s="6" t="s">
        <v>195</v>
      </c>
      <c r="Z91" s="133">
        <v>4.0466666666666669</v>
      </c>
      <c r="AA91" s="133">
        <v>4.3433333333333328</v>
      </c>
      <c r="AM91" s="138"/>
      <c r="AO91" s="133">
        <v>4.6818600000000004</v>
      </c>
      <c r="AP91" s="138">
        <v>0.24910704308445528</v>
      </c>
      <c r="AW91" s="3" t="s">
        <v>896</v>
      </c>
      <c r="AX91" s="3">
        <v>138342</v>
      </c>
      <c r="AY91" s="3">
        <v>2008</v>
      </c>
      <c r="AZ91" s="146">
        <v>-19.161263141760585</v>
      </c>
      <c r="BA91" s="146">
        <v>3.5403393461523303</v>
      </c>
      <c r="BC91" s="138">
        <v>0.98774434654132726</v>
      </c>
      <c r="BD91" s="138">
        <v>3.5403393461523303E-3</v>
      </c>
    </row>
    <row r="92" spans="1:56" x14ac:dyDescent="0.2">
      <c r="A92" s="164" t="s">
        <v>1149</v>
      </c>
      <c r="B92" s="10" t="s">
        <v>1150</v>
      </c>
      <c r="C92" s="10" t="s">
        <v>1055</v>
      </c>
      <c r="D92" s="134">
        <v>5</v>
      </c>
      <c r="E92" s="119">
        <v>2007</v>
      </c>
      <c r="F92" s="119">
        <v>11</v>
      </c>
      <c r="G92" s="118"/>
      <c r="H92" s="6"/>
      <c r="I92" s="134">
        <v>5</v>
      </c>
      <c r="J92" s="134">
        <v>15</v>
      </c>
      <c r="K92" s="134"/>
      <c r="P92" s="133">
        <v>0.47876295654834755</v>
      </c>
      <c r="R92" s="135" t="s">
        <v>894</v>
      </c>
      <c r="S92" s="133">
        <v>59.997258363318096</v>
      </c>
      <c r="T92" s="133">
        <v>25.995905793451996</v>
      </c>
      <c r="U92" s="133">
        <v>14.00683584322991</v>
      </c>
      <c r="X92" s="6" t="s">
        <v>195</v>
      </c>
      <c r="Z92" s="133">
        <v>4.16</v>
      </c>
      <c r="AA92" s="133">
        <v>4.4833333333333334</v>
      </c>
      <c r="AM92" s="138"/>
      <c r="AO92" s="133">
        <v>5.1500899999999996</v>
      </c>
      <c r="AP92" s="138">
        <v>0.47876295654834755</v>
      </c>
      <c r="AW92" s="3" t="s">
        <v>896</v>
      </c>
      <c r="AX92" s="3">
        <v>138343</v>
      </c>
      <c r="AY92" s="3">
        <v>2008</v>
      </c>
      <c r="AZ92" s="146">
        <v>-50.009308905603625</v>
      </c>
      <c r="BA92" s="146">
        <v>3.3041647287267923</v>
      </c>
      <c r="BC92" s="138">
        <v>0.95667911465348021</v>
      </c>
      <c r="BD92" s="138">
        <v>3.3041647287267925E-3</v>
      </c>
    </row>
    <row r="93" spans="1:56" x14ac:dyDescent="0.2">
      <c r="A93" s="164" t="s">
        <v>1149</v>
      </c>
      <c r="B93" s="10" t="s">
        <v>1150</v>
      </c>
      <c r="C93" s="10" t="s">
        <v>1056</v>
      </c>
      <c r="D93" s="134">
        <v>5</v>
      </c>
      <c r="E93" s="119">
        <v>2007</v>
      </c>
      <c r="F93" s="119">
        <v>11</v>
      </c>
      <c r="G93" s="118"/>
      <c r="H93" s="6"/>
      <c r="I93" s="134">
        <v>5</v>
      </c>
      <c r="J93" s="134">
        <v>15</v>
      </c>
      <c r="K93" s="134"/>
      <c r="P93" s="133">
        <v>0.2219287343941248</v>
      </c>
      <c r="R93" s="135" t="s">
        <v>894</v>
      </c>
      <c r="S93" s="133">
        <v>65.207180105316127</v>
      </c>
      <c r="T93" s="133">
        <v>21.128649849429252</v>
      </c>
      <c r="U93" s="133">
        <v>13.664170045254625</v>
      </c>
      <c r="X93" s="6" t="s">
        <v>195</v>
      </c>
      <c r="Z93" s="133">
        <v>4.3999999999999995</v>
      </c>
      <c r="AA93" s="133">
        <v>4.7366666666666672</v>
      </c>
      <c r="AM93" s="138"/>
      <c r="AO93" s="133">
        <v>3.0503999999999998</v>
      </c>
      <c r="AP93" s="138">
        <v>0.2219287343941248</v>
      </c>
      <c r="AV93" s="3">
        <v>-25.83</v>
      </c>
      <c r="AW93" s="3" t="s">
        <v>896</v>
      </c>
      <c r="AX93" s="3">
        <v>138638</v>
      </c>
      <c r="AY93" s="3">
        <v>2008</v>
      </c>
      <c r="AZ93" s="146"/>
      <c r="BA93" s="146"/>
      <c r="BC93" s="138"/>
      <c r="BD93" s="138"/>
    </row>
    <row r="94" spans="1:56" x14ac:dyDescent="0.2">
      <c r="A94" s="164" t="s">
        <v>1149</v>
      </c>
      <c r="B94" s="10" t="s">
        <v>1150</v>
      </c>
      <c r="C94" s="10" t="s">
        <v>1057</v>
      </c>
      <c r="D94" s="134">
        <v>5</v>
      </c>
      <c r="E94" s="119">
        <v>2007</v>
      </c>
      <c r="F94" s="119">
        <v>11</v>
      </c>
      <c r="G94" s="118"/>
      <c r="H94" s="6"/>
      <c r="I94" s="134">
        <v>5</v>
      </c>
      <c r="J94" s="134">
        <v>15</v>
      </c>
      <c r="K94" s="134"/>
      <c r="P94" s="133">
        <v>0.54926328421052639</v>
      </c>
      <c r="R94" s="135" t="s">
        <v>894</v>
      </c>
      <c r="S94" s="133">
        <v>63.373128839001282</v>
      </c>
      <c r="T94" s="133">
        <v>24.639083673270378</v>
      </c>
      <c r="U94" s="133">
        <v>11.987787487728344</v>
      </c>
      <c r="X94" s="6" t="s">
        <v>195</v>
      </c>
      <c r="Z94" s="133">
        <v>3.2966666666666669</v>
      </c>
      <c r="AA94" s="133">
        <v>3.8566666666666669</v>
      </c>
      <c r="AM94" s="138"/>
      <c r="AO94" s="133">
        <v>7.6175199999999998</v>
      </c>
      <c r="AP94" s="138">
        <v>0.54926328421052639</v>
      </c>
      <c r="AW94" s="3" t="s">
        <v>896</v>
      </c>
      <c r="AX94" s="3">
        <v>138344</v>
      </c>
      <c r="AY94" s="3">
        <v>2008</v>
      </c>
      <c r="AZ94" s="146">
        <v>13.292041626310036</v>
      </c>
      <c r="BA94" s="146">
        <v>3.522891990595221</v>
      </c>
      <c r="BC94" s="138">
        <v>1.0204261392832441</v>
      </c>
      <c r="BD94" s="138">
        <v>3.5228919905952211E-3</v>
      </c>
    </row>
    <row r="95" spans="1:56" x14ac:dyDescent="0.2">
      <c r="A95" s="164" t="s">
        <v>1149</v>
      </c>
      <c r="B95" s="10" t="s">
        <v>1150</v>
      </c>
      <c r="C95" s="10" t="s">
        <v>1058</v>
      </c>
      <c r="D95" s="134">
        <v>5</v>
      </c>
      <c r="E95" s="119">
        <v>2007</v>
      </c>
      <c r="F95" s="119">
        <v>11</v>
      </c>
      <c r="G95" s="118"/>
      <c r="H95" s="6"/>
      <c r="I95" s="134">
        <v>5</v>
      </c>
      <c r="J95" s="134">
        <v>15</v>
      </c>
      <c r="K95" s="134"/>
      <c r="P95" s="133">
        <v>0.27997543329253366</v>
      </c>
      <c r="R95" s="135" t="s">
        <v>894</v>
      </c>
      <c r="S95" s="133">
        <v>61.48357097885706</v>
      </c>
      <c r="T95" s="133">
        <v>24.736816526958904</v>
      </c>
      <c r="U95" s="133">
        <v>13.779612494184033</v>
      </c>
      <c r="X95" s="6" t="s">
        <v>195</v>
      </c>
      <c r="Z95" s="133">
        <v>4.5233333333333334</v>
      </c>
      <c r="AA95" s="133">
        <v>4.88</v>
      </c>
      <c r="AM95" s="138"/>
      <c r="AO95" s="133">
        <v>3.5931500000000001</v>
      </c>
      <c r="AP95" s="138">
        <v>0.27997543329253366</v>
      </c>
      <c r="AW95" s="3" t="s">
        <v>896</v>
      </c>
      <c r="AX95" s="3">
        <v>138345</v>
      </c>
      <c r="AY95" s="3">
        <v>2008</v>
      </c>
      <c r="AZ95" s="146">
        <v>-43.257277652544055</v>
      </c>
      <c r="BA95" s="146">
        <v>3.3961788492614011</v>
      </c>
      <c r="BC95" s="138">
        <v>0.96347868368278122</v>
      </c>
      <c r="BD95" s="138">
        <v>3.3961788492614009E-3</v>
      </c>
    </row>
    <row r="96" spans="1:56" x14ac:dyDescent="0.2">
      <c r="A96" s="164" t="s">
        <v>1149</v>
      </c>
      <c r="B96" s="10" t="s">
        <v>1150</v>
      </c>
      <c r="C96" s="10" t="s">
        <v>1055</v>
      </c>
      <c r="D96" s="10">
        <v>6</v>
      </c>
      <c r="E96" s="119">
        <v>2007</v>
      </c>
      <c r="F96" s="119">
        <v>11</v>
      </c>
      <c r="G96" s="118"/>
      <c r="H96" s="6"/>
      <c r="I96" s="10">
        <v>15</v>
      </c>
      <c r="J96" s="10">
        <v>30</v>
      </c>
      <c r="P96" s="133">
        <v>0.19780556915544678</v>
      </c>
      <c r="R96" s="135" t="s">
        <v>894</v>
      </c>
      <c r="X96" s="6"/>
      <c r="AM96" s="138"/>
      <c r="AO96" s="139">
        <v>2.1150000000000002</v>
      </c>
      <c r="AP96" s="140">
        <v>0.19780556915544678</v>
      </c>
      <c r="AW96" s="3" t="s">
        <v>896</v>
      </c>
      <c r="AX96" s="3">
        <v>138347</v>
      </c>
      <c r="AY96" s="3">
        <v>2008</v>
      </c>
      <c r="AZ96" s="146">
        <v>-115.21902610198731</v>
      </c>
      <c r="BA96" s="146">
        <v>3.1810787367777702</v>
      </c>
      <c r="BC96" s="138">
        <v>0.89101028747542399</v>
      </c>
      <c r="BD96" s="138">
        <v>3.1810787367777702E-3</v>
      </c>
    </row>
    <row r="97" spans="1:56" x14ac:dyDescent="0.2">
      <c r="A97" s="164" t="s">
        <v>1149</v>
      </c>
      <c r="B97" s="10" t="s">
        <v>1150</v>
      </c>
      <c r="C97" s="10" t="s">
        <v>1056</v>
      </c>
      <c r="D97" s="10">
        <v>6</v>
      </c>
      <c r="E97" s="119">
        <v>2007</v>
      </c>
      <c r="F97" s="119">
        <v>11</v>
      </c>
      <c r="G97" s="118"/>
      <c r="H97" s="6"/>
      <c r="I97" s="10">
        <v>15</v>
      </c>
      <c r="J97" s="10">
        <v>30</v>
      </c>
      <c r="P97" s="133">
        <v>0.13367660563035494</v>
      </c>
      <c r="R97" s="6" t="s">
        <v>894</v>
      </c>
      <c r="X97" s="6"/>
      <c r="AM97" s="138"/>
      <c r="AO97" s="139">
        <v>1.20306</v>
      </c>
      <c r="AP97" s="140">
        <v>0.13367660563035494</v>
      </c>
      <c r="AW97" s="3" t="s">
        <v>896</v>
      </c>
      <c r="AX97" s="3">
        <v>138348</v>
      </c>
      <c r="AY97" s="3">
        <v>2008</v>
      </c>
      <c r="AZ97" s="146">
        <v>-102.23845621927785</v>
      </c>
      <c r="BA97" s="146">
        <v>3.1905806356806306</v>
      </c>
      <c r="BC97" s="138">
        <v>0.9040822472530321</v>
      </c>
      <c r="BD97" s="138">
        <v>3.1905806356806307E-3</v>
      </c>
    </row>
    <row r="98" spans="1:56" x14ac:dyDescent="0.2">
      <c r="A98" s="164" t="s">
        <v>1149</v>
      </c>
      <c r="B98" s="10" t="s">
        <v>1150</v>
      </c>
      <c r="C98" s="10" t="s">
        <v>1057</v>
      </c>
      <c r="D98" s="10">
        <v>6</v>
      </c>
      <c r="E98" s="119">
        <v>2007</v>
      </c>
      <c r="F98" s="119">
        <v>11</v>
      </c>
      <c r="G98" s="118"/>
      <c r="H98" s="6"/>
      <c r="I98" s="10">
        <v>15</v>
      </c>
      <c r="J98" s="10">
        <v>30</v>
      </c>
      <c r="P98" s="133">
        <v>0.37261477894736844</v>
      </c>
      <c r="R98" s="6" t="s">
        <v>894</v>
      </c>
      <c r="X98" s="6"/>
      <c r="AM98" s="138"/>
      <c r="AO98" s="139">
        <v>2.8792800000000001</v>
      </c>
      <c r="AP98" s="140">
        <v>0.37261477894736844</v>
      </c>
      <c r="AW98" s="3" t="s">
        <v>896</v>
      </c>
      <c r="AX98" s="3">
        <v>138349</v>
      </c>
      <c r="AY98" s="3">
        <v>2008</v>
      </c>
      <c r="AZ98" s="146">
        <v>-82.71203513909775</v>
      </c>
      <c r="BA98" s="146">
        <v>2.9260173080960836</v>
      </c>
      <c r="BC98" s="138">
        <v>0.92374614439061109</v>
      </c>
      <c r="BD98" s="138">
        <v>2.9260173080960837E-3</v>
      </c>
    </row>
    <row r="99" spans="1:56" x14ac:dyDescent="0.2">
      <c r="A99" s="164" t="s">
        <v>1149</v>
      </c>
      <c r="B99" s="10" t="s">
        <v>1150</v>
      </c>
      <c r="C99" s="10" t="s">
        <v>1058</v>
      </c>
      <c r="D99" s="10">
        <v>6</v>
      </c>
      <c r="E99" s="119">
        <v>2007</v>
      </c>
      <c r="F99" s="119">
        <v>11</v>
      </c>
      <c r="G99" s="118"/>
      <c r="H99" s="6"/>
      <c r="I99" s="10">
        <v>15</v>
      </c>
      <c r="J99" s="10">
        <v>30</v>
      </c>
      <c r="P99" s="133">
        <v>0.34205722594859245</v>
      </c>
      <c r="R99" s="6" t="s">
        <v>894</v>
      </c>
      <c r="X99" s="6"/>
      <c r="AM99" s="138"/>
      <c r="AO99" s="139">
        <v>3.1785800000000002</v>
      </c>
      <c r="AP99" s="140">
        <v>0.34205722594859245</v>
      </c>
      <c r="AV99" s="3">
        <v>-25.88</v>
      </c>
      <c r="AW99" s="3" t="s">
        <v>896</v>
      </c>
      <c r="AX99" s="3">
        <v>138350</v>
      </c>
      <c r="AY99" s="3">
        <v>2008</v>
      </c>
      <c r="AZ99" s="146">
        <v>-61.797188790963077</v>
      </c>
      <c r="BA99" s="146">
        <v>3.6894120838808075</v>
      </c>
      <c r="BC99" s="138">
        <v>0.9448082420248487</v>
      </c>
      <c r="BD99" s="138">
        <v>3.6894120838808077E-3</v>
      </c>
    </row>
    <row r="100" spans="1:56" x14ac:dyDescent="0.2">
      <c r="A100" s="164" t="s">
        <v>1149</v>
      </c>
      <c r="B100" s="10" t="s">
        <v>1150</v>
      </c>
      <c r="C100" s="10" t="s">
        <v>1055</v>
      </c>
      <c r="D100" s="10">
        <v>7</v>
      </c>
      <c r="E100" s="119">
        <v>2007</v>
      </c>
      <c r="F100" s="119">
        <v>11</v>
      </c>
      <c r="G100" s="118"/>
      <c r="H100" s="6"/>
      <c r="I100" s="10">
        <v>30</v>
      </c>
      <c r="J100" s="10">
        <v>45</v>
      </c>
      <c r="P100" s="133">
        <v>0.17092857294981642</v>
      </c>
      <c r="R100" s="6" t="s">
        <v>894</v>
      </c>
      <c r="X100" s="6"/>
      <c r="AM100" s="138"/>
      <c r="AO100" s="139">
        <v>1.68923</v>
      </c>
      <c r="AP100" s="140">
        <v>0.17092857294981642</v>
      </c>
      <c r="AW100" s="3" t="s">
        <v>896</v>
      </c>
      <c r="AX100" s="3">
        <v>138351</v>
      </c>
      <c r="AY100" s="3">
        <v>2008</v>
      </c>
      <c r="AZ100" s="146">
        <v>-141.39337227329085</v>
      </c>
      <c r="BA100" s="146">
        <v>2.9617374084147015</v>
      </c>
      <c r="BC100" s="138">
        <v>0.86465166043145836</v>
      </c>
      <c r="BD100" s="138">
        <v>2.9617374084147017E-3</v>
      </c>
    </row>
    <row r="101" spans="1:56" x14ac:dyDescent="0.2">
      <c r="A101" s="164" t="s">
        <v>1149</v>
      </c>
      <c r="B101" s="10" t="s">
        <v>1150</v>
      </c>
      <c r="C101" s="10" t="s">
        <v>1056</v>
      </c>
      <c r="D101" s="10">
        <v>7</v>
      </c>
      <c r="E101" s="119">
        <v>2007</v>
      </c>
      <c r="F101" s="119">
        <v>11</v>
      </c>
      <c r="G101" s="118"/>
      <c r="H101" s="6"/>
      <c r="I101" s="10">
        <v>30</v>
      </c>
      <c r="J101" s="10">
        <v>45</v>
      </c>
      <c r="P101" s="133">
        <v>5.9142217870257037E-2</v>
      </c>
      <c r="R101" s="6" t="s">
        <v>894</v>
      </c>
      <c r="X101" s="6"/>
      <c r="AM101" s="138"/>
      <c r="AO101" s="139">
        <v>1.3774</v>
      </c>
      <c r="AP101" s="140">
        <v>5.9142217870257037E-2</v>
      </c>
      <c r="AW101" s="3" t="s">
        <v>896</v>
      </c>
      <c r="AX101" s="3">
        <v>138352</v>
      </c>
      <c r="AY101" s="3">
        <v>2008</v>
      </c>
      <c r="AZ101" s="146">
        <v>-96.38916011723208</v>
      </c>
      <c r="BA101" s="146">
        <v>3.1935834663160758</v>
      </c>
      <c r="BC101" s="138">
        <v>0.90997272541109142</v>
      </c>
      <c r="BD101" s="138">
        <v>3.1935834663160759E-3</v>
      </c>
    </row>
    <row r="102" spans="1:56" x14ac:dyDescent="0.2">
      <c r="A102" s="164" t="s">
        <v>1149</v>
      </c>
      <c r="B102" s="10" t="s">
        <v>1150</v>
      </c>
      <c r="C102" s="10" t="s">
        <v>1057</v>
      </c>
      <c r="D102" s="10">
        <v>7</v>
      </c>
      <c r="E102" s="119">
        <v>2007</v>
      </c>
      <c r="F102" s="119">
        <v>11</v>
      </c>
      <c r="G102" s="118"/>
      <c r="H102" s="6"/>
      <c r="I102" s="10">
        <v>30</v>
      </c>
      <c r="J102" s="10">
        <v>45</v>
      </c>
      <c r="P102" s="133">
        <v>0.20202959118727051</v>
      </c>
      <c r="R102" s="6" t="s">
        <v>894</v>
      </c>
      <c r="X102" s="6"/>
      <c r="AM102" s="138"/>
      <c r="AO102" s="139">
        <v>2.1764000000000001</v>
      </c>
      <c r="AP102" s="140">
        <v>0.20202959118727051</v>
      </c>
      <c r="AW102" s="3" t="s">
        <v>896</v>
      </c>
      <c r="AX102" s="3">
        <v>138353</v>
      </c>
      <c r="AY102" s="3">
        <v>2008</v>
      </c>
      <c r="AZ102" s="146">
        <v>-142.00787403073022</v>
      </c>
      <c r="BA102" s="146">
        <v>2.9956125681126062</v>
      </c>
      <c r="BC102" s="138">
        <v>0.86403283226527616</v>
      </c>
      <c r="BD102" s="138">
        <v>2.9956125681126064E-3</v>
      </c>
    </row>
    <row r="103" spans="1:56" x14ac:dyDescent="0.2">
      <c r="A103" s="164" t="s">
        <v>1149</v>
      </c>
      <c r="B103" s="10" t="s">
        <v>1150</v>
      </c>
      <c r="C103" s="10" t="s">
        <v>1058</v>
      </c>
      <c r="D103" s="10">
        <v>7</v>
      </c>
      <c r="E103" s="119">
        <v>2007</v>
      </c>
      <c r="F103" s="119">
        <v>11</v>
      </c>
      <c r="G103" s="118"/>
      <c r="H103" s="6"/>
      <c r="I103" s="10">
        <v>30</v>
      </c>
      <c r="J103" s="10">
        <v>45</v>
      </c>
      <c r="P103" s="133">
        <v>0.10105401738066096</v>
      </c>
      <c r="R103" s="6" t="s">
        <v>894</v>
      </c>
      <c r="X103" s="6"/>
      <c r="AM103" s="138"/>
      <c r="AO103" s="139">
        <v>3.0646300000000002</v>
      </c>
      <c r="AP103" s="140">
        <v>0.10105401738066096</v>
      </c>
      <c r="AV103" s="3">
        <v>-25.77</v>
      </c>
      <c r="AW103" s="3" t="s">
        <v>896</v>
      </c>
      <c r="AX103" s="3">
        <v>138354</v>
      </c>
      <c r="AY103" s="3">
        <v>2008</v>
      </c>
      <c r="AZ103" s="146">
        <v>-53.211325720197379</v>
      </c>
      <c r="BA103" s="146">
        <v>3.1459583627478498</v>
      </c>
      <c r="BC103" s="138">
        <v>0.95345455399198353</v>
      </c>
      <c r="BD103" s="138">
        <v>3.1459583627478499E-3</v>
      </c>
    </row>
    <row r="104" spans="1:56" x14ac:dyDescent="0.2">
      <c r="A104" s="164" t="s">
        <v>1149</v>
      </c>
      <c r="B104" s="10" t="s">
        <v>1150</v>
      </c>
      <c r="C104" s="10" t="s">
        <v>1055</v>
      </c>
      <c r="D104" s="10">
        <v>8</v>
      </c>
      <c r="E104" s="119">
        <v>2007</v>
      </c>
      <c r="F104" s="119">
        <v>11</v>
      </c>
      <c r="G104" s="118"/>
      <c r="H104" s="6"/>
      <c r="I104" s="10">
        <v>45</v>
      </c>
      <c r="J104" s="10">
        <v>60</v>
      </c>
      <c r="P104" s="133">
        <v>4.9700618604651157E-2</v>
      </c>
      <c r="R104" s="6" t="s">
        <v>894</v>
      </c>
      <c r="X104" s="6"/>
      <c r="AM104" s="138"/>
      <c r="AO104" s="139">
        <v>1.1814199999999999</v>
      </c>
      <c r="AP104" s="140">
        <v>4.9700618604651157E-2</v>
      </c>
      <c r="AV104" s="3">
        <v>-25.77</v>
      </c>
      <c r="AW104" s="3" t="s">
        <v>896</v>
      </c>
      <c r="AX104" s="3">
        <v>138355</v>
      </c>
      <c r="AY104" s="3">
        <v>2008</v>
      </c>
      <c r="AZ104" s="146">
        <v>-137.90489467238299</v>
      </c>
      <c r="BA104" s="146">
        <v>3.0073136737101041</v>
      </c>
      <c r="BC104" s="138">
        <v>0.86816469871068647</v>
      </c>
      <c r="BD104" s="138">
        <v>3.0073136737101039E-3</v>
      </c>
    </row>
    <row r="105" spans="1:56" x14ac:dyDescent="0.2">
      <c r="A105" s="164" t="s">
        <v>1149</v>
      </c>
      <c r="B105" s="10" t="s">
        <v>1150</v>
      </c>
      <c r="C105" s="10" t="s">
        <v>1056</v>
      </c>
      <c r="D105" s="10">
        <v>8</v>
      </c>
      <c r="E105" s="119">
        <v>2007</v>
      </c>
      <c r="F105" s="119">
        <v>11</v>
      </c>
      <c r="G105" s="118"/>
      <c r="H105" s="6"/>
      <c r="I105" s="10">
        <v>45</v>
      </c>
      <c r="J105" s="10">
        <v>60</v>
      </c>
      <c r="P105" s="133">
        <v>0.15444656046511626</v>
      </c>
      <c r="R105" s="6" t="s">
        <v>894</v>
      </c>
      <c r="X105" s="6"/>
      <c r="AM105" s="138"/>
      <c r="AO105" s="139">
        <v>0.96389000000000002</v>
      </c>
      <c r="AP105" s="140">
        <v>0.15444656046511626</v>
      </c>
      <c r="AW105" s="3" t="s">
        <v>896</v>
      </c>
      <c r="AX105" s="3">
        <v>138356</v>
      </c>
      <c r="AY105" s="3">
        <v>2008</v>
      </c>
      <c r="AZ105" s="146">
        <v>-129.48818399333106</v>
      </c>
      <c r="BA105" s="146">
        <v>3.0363824401396946</v>
      </c>
      <c r="BC105" s="138">
        <v>0.87664066736618329</v>
      </c>
      <c r="BD105" s="138">
        <v>3.0363824401396945E-3</v>
      </c>
    </row>
    <row r="106" spans="1:56" x14ac:dyDescent="0.2">
      <c r="A106" s="164" t="s">
        <v>1149</v>
      </c>
      <c r="B106" s="10" t="s">
        <v>1150</v>
      </c>
      <c r="C106" s="10" t="s">
        <v>1057</v>
      </c>
      <c r="D106" s="10">
        <v>8</v>
      </c>
      <c r="E106" s="119">
        <v>2007</v>
      </c>
      <c r="F106" s="119">
        <v>11</v>
      </c>
      <c r="G106" s="118"/>
      <c r="H106" s="6"/>
      <c r="I106" s="10">
        <v>45</v>
      </c>
      <c r="J106" s="10">
        <v>60</v>
      </c>
      <c r="P106" s="133">
        <v>0.12932571713586294</v>
      </c>
      <c r="R106" s="6" t="s">
        <v>894</v>
      </c>
      <c r="X106" s="6"/>
      <c r="AM106" s="138"/>
      <c r="AO106" s="139">
        <v>1.62029</v>
      </c>
      <c r="AP106" s="140">
        <v>0.12932571713586294</v>
      </c>
      <c r="AW106" s="3" t="s">
        <v>896</v>
      </c>
      <c r="AX106" s="3">
        <v>138357</v>
      </c>
      <c r="AY106" s="3">
        <v>2008</v>
      </c>
      <c r="AZ106" s="146">
        <v>-73.370826611088845</v>
      </c>
      <c r="BA106" s="146">
        <v>3.2182777615072289</v>
      </c>
      <c r="BC106" s="138">
        <v>0.93315311983589055</v>
      </c>
      <c r="BD106" s="138">
        <v>3.2182777615072291E-3</v>
      </c>
    </row>
    <row r="107" spans="1:56" x14ac:dyDescent="0.2">
      <c r="A107" s="164" t="s">
        <v>1149</v>
      </c>
      <c r="B107" s="10" t="s">
        <v>1150</v>
      </c>
      <c r="C107" s="10" t="s">
        <v>1058</v>
      </c>
      <c r="D107" s="10">
        <v>8</v>
      </c>
      <c r="E107" s="119">
        <v>2007</v>
      </c>
      <c r="F107" s="119">
        <v>11</v>
      </c>
      <c r="G107" s="118"/>
      <c r="H107" s="6"/>
      <c r="I107" s="10">
        <v>45</v>
      </c>
      <c r="J107" s="10">
        <v>60</v>
      </c>
      <c r="P107" s="133">
        <v>6.8572055813953495E-2</v>
      </c>
      <c r="R107" s="6" t="s">
        <v>894</v>
      </c>
      <c r="X107" s="6"/>
      <c r="AM107" s="138"/>
      <c r="AO107" s="139">
        <v>2.4137599999999999</v>
      </c>
      <c r="AP107" s="140">
        <v>6.8572055813953495E-2</v>
      </c>
      <c r="AW107" s="3" t="s">
        <v>896</v>
      </c>
      <c r="AX107" s="3">
        <v>138358</v>
      </c>
      <c r="AY107" s="3">
        <v>2008</v>
      </c>
      <c r="AZ107" s="146">
        <v>-139.86724817718977</v>
      </c>
      <c r="BA107" s="146">
        <v>2.9962068992748487</v>
      </c>
      <c r="BC107" s="138">
        <v>0.86618852922690659</v>
      </c>
      <c r="BD107" s="138">
        <v>2.9962068992748486E-3</v>
      </c>
    </row>
    <row r="108" spans="1:56" x14ac:dyDescent="0.2">
      <c r="A108" s="164" t="s">
        <v>1149</v>
      </c>
      <c r="B108" s="10" t="s">
        <v>856</v>
      </c>
      <c r="C108" s="10" t="s">
        <v>1059</v>
      </c>
      <c r="D108" s="10">
        <v>1</v>
      </c>
      <c r="E108" s="119">
        <v>2008</v>
      </c>
      <c r="F108" s="119">
        <v>11</v>
      </c>
      <c r="G108" s="118"/>
      <c r="H108" s="6"/>
      <c r="I108" s="10">
        <v>-2</v>
      </c>
      <c r="J108" s="10">
        <v>-1</v>
      </c>
      <c r="K108" s="3" t="s">
        <v>889</v>
      </c>
      <c r="M108" s="13" t="s">
        <v>1138</v>
      </c>
      <c r="P108" s="133">
        <v>2.6197713641188957E-2</v>
      </c>
      <c r="R108" s="3" t="s">
        <v>892</v>
      </c>
      <c r="X108" s="6"/>
      <c r="AM108" s="138"/>
      <c r="AO108" s="139">
        <v>43.883000000000003</v>
      </c>
      <c r="AP108" s="140">
        <v>1.149634267716295E-2</v>
      </c>
      <c r="AV108" s="3">
        <v>-26.92</v>
      </c>
      <c r="AW108" s="3" t="s">
        <v>896</v>
      </c>
      <c r="AX108" s="3">
        <v>141819</v>
      </c>
      <c r="AY108" s="3">
        <v>2009</v>
      </c>
      <c r="AZ108" s="146">
        <v>59.786323780648857</v>
      </c>
      <c r="BA108" s="146">
        <v>4.2174784060506756</v>
      </c>
      <c r="BC108" s="138">
        <v>1.0673768702760951</v>
      </c>
      <c r="BD108" s="138">
        <v>4.2174784060506759E-3</v>
      </c>
    </row>
    <row r="109" spans="1:56" x14ac:dyDescent="0.2">
      <c r="A109" s="164" t="s">
        <v>1149</v>
      </c>
      <c r="B109" s="10" t="s">
        <v>856</v>
      </c>
      <c r="C109" s="10" t="s">
        <v>1060</v>
      </c>
      <c r="D109" s="10">
        <v>1</v>
      </c>
      <c r="E109" s="119">
        <v>2008</v>
      </c>
      <c r="F109" s="119">
        <v>11</v>
      </c>
      <c r="G109" s="118"/>
      <c r="H109" s="6"/>
      <c r="I109" s="10">
        <v>-2</v>
      </c>
      <c r="J109" s="10">
        <v>-1</v>
      </c>
      <c r="K109" s="3" t="s">
        <v>889</v>
      </c>
      <c r="M109" s="13" t="s">
        <v>1138</v>
      </c>
      <c r="P109" s="133">
        <v>2.7742454450671188E-2</v>
      </c>
      <c r="R109" s="3" t="s">
        <v>892</v>
      </c>
      <c r="X109" s="6"/>
      <c r="AM109" s="138"/>
      <c r="AO109" s="139">
        <v>44.457999999999998</v>
      </c>
      <c r="AP109" s="140">
        <v>1.2333740399679397E-2</v>
      </c>
      <c r="AV109" s="3">
        <v>-26.98</v>
      </c>
      <c r="AW109" s="3" t="s">
        <v>896</v>
      </c>
      <c r="AX109" s="3">
        <v>141820</v>
      </c>
      <c r="AY109" s="3">
        <v>2009</v>
      </c>
      <c r="AZ109" s="146">
        <v>49.922121085408833</v>
      </c>
      <c r="BA109" s="146">
        <v>3.3480486616417457</v>
      </c>
      <c r="BC109" s="138">
        <v>1.05744201683974</v>
      </c>
      <c r="BD109" s="138">
        <v>3.3480486616417459E-3</v>
      </c>
    </row>
    <row r="110" spans="1:56" x14ac:dyDescent="0.2">
      <c r="A110" s="164" t="s">
        <v>1149</v>
      </c>
      <c r="B110" s="10" t="s">
        <v>856</v>
      </c>
      <c r="C110" s="10" t="s">
        <v>1061</v>
      </c>
      <c r="D110" s="10">
        <v>1</v>
      </c>
      <c r="E110" s="119">
        <v>2008</v>
      </c>
      <c r="F110" s="119">
        <v>11</v>
      </c>
      <c r="G110" s="118"/>
      <c r="H110" s="6"/>
      <c r="I110" s="10">
        <v>-2</v>
      </c>
      <c r="J110" s="10">
        <v>-1</v>
      </c>
      <c r="K110" s="3" t="s">
        <v>889</v>
      </c>
      <c r="M110" s="13" t="s">
        <v>1138</v>
      </c>
      <c r="P110" s="133">
        <v>2.4527779009034446E-2</v>
      </c>
      <c r="R110" s="3" t="s">
        <v>892</v>
      </c>
      <c r="X110" s="6"/>
      <c r="AM110" s="138"/>
      <c r="AO110" s="139">
        <v>44.631</v>
      </c>
      <c r="AP110" s="140">
        <v>1.0946993049522163E-2</v>
      </c>
      <c r="AV110" s="3">
        <v>-27.8</v>
      </c>
      <c r="AW110" s="3" t="s">
        <v>896</v>
      </c>
      <c r="AX110" s="3">
        <v>141821</v>
      </c>
      <c r="AY110" s="3">
        <v>2009</v>
      </c>
      <c r="AZ110" s="146">
        <v>44.332685347656664</v>
      </c>
      <c r="BA110" s="146">
        <v>3.5569303124386313</v>
      </c>
      <c r="BC110" s="138">
        <v>1.0518125476811946</v>
      </c>
      <c r="BD110" s="138">
        <v>3.5569303124386312E-3</v>
      </c>
    </row>
    <row r="111" spans="1:56" x14ac:dyDescent="0.2">
      <c r="A111" s="164" t="s">
        <v>1149</v>
      </c>
      <c r="B111" s="10" t="s">
        <v>856</v>
      </c>
      <c r="C111" s="10" t="s">
        <v>1062</v>
      </c>
      <c r="D111" s="10">
        <v>1</v>
      </c>
      <c r="E111" s="119">
        <v>2008</v>
      </c>
      <c r="F111" s="119">
        <v>11</v>
      </c>
      <c r="G111" s="118"/>
      <c r="H111" s="6"/>
      <c r="I111" s="10">
        <v>-2</v>
      </c>
      <c r="J111" s="10">
        <v>-1</v>
      </c>
      <c r="K111" s="3" t="s">
        <v>889</v>
      </c>
      <c r="M111" s="13" t="s">
        <v>1138</v>
      </c>
      <c r="P111" s="133">
        <v>3.0457284788612708E-2</v>
      </c>
      <c r="R111" s="3" t="s">
        <v>892</v>
      </c>
      <c r="X111" s="6"/>
      <c r="AM111" s="138"/>
      <c r="AO111" s="139">
        <v>44.436</v>
      </c>
      <c r="AP111" s="140">
        <v>1.3533999068667941E-2</v>
      </c>
      <c r="AV111" s="3">
        <v>-27.29</v>
      </c>
      <c r="AW111" s="3" t="s">
        <v>896</v>
      </c>
      <c r="AX111" s="3">
        <v>141822</v>
      </c>
      <c r="AY111" s="3">
        <v>2009</v>
      </c>
      <c r="AZ111" s="146">
        <v>49.769301306811009</v>
      </c>
      <c r="BA111" s="146">
        <v>3.5481068418201054</v>
      </c>
      <c r="BC111" s="138">
        <v>1.0572881025144314</v>
      </c>
      <c r="BD111" s="138">
        <v>3.5481068418201055E-3</v>
      </c>
    </row>
    <row r="112" spans="1:56" x14ac:dyDescent="0.2">
      <c r="A112" s="164" t="s">
        <v>1149</v>
      </c>
      <c r="B112" s="10" t="s">
        <v>856</v>
      </c>
      <c r="C112" s="10" t="s">
        <v>1063</v>
      </c>
      <c r="D112" s="10">
        <v>1</v>
      </c>
      <c r="E112" s="119">
        <v>2008</v>
      </c>
      <c r="F112" s="119">
        <v>11</v>
      </c>
      <c r="G112" s="118"/>
      <c r="H112" s="6"/>
      <c r="I112" s="10">
        <v>-2</v>
      </c>
      <c r="J112" s="10">
        <v>-1</v>
      </c>
      <c r="K112" s="3" t="s">
        <v>889</v>
      </c>
      <c r="M112" s="13" t="s">
        <v>1138</v>
      </c>
      <c r="P112" s="133">
        <v>1.7119750676875566E-2</v>
      </c>
      <c r="R112" s="3" t="s">
        <v>892</v>
      </c>
      <c r="X112" s="6"/>
      <c r="AM112" s="138"/>
      <c r="AO112" s="139">
        <v>44.744</v>
      </c>
      <c r="AP112" s="140">
        <v>7.6600612428612035E-3</v>
      </c>
      <c r="AV112" s="3">
        <v>-27.26</v>
      </c>
      <c r="AW112" s="3" t="s">
        <v>896</v>
      </c>
      <c r="AX112" s="3">
        <v>141823</v>
      </c>
      <c r="AY112" s="3">
        <v>2009</v>
      </c>
      <c r="AZ112" s="146">
        <v>48.087237031423811</v>
      </c>
      <c r="BA112" s="146">
        <v>3.5429515081142493</v>
      </c>
      <c r="BC112" s="138">
        <v>1.0555939907283298</v>
      </c>
      <c r="BD112" s="138">
        <v>3.5429515081142494E-3</v>
      </c>
    </row>
    <row r="113" spans="1:56" x14ac:dyDescent="0.2">
      <c r="A113" s="164" t="s">
        <v>1149</v>
      </c>
      <c r="B113" s="10" t="s">
        <v>856</v>
      </c>
      <c r="C113" s="10" t="s">
        <v>1059</v>
      </c>
      <c r="D113" s="10">
        <v>2</v>
      </c>
      <c r="E113" s="119">
        <v>2008</v>
      </c>
      <c r="F113" s="119">
        <v>11</v>
      </c>
      <c r="G113" s="118"/>
      <c r="H113" s="6"/>
      <c r="I113" s="10">
        <v>-1</v>
      </c>
      <c r="J113" s="10">
        <v>0</v>
      </c>
      <c r="K113" s="3" t="s">
        <v>890</v>
      </c>
      <c r="M113" s="13" t="s">
        <v>1138</v>
      </c>
      <c r="P113" s="133"/>
      <c r="R113" s="3" t="s">
        <v>892</v>
      </c>
      <c r="X113" s="6"/>
      <c r="AM113" s="138"/>
      <c r="AO113" s="139">
        <v>39.564</v>
      </c>
      <c r="AP113" s="140">
        <v>1.9277603911980443E-4</v>
      </c>
      <c r="AV113" s="3">
        <v>-26.23</v>
      </c>
      <c r="AW113" s="3" t="s">
        <v>896</v>
      </c>
      <c r="AX113" s="3">
        <v>141825</v>
      </c>
      <c r="AY113" s="3">
        <v>2009</v>
      </c>
      <c r="AZ113" s="146">
        <v>80.797564790582982</v>
      </c>
      <c r="BA113" s="146">
        <v>3.6486271347176138</v>
      </c>
      <c r="BC113" s="138">
        <v>1.0885386008689142</v>
      </c>
      <c r="BD113" s="138">
        <v>3.648627134717614E-3</v>
      </c>
    </row>
    <row r="114" spans="1:56" x14ac:dyDescent="0.2">
      <c r="A114" s="164" t="s">
        <v>1149</v>
      </c>
      <c r="B114" s="10" t="s">
        <v>856</v>
      </c>
      <c r="C114" s="10" t="s">
        <v>1060</v>
      </c>
      <c r="D114" s="10">
        <v>2</v>
      </c>
      <c r="E114" s="119">
        <v>2008</v>
      </c>
      <c r="F114" s="119">
        <v>11</v>
      </c>
      <c r="G114" s="118"/>
      <c r="H114" s="6"/>
      <c r="I114" s="10">
        <v>-1</v>
      </c>
      <c r="J114" s="10">
        <v>0</v>
      </c>
      <c r="K114" s="3" t="s">
        <v>890</v>
      </c>
      <c r="M114" s="13" t="s">
        <v>1138</v>
      </c>
      <c r="P114" s="133">
        <v>2.8292001397135875E-3</v>
      </c>
      <c r="R114" s="3" t="s">
        <v>892</v>
      </c>
      <c r="X114" s="6"/>
      <c r="AM114" s="138"/>
      <c r="AO114" s="139">
        <v>39.564</v>
      </c>
      <c r="AP114" s="140">
        <v>1.1193447432762836E-3</v>
      </c>
      <c r="AV114" s="3">
        <v>-26.18</v>
      </c>
      <c r="AW114" s="3" t="s">
        <v>896</v>
      </c>
      <c r="AX114" s="3">
        <v>141826</v>
      </c>
      <c r="AY114" s="3">
        <v>2009</v>
      </c>
      <c r="AZ114" s="146">
        <v>76.134022687444741</v>
      </c>
      <c r="BA114" s="146">
        <v>3.6345715522123037</v>
      </c>
      <c r="BC114" s="138">
        <v>1.0838416569069549</v>
      </c>
      <c r="BD114" s="138">
        <v>3.6345715522123037E-3</v>
      </c>
    </row>
    <row r="115" spans="1:56" x14ac:dyDescent="0.2">
      <c r="A115" s="164" t="s">
        <v>1149</v>
      </c>
      <c r="B115" s="10" t="s">
        <v>856</v>
      </c>
      <c r="C115" s="10" t="s">
        <v>1061</v>
      </c>
      <c r="D115" s="10">
        <v>2</v>
      </c>
      <c r="E115" s="119">
        <v>2008</v>
      </c>
      <c r="F115" s="119">
        <v>11</v>
      </c>
      <c r="G115" s="118"/>
      <c r="H115" s="6"/>
      <c r="I115" s="10">
        <v>-1</v>
      </c>
      <c r="J115" s="10">
        <v>0</v>
      </c>
      <c r="K115" s="3" t="s">
        <v>890</v>
      </c>
      <c r="M115" s="13" t="s">
        <v>1138</v>
      </c>
      <c r="P115" s="133">
        <v>9.2979392245895916E-3</v>
      </c>
      <c r="R115" s="3" t="s">
        <v>892</v>
      </c>
      <c r="AM115" s="138"/>
      <c r="AO115" s="139">
        <v>39.564</v>
      </c>
      <c r="AP115" s="140">
        <v>3.6786366748166261E-3</v>
      </c>
      <c r="AV115" s="3">
        <v>-26.95</v>
      </c>
      <c r="AW115" s="3" t="s">
        <v>896</v>
      </c>
      <c r="AX115" s="3">
        <v>141827</v>
      </c>
      <c r="AY115" s="3">
        <v>2009</v>
      </c>
      <c r="AZ115" s="146">
        <v>60.103684483490348</v>
      </c>
      <c r="BA115" s="146">
        <v>4.2395162133168487</v>
      </c>
      <c r="BC115" s="138">
        <v>1.0676965040231499</v>
      </c>
      <c r="BD115" s="138">
        <v>4.239516213316849E-3</v>
      </c>
    </row>
    <row r="116" spans="1:56" x14ac:dyDescent="0.2">
      <c r="A116" s="164" t="s">
        <v>1149</v>
      </c>
      <c r="B116" s="10" t="s">
        <v>856</v>
      </c>
      <c r="C116" s="10" t="s">
        <v>1062</v>
      </c>
      <c r="D116" s="10">
        <v>2</v>
      </c>
      <c r="E116" s="119">
        <v>2008</v>
      </c>
      <c r="F116" s="119">
        <v>11</v>
      </c>
      <c r="G116" s="118"/>
      <c r="H116" s="6"/>
      <c r="I116" s="10">
        <v>-1</v>
      </c>
      <c r="J116" s="10">
        <v>0</v>
      </c>
      <c r="K116" s="3" t="s">
        <v>890</v>
      </c>
      <c r="M116" s="13" t="s">
        <v>1138</v>
      </c>
      <c r="P116" s="133">
        <v>3.0048899755501225E-2</v>
      </c>
      <c r="R116" s="3" t="s">
        <v>892</v>
      </c>
      <c r="Y116" s="133"/>
      <c r="Z116" s="133"/>
      <c r="AA116" s="133"/>
      <c r="AB116" s="133"/>
      <c r="AM116" s="138"/>
      <c r="AO116" s="139">
        <v>38.975000000000001</v>
      </c>
      <c r="AP116" s="140">
        <v>1.1711558679706604E-2</v>
      </c>
      <c r="AV116" s="3">
        <v>-26.77</v>
      </c>
      <c r="AW116" s="3" t="s">
        <v>896</v>
      </c>
      <c r="AX116" s="3">
        <v>141828</v>
      </c>
      <c r="AY116" s="3">
        <v>2009</v>
      </c>
      <c r="AZ116" s="146">
        <v>62.985613482024135</v>
      </c>
      <c r="BA116" s="146">
        <v>3.4663787909688826</v>
      </c>
      <c r="BC116" s="138">
        <v>1.0705990743675562</v>
      </c>
      <c r="BD116" s="138">
        <v>3.4663787909688824E-3</v>
      </c>
    </row>
    <row r="117" spans="1:56" x14ac:dyDescent="0.2">
      <c r="A117" s="164" t="s">
        <v>1149</v>
      </c>
      <c r="B117" s="10" t="s">
        <v>856</v>
      </c>
      <c r="C117" s="10" t="s">
        <v>1063</v>
      </c>
      <c r="D117" s="10">
        <v>2</v>
      </c>
      <c r="E117" s="119">
        <v>2008</v>
      </c>
      <c r="F117" s="119">
        <v>11</v>
      </c>
      <c r="G117" s="118"/>
      <c r="H117" s="6"/>
      <c r="I117" s="10">
        <v>-1</v>
      </c>
      <c r="J117" s="10">
        <v>0</v>
      </c>
      <c r="K117" s="3" t="s">
        <v>890</v>
      </c>
      <c r="M117" s="13" t="s">
        <v>1138</v>
      </c>
      <c r="P117" s="133">
        <v>9.3782745371987428E-3</v>
      </c>
      <c r="R117" s="3" t="s">
        <v>892</v>
      </c>
      <c r="S117" s="133"/>
      <c r="T117" s="133"/>
      <c r="U117" s="133"/>
      <c r="Y117" s="133"/>
      <c r="Z117" s="133"/>
      <c r="AA117" s="133"/>
      <c r="AB117" s="133"/>
      <c r="AM117" s="138"/>
      <c r="AO117" s="139">
        <v>40.152999999999999</v>
      </c>
      <c r="AP117" s="140">
        <v>3.7656585749214115E-3</v>
      </c>
      <c r="AV117" s="3">
        <v>-26.67</v>
      </c>
      <c r="AW117" s="3" t="s">
        <v>896</v>
      </c>
      <c r="AX117" s="3">
        <v>141829</v>
      </c>
      <c r="AY117" s="3">
        <v>2009</v>
      </c>
      <c r="AZ117" s="146">
        <v>54.942753619183328</v>
      </c>
      <c r="BA117" s="146">
        <v>3.6099535980740622</v>
      </c>
      <c r="BC117" s="138">
        <v>1.062498608834237</v>
      </c>
      <c r="BD117" s="138">
        <v>3.6099535980740624E-3</v>
      </c>
    </row>
    <row r="118" spans="1:56" x14ac:dyDescent="0.2">
      <c r="A118" s="164" t="s">
        <v>1149</v>
      </c>
      <c r="B118" s="10" t="s">
        <v>856</v>
      </c>
      <c r="C118" s="10" t="s">
        <v>1059</v>
      </c>
      <c r="D118" s="134">
        <v>3</v>
      </c>
      <c r="E118" s="119">
        <v>2008</v>
      </c>
      <c r="F118" s="119">
        <v>11</v>
      </c>
      <c r="G118" s="118"/>
      <c r="H118" s="6"/>
      <c r="I118" s="134">
        <v>0</v>
      </c>
      <c r="J118" s="134">
        <v>5</v>
      </c>
      <c r="K118" s="134"/>
      <c r="P118" s="133">
        <v>1.4914320685434517</v>
      </c>
      <c r="R118" s="137" t="s">
        <v>893</v>
      </c>
      <c r="S118" s="133">
        <v>57.145529482981786</v>
      </c>
      <c r="T118" s="133">
        <v>26.877439953931841</v>
      </c>
      <c r="U118" s="133">
        <v>15.977030563086378</v>
      </c>
      <c r="X118" s="6" t="s">
        <v>195</v>
      </c>
      <c r="Y118" s="133"/>
      <c r="Z118" s="133">
        <v>5.4066666666666663</v>
      </c>
      <c r="AA118" s="133">
        <v>5.72</v>
      </c>
      <c r="AB118" s="133"/>
      <c r="AM118" s="138">
        <v>4.8002142132060853E-2</v>
      </c>
      <c r="AO118" s="139">
        <v>3.4849000000000001</v>
      </c>
      <c r="AP118" s="140">
        <v>0.25987458078335374</v>
      </c>
      <c r="AV118" s="3">
        <v>-26.92</v>
      </c>
      <c r="AW118" s="3" t="s">
        <v>896</v>
      </c>
      <c r="AX118" s="3">
        <v>141830</v>
      </c>
      <c r="AY118" s="3">
        <v>2009</v>
      </c>
      <c r="AZ118" s="146">
        <v>70.406228668291376</v>
      </c>
      <c r="BA118" s="146">
        <v>4.042315958811403</v>
      </c>
      <c r="BC118" s="138">
        <v>1.07807283849841</v>
      </c>
      <c r="BD118" s="138">
        <v>4.042315958811403E-3</v>
      </c>
    </row>
    <row r="119" spans="1:56" x14ac:dyDescent="0.2">
      <c r="A119" s="164" t="s">
        <v>1149</v>
      </c>
      <c r="B119" s="10" t="s">
        <v>856</v>
      </c>
      <c r="C119" s="10" t="s">
        <v>1060</v>
      </c>
      <c r="D119" s="134">
        <v>3</v>
      </c>
      <c r="E119" s="119">
        <v>2008</v>
      </c>
      <c r="F119" s="119">
        <v>11</v>
      </c>
      <c r="G119" s="118"/>
      <c r="H119" s="6"/>
      <c r="I119" s="134">
        <v>0</v>
      </c>
      <c r="J119" s="134">
        <v>5</v>
      </c>
      <c r="K119" s="134"/>
      <c r="P119" s="133">
        <v>1.2768665850673195</v>
      </c>
      <c r="R119" s="6" t="s">
        <v>894</v>
      </c>
      <c r="S119" s="133">
        <v>53.950679616622352</v>
      </c>
      <c r="T119" s="133">
        <v>28.31639111934399</v>
      </c>
      <c r="U119" s="133">
        <v>17.732929264033654</v>
      </c>
      <c r="X119" s="6" t="s">
        <v>231</v>
      </c>
      <c r="Y119" s="133"/>
      <c r="Z119" s="133">
        <v>6.11</v>
      </c>
      <c r="AA119" s="133">
        <v>6.4233333333333329</v>
      </c>
      <c r="AB119" s="133"/>
      <c r="AM119" s="138">
        <v>7.2003213198091262E-2</v>
      </c>
      <c r="AO119" s="139">
        <v>5.6923000000000004</v>
      </c>
      <c r="AP119" s="140">
        <v>0.36341538310893512</v>
      </c>
      <c r="AV119" s="3">
        <v>-26.98</v>
      </c>
      <c r="AW119" s="3" t="s">
        <v>896</v>
      </c>
      <c r="AX119" s="3">
        <v>141831</v>
      </c>
      <c r="AY119" s="3">
        <v>2009</v>
      </c>
      <c r="AZ119" s="146">
        <v>46.275415383751238</v>
      </c>
      <c r="BA119" s="146">
        <v>4.1158762029199112</v>
      </c>
      <c r="BC119" s="138">
        <v>1.0537691922039514</v>
      </c>
      <c r="BD119" s="138">
        <v>4.115876202919911E-3</v>
      </c>
    </row>
    <row r="120" spans="1:56" x14ac:dyDescent="0.2">
      <c r="A120" s="164" t="s">
        <v>1149</v>
      </c>
      <c r="B120" s="10" t="s">
        <v>856</v>
      </c>
      <c r="C120" s="10" t="s">
        <v>1061</v>
      </c>
      <c r="D120" s="134">
        <v>3</v>
      </c>
      <c r="E120" s="119">
        <v>2008</v>
      </c>
      <c r="F120" s="119">
        <v>11</v>
      </c>
      <c r="G120" s="118"/>
      <c r="H120" s="6"/>
      <c r="I120" s="134">
        <v>0</v>
      </c>
      <c r="J120" s="134">
        <v>5</v>
      </c>
      <c r="K120" s="134"/>
      <c r="P120" s="133">
        <v>0.93574051407588743</v>
      </c>
      <c r="R120" s="6" t="s">
        <v>894</v>
      </c>
      <c r="S120" s="133">
        <v>37.892147628078682</v>
      </c>
      <c r="T120" s="133">
        <v>47.523678893341732</v>
      </c>
      <c r="U120" s="133">
        <v>14.584173478579585</v>
      </c>
      <c r="X120" s="6" t="s">
        <v>205</v>
      </c>
      <c r="Y120" s="133"/>
      <c r="Z120" s="133">
        <v>6.0333333333333341</v>
      </c>
      <c r="AA120" s="133">
        <v>6.3166666666666664</v>
      </c>
      <c r="AB120" s="133"/>
      <c r="AM120" s="138">
        <v>4.8002142132060839E-2</v>
      </c>
      <c r="AO120" s="139">
        <v>6.7587999999999999</v>
      </c>
      <c r="AP120" s="140">
        <v>0.31622414932680543</v>
      </c>
      <c r="AV120" s="3">
        <v>-27.8</v>
      </c>
      <c r="AW120" s="3" t="s">
        <v>896</v>
      </c>
      <c r="AX120" s="3">
        <v>141832</v>
      </c>
      <c r="AY120" s="3">
        <v>2009</v>
      </c>
      <c r="AZ120" s="146">
        <v>63.794133825901824</v>
      </c>
      <c r="BA120" s="146">
        <v>3.6394127090930226</v>
      </c>
      <c r="BC120" s="138">
        <v>1.0714133856063766</v>
      </c>
      <c r="BD120" s="138">
        <v>3.6394127090930224E-3</v>
      </c>
    </row>
    <row r="121" spans="1:56" x14ac:dyDescent="0.2">
      <c r="A121" s="164" t="s">
        <v>1149</v>
      </c>
      <c r="B121" s="10" t="s">
        <v>856</v>
      </c>
      <c r="C121" s="10" t="s">
        <v>1062</v>
      </c>
      <c r="D121" s="134">
        <v>3</v>
      </c>
      <c r="E121" s="119">
        <v>2008</v>
      </c>
      <c r="F121" s="119">
        <v>11</v>
      </c>
      <c r="G121" s="118"/>
      <c r="H121" s="6"/>
      <c r="I121" s="134">
        <v>0</v>
      </c>
      <c r="J121" s="134">
        <v>5</v>
      </c>
      <c r="K121" s="134"/>
      <c r="P121" s="133">
        <v>0.8657282741738066</v>
      </c>
      <c r="R121" s="6" t="s">
        <v>894</v>
      </c>
      <c r="S121" s="133">
        <v>29.10913304372421</v>
      </c>
      <c r="T121" s="133">
        <v>52.887275345305333</v>
      </c>
      <c r="U121" s="133">
        <v>18.003591610970457</v>
      </c>
      <c r="X121" s="6" t="s">
        <v>223</v>
      </c>
      <c r="Y121" s="133"/>
      <c r="Z121" s="133">
        <v>5.836666666666666</v>
      </c>
      <c r="AA121" s="133">
        <v>6.206666666666667</v>
      </c>
      <c r="AB121" s="133"/>
      <c r="AM121" s="138">
        <v>0</v>
      </c>
      <c r="AO121" s="139">
        <v>10.593999999999999</v>
      </c>
      <c r="AP121" s="140">
        <v>0.4585762668298653</v>
      </c>
      <c r="AV121" s="3">
        <v>-27.29</v>
      </c>
      <c r="AW121" s="3" t="s">
        <v>896</v>
      </c>
      <c r="AX121" s="3">
        <v>141832</v>
      </c>
      <c r="AY121" s="3">
        <v>2009</v>
      </c>
      <c r="AZ121" s="146">
        <v>63.931386052852311</v>
      </c>
      <c r="BA121" s="146">
        <v>4.0441795833742402</v>
      </c>
      <c r="BC121" s="138">
        <v>1.0715516208799911</v>
      </c>
      <c r="BD121" s="138">
        <v>4.0441795833742406E-3</v>
      </c>
    </row>
    <row r="122" spans="1:56" x14ac:dyDescent="0.2">
      <c r="A122" s="164" t="s">
        <v>1149</v>
      </c>
      <c r="B122" s="10" t="s">
        <v>856</v>
      </c>
      <c r="C122" s="10" t="s">
        <v>1063</v>
      </c>
      <c r="D122" s="134">
        <v>3</v>
      </c>
      <c r="E122" s="119">
        <v>2008</v>
      </c>
      <c r="F122" s="119">
        <v>11</v>
      </c>
      <c r="G122" s="118"/>
      <c r="H122" s="6"/>
      <c r="I122" s="134">
        <v>0</v>
      </c>
      <c r="J122" s="134">
        <v>5</v>
      </c>
      <c r="K122" s="134"/>
      <c r="P122" s="133">
        <v>1.2926560587515299</v>
      </c>
      <c r="R122" s="6" t="s">
        <v>894</v>
      </c>
      <c r="S122" s="133">
        <v>56.539885535758671</v>
      </c>
      <c r="T122" s="133">
        <v>29.639817813747925</v>
      </c>
      <c r="U122" s="133">
        <v>13.820296650493402</v>
      </c>
      <c r="X122" s="6" t="s">
        <v>195</v>
      </c>
      <c r="Y122" s="133"/>
      <c r="Z122" s="133">
        <v>5.66</v>
      </c>
      <c r="AA122" s="133">
        <v>5.8633333333333333</v>
      </c>
      <c r="AB122" s="133"/>
      <c r="AM122" s="138">
        <v>3.6001606599045631E-2</v>
      </c>
      <c r="AO122" s="139">
        <v>5.0082000000000004</v>
      </c>
      <c r="AP122" s="140">
        <v>0.32369400367197065</v>
      </c>
      <c r="AV122" s="3">
        <v>-27.26</v>
      </c>
      <c r="AW122" s="3" t="s">
        <v>896</v>
      </c>
      <c r="AX122" s="3">
        <v>141833</v>
      </c>
      <c r="AY122" s="3">
        <v>2009</v>
      </c>
      <c r="AZ122" s="146">
        <v>60.265890866323389</v>
      </c>
      <c r="BA122" s="146">
        <v>3.4576375308333631</v>
      </c>
      <c r="BC122" s="138">
        <v>1.0678598721827139</v>
      </c>
      <c r="BD122" s="138">
        <v>3.4576375308333633E-3</v>
      </c>
    </row>
    <row r="123" spans="1:56" x14ac:dyDescent="0.2">
      <c r="A123" s="164" t="s">
        <v>1149</v>
      </c>
      <c r="B123" s="10" t="s">
        <v>856</v>
      </c>
      <c r="C123" s="10" t="s">
        <v>1059</v>
      </c>
      <c r="D123" s="134">
        <v>4</v>
      </c>
      <c r="E123" s="119">
        <v>2008</v>
      </c>
      <c r="F123" s="119">
        <v>11</v>
      </c>
      <c r="G123" s="118"/>
      <c r="H123" s="6"/>
      <c r="I123" s="134">
        <v>5</v>
      </c>
      <c r="J123" s="134">
        <v>15</v>
      </c>
      <c r="K123" s="134"/>
      <c r="P123" s="133">
        <v>2.3422276621787024</v>
      </c>
      <c r="R123" s="6" t="s">
        <v>894</v>
      </c>
      <c r="S123" s="133">
        <v>60.277304417009688</v>
      </c>
      <c r="T123" s="133">
        <v>23.716297674581597</v>
      </c>
      <c r="U123" s="133">
        <v>16.006397908408719</v>
      </c>
      <c r="X123" s="6" t="s">
        <v>195</v>
      </c>
      <c r="Y123" s="133"/>
      <c r="Z123" s="133">
        <v>5.33</v>
      </c>
      <c r="AA123" s="133">
        <v>5.5999999999999988</v>
      </c>
      <c r="AB123" s="133"/>
      <c r="AM123" s="138">
        <v>0</v>
      </c>
      <c r="AO123" s="139">
        <v>2.4916999999999998</v>
      </c>
      <c r="AP123" s="140">
        <v>0.58361286658506717</v>
      </c>
      <c r="AV123" s="3">
        <v>-26.23</v>
      </c>
      <c r="AW123" s="3" t="s">
        <v>896</v>
      </c>
      <c r="AX123" s="3">
        <v>141834</v>
      </c>
      <c r="AY123" s="3">
        <v>2009</v>
      </c>
      <c r="AZ123" s="146">
        <v>53.492313310129937</v>
      </c>
      <c r="BA123" s="146">
        <v>4.3518018328318702</v>
      </c>
      <c r="BC123" s="138">
        <v>1.0610377799833071</v>
      </c>
      <c r="BD123" s="138">
        <v>4.3518018328318701E-3</v>
      </c>
    </row>
    <row r="124" spans="1:56" x14ac:dyDescent="0.2">
      <c r="A124" s="164" t="s">
        <v>1149</v>
      </c>
      <c r="B124" s="10" t="s">
        <v>856</v>
      </c>
      <c r="C124" s="10" t="s">
        <v>1060</v>
      </c>
      <c r="D124" s="134">
        <v>4</v>
      </c>
      <c r="E124" s="119">
        <v>2008</v>
      </c>
      <c r="F124" s="119">
        <v>11</v>
      </c>
      <c r="G124" s="118"/>
      <c r="H124" s="6"/>
      <c r="I124" s="134">
        <v>5</v>
      </c>
      <c r="J124" s="134">
        <v>15</v>
      </c>
      <c r="K124" s="134"/>
      <c r="P124" s="133">
        <v>1.8489596083231332</v>
      </c>
      <c r="R124" s="6" t="s">
        <v>894</v>
      </c>
      <c r="S124" s="133">
        <v>56.468265706712018</v>
      </c>
      <c r="T124" s="133">
        <v>15.461880355064309</v>
      </c>
      <c r="U124" s="133">
        <v>28.06985393822367</v>
      </c>
      <c r="X124" s="6" t="s">
        <v>231</v>
      </c>
      <c r="Y124" s="133"/>
      <c r="Z124" s="133">
        <v>6.1433333333333335</v>
      </c>
      <c r="AA124" s="133">
        <v>6.376666666666666</v>
      </c>
      <c r="AB124" s="133"/>
      <c r="AM124" s="138">
        <v>0</v>
      </c>
      <c r="AO124" s="139">
        <v>4.0034999999999998</v>
      </c>
      <c r="AP124" s="140">
        <v>0.74023097919216641</v>
      </c>
      <c r="AV124" s="3">
        <v>-26.18</v>
      </c>
      <c r="AW124" s="3" t="s">
        <v>896</v>
      </c>
      <c r="AX124" s="3">
        <v>141835</v>
      </c>
      <c r="AY124" s="3">
        <v>2009</v>
      </c>
      <c r="AZ124" s="146">
        <v>6.0670453862998741</v>
      </c>
      <c r="BA124" s="146">
        <v>5.6308767280158607</v>
      </c>
      <c r="BC124" s="138">
        <v>1.013272836321871</v>
      </c>
      <c r="BD124" s="138">
        <v>5.6308767280158611E-3</v>
      </c>
    </row>
    <row r="125" spans="1:56" x14ac:dyDescent="0.2">
      <c r="A125" s="164" t="s">
        <v>1149</v>
      </c>
      <c r="B125" s="10" t="s">
        <v>856</v>
      </c>
      <c r="C125" s="10" t="s">
        <v>1061</v>
      </c>
      <c r="D125" s="134">
        <v>4</v>
      </c>
      <c r="E125" s="119">
        <v>2008</v>
      </c>
      <c r="F125" s="119">
        <v>11</v>
      </c>
      <c r="G125" s="118"/>
      <c r="H125" s="6"/>
      <c r="I125" s="134">
        <v>5</v>
      </c>
      <c r="J125" s="134">
        <v>15</v>
      </c>
      <c r="K125" s="134"/>
      <c r="P125" s="133">
        <v>1.3878824969400245</v>
      </c>
      <c r="R125" s="6" t="s">
        <v>894</v>
      </c>
      <c r="S125" s="133">
        <v>33.55353781810819</v>
      </c>
      <c r="T125" s="133">
        <v>35.618850416104394</v>
      </c>
      <c r="U125" s="133">
        <v>30.827611765787417</v>
      </c>
      <c r="X125" s="6" t="s">
        <v>236</v>
      </c>
      <c r="Y125" s="133"/>
      <c r="Z125" s="133">
        <v>5.8933333333333335</v>
      </c>
      <c r="AA125" s="133">
        <v>6.07</v>
      </c>
      <c r="AB125" s="133"/>
      <c r="AM125" s="138">
        <v>0</v>
      </c>
      <c r="AO125" s="139">
        <v>2.9411</v>
      </c>
      <c r="AP125" s="140">
        <v>0.40819012117503062</v>
      </c>
      <c r="AV125" s="3">
        <v>-26.95</v>
      </c>
      <c r="AW125" s="3" t="s">
        <v>896</v>
      </c>
      <c r="AX125" s="3">
        <v>141836</v>
      </c>
      <c r="AY125" s="3">
        <v>2009</v>
      </c>
      <c r="AZ125" s="146">
        <v>-0.7590891034141567</v>
      </c>
      <c r="BA125" s="146">
        <v>3.4836616011297816</v>
      </c>
      <c r="BC125" s="138">
        <v>1.006397810758489</v>
      </c>
      <c r="BD125" s="138">
        <v>3.4836616011297817E-3</v>
      </c>
    </row>
    <row r="126" spans="1:56" x14ac:dyDescent="0.2">
      <c r="A126" s="164" t="s">
        <v>1149</v>
      </c>
      <c r="B126" s="10" t="s">
        <v>856</v>
      </c>
      <c r="C126" s="10" t="s">
        <v>1062</v>
      </c>
      <c r="D126" s="134">
        <v>4</v>
      </c>
      <c r="E126" s="119">
        <v>2008</v>
      </c>
      <c r="F126" s="119">
        <v>11</v>
      </c>
      <c r="G126" s="118"/>
      <c r="H126" s="6"/>
      <c r="I126" s="134">
        <v>5</v>
      </c>
      <c r="J126" s="134">
        <v>15</v>
      </c>
      <c r="K126" s="134"/>
      <c r="P126" s="133">
        <v>1.0140758873929008</v>
      </c>
      <c r="R126" s="6" t="s">
        <v>894</v>
      </c>
      <c r="S126" s="133">
        <v>25.218910803818616</v>
      </c>
      <c r="T126" s="133">
        <v>48.390073893783871</v>
      </c>
      <c r="U126" s="133">
        <v>26.391015302397513</v>
      </c>
      <c r="X126" s="6" t="s">
        <v>205</v>
      </c>
      <c r="Y126" s="133"/>
      <c r="Z126" s="133">
        <v>6.16</v>
      </c>
      <c r="AA126" s="133">
        <v>6.2600000000000007</v>
      </c>
      <c r="AB126" s="133"/>
      <c r="AM126" s="138">
        <v>0</v>
      </c>
      <c r="AO126" s="139">
        <v>16.391999999999999</v>
      </c>
      <c r="AP126" s="140">
        <v>1.6622731946144427</v>
      </c>
      <c r="AV126" s="3">
        <v>-26.77</v>
      </c>
      <c r="AW126" s="3" t="s">
        <v>896</v>
      </c>
      <c r="AX126" s="3">
        <v>141996</v>
      </c>
      <c r="AY126" s="3">
        <v>2009</v>
      </c>
      <c r="AZ126" s="146">
        <v>38.163508625010053</v>
      </c>
      <c r="BA126" s="146">
        <v>3.4179160076576256</v>
      </c>
      <c r="BC126" s="138">
        <v>1.0455991852376143</v>
      </c>
      <c r="BD126" s="138">
        <v>3.4179160076576254E-3</v>
      </c>
    </row>
    <row r="127" spans="1:56" x14ac:dyDescent="0.2">
      <c r="A127" s="164" t="s">
        <v>1149</v>
      </c>
      <c r="B127" s="10" t="s">
        <v>856</v>
      </c>
      <c r="C127" s="10" t="s">
        <v>1063</v>
      </c>
      <c r="D127" s="134">
        <v>4</v>
      </c>
      <c r="E127" s="119">
        <v>2008</v>
      </c>
      <c r="F127" s="119">
        <v>11</v>
      </c>
      <c r="G127" s="118"/>
      <c r="H127" s="6"/>
      <c r="I127" s="134">
        <v>5</v>
      </c>
      <c r="J127" s="134">
        <v>15</v>
      </c>
      <c r="K127" s="134"/>
      <c r="P127" s="133">
        <v>2.2492044063647492</v>
      </c>
      <c r="R127" s="6" t="s">
        <v>894</v>
      </c>
      <c r="S127" s="133">
        <v>64.571357503354776</v>
      </c>
      <c r="T127" s="133">
        <v>22.57774528360018</v>
      </c>
      <c r="U127" s="133">
        <v>12.850897213045048</v>
      </c>
      <c r="X127" s="6" t="s">
        <v>195</v>
      </c>
      <c r="Y127" s="133"/>
      <c r="Z127" s="133">
        <v>5.34</v>
      </c>
      <c r="AA127" s="133">
        <v>5.4000000000000012</v>
      </c>
      <c r="AB127" s="133"/>
      <c r="AM127" s="138">
        <v>0</v>
      </c>
      <c r="AO127" s="139">
        <v>2.6166999999999998</v>
      </c>
      <c r="AP127" s="140">
        <v>0.58854931701346391</v>
      </c>
      <c r="AV127" s="3">
        <v>-26.67</v>
      </c>
      <c r="AW127" s="3" t="s">
        <v>896</v>
      </c>
      <c r="AX127" s="3">
        <v>141838</v>
      </c>
      <c r="AY127" s="3">
        <v>2009</v>
      </c>
      <c r="AZ127" s="146">
        <v>30.519192071510879</v>
      </c>
      <c r="BA127" s="146">
        <v>3.5672027270961477</v>
      </c>
      <c r="BC127" s="138">
        <v>1.0379001175150133</v>
      </c>
      <c r="BD127" s="138">
        <v>3.5672027270961478E-3</v>
      </c>
    </row>
    <row r="128" spans="1:56" x14ac:dyDescent="0.2">
      <c r="A128" s="164" t="s">
        <v>1149</v>
      </c>
      <c r="B128" s="10" t="s">
        <v>856</v>
      </c>
      <c r="C128" s="10" t="s">
        <v>1059</v>
      </c>
      <c r="D128" s="10">
        <v>5</v>
      </c>
      <c r="E128" s="119">
        <v>2008</v>
      </c>
      <c r="F128" s="119">
        <v>11</v>
      </c>
      <c r="G128" s="118"/>
      <c r="H128" s="6"/>
      <c r="I128" s="10">
        <v>15</v>
      </c>
      <c r="J128" s="10">
        <v>30</v>
      </c>
      <c r="P128" s="133">
        <v>1.5224806201550387</v>
      </c>
      <c r="R128" s="6" t="s">
        <v>894</v>
      </c>
      <c r="S128" s="133"/>
      <c r="T128" s="133"/>
      <c r="U128" s="133"/>
      <c r="Y128" s="133"/>
      <c r="Z128" s="133"/>
      <c r="AA128" s="133"/>
      <c r="AB128" s="133"/>
      <c r="AM128" s="138">
        <v>6.0002677665076054E-2</v>
      </c>
      <c r="AO128" s="139">
        <v>0.78815999999999997</v>
      </c>
      <c r="AP128" s="140">
        <v>0.17999374883720928</v>
      </c>
      <c r="AV128" s="3">
        <v>-26.09</v>
      </c>
      <c r="AW128" s="3" t="s">
        <v>896</v>
      </c>
      <c r="AX128" s="3">
        <v>141997</v>
      </c>
      <c r="AY128" s="3">
        <v>2009</v>
      </c>
      <c r="AZ128" s="146">
        <v>-48.655483914101907</v>
      </c>
      <c r="BA128" s="146">
        <v>3.1378486390349956</v>
      </c>
      <c r="BC128" s="138">
        <v>0.95815836584079683</v>
      </c>
      <c r="BD128" s="138">
        <v>3.1378486390349954E-3</v>
      </c>
    </row>
    <row r="129" spans="1:56" x14ac:dyDescent="0.2">
      <c r="A129" s="164" t="s">
        <v>1149</v>
      </c>
      <c r="B129" s="10" t="s">
        <v>856</v>
      </c>
      <c r="C129" s="10" t="s">
        <v>1060</v>
      </c>
      <c r="D129" s="10">
        <v>5</v>
      </c>
      <c r="E129" s="119">
        <v>2008</v>
      </c>
      <c r="F129" s="119">
        <v>11</v>
      </c>
      <c r="G129" s="118"/>
      <c r="H129" s="6"/>
      <c r="I129" s="10">
        <v>15</v>
      </c>
      <c r="J129" s="10">
        <v>30</v>
      </c>
      <c r="P129" s="133">
        <v>1.2913096695226438</v>
      </c>
      <c r="R129" s="6" t="s">
        <v>894</v>
      </c>
      <c r="S129" s="133"/>
      <c r="T129" s="133"/>
      <c r="U129" s="133"/>
      <c r="Y129" s="133"/>
      <c r="Z129" s="133"/>
      <c r="AA129" s="133"/>
      <c r="AB129" s="133"/>
      <c r="AM129" s="138">
        <v>0.12000535533015211</v>
      </c>
      <c r="AO129" s="139">
        <v>4.43</v>
      </c>
      <c r="AP129" s="140">
        <v>0.85807527539779671</v>
      </c>
      <c r="AW129" s="3" t="s">
        <v>896</v>
      </c>
      <c r="AX129" s="3">
        <v>141839</v>
      </c>
      <c r="AY129" s="3">
        <v>2009</v>
      </c>
      <c r="AZ129" s="146">
        <v>-74.498501841131826</v>
      </c>
      <c r="BA129" s="146">
        <v>2.8615546015248445</v>
      </c>
      <c r="BC129" s="138">
        <v>0.93213025151767637</v>
      </c>
      <c r="BD129" s="138">
        <v>2.8615546015248444E-3</v>
      </c>
    </row>
    <row r="130" spans="1:56" x14ac:dyDescent="0.2">
      <c r="A130" s="164" t="s">
        <v>1149</v>
      </c>
      <c r="B130" s="10" t="s">
        <v>856</v>
      </c>
      <c r="C130" s="10" t="s">
        <v>1061</v>
      </c>
      <c r="D130" s="10">
        <v>5</v>
      </c>
      <c r="E130" s="119">
        <v>2008</v>
      </c>
      <c r="F130" s="119">
        <v>11</v>
      </c>
      <c r="G130" s="118"/>
      <c r="H130" s="6"/>
      <c r="I130" s="10">
        <v>15</v>
      </c>
      <c r="J130" s="10">
        <v>30</v>
      </c>
      <c r="P130" s="133">
        <v>1.5886576907384742</v>
      </c>
      <c r="R130" s="6" t="s">
        <v>894</v>
      </c>
      <c r="S130" s="133"/>
      <c r="T130" s="133"/>
      <c r="U130" s="133"/>
      <c r="Y130" s="133"/>
      <c r="Z130" s="133"/>
      <c r="AA130" s="133"/>
      <c r="AB130" s="133"/>
      <c r="AM130" s="138">
        <v>0</v>
      </c>
      <c r="AO130" s="139">
        <v>2.9411</v>
      </c>
      <c r="AP130" s="140">
        <v>0.70086017013463886</v>
      </c>
      <c r="AW130" s="3" t="s">
        <v>896</v>
      </c>
      <c r="AX130" s="3">
        <v>142002</v>
      </c>
      <c r="AY130" s="3">
        <v>2009</v>
      </c>
      <c r="AZ130" s="146">
        <v>-41.943647185737511</v>
      </c>
      <c r="BA130" s="146">
        <v>3.3088466018991682</v>
      </c>
      <c r="BC130" s="138">
        <v>0.9649182750037768</v>
      </c>
      <c r="BD130" s="138">
        <v>3.3088466018991684E-3</v>
      </c>
    </row>
    <row r="131" spans="1:56" x14ac:dyDescent="0.2">
      <c r="A131" s="164" t="s">
        <v>1149</v>
      </c>
      <c r="B131" s="10" t="s">
        <v>856</v>
      </c>
      <c r="C131" s="10" t="s">
        <v>1062</v>
      </c>
      <c r="D131" s="10">
        <v>5</v>
      </c>
      <c r="E131" s="119">
        <v>2008</v>
      </c>
      <c r="F131" s="119">
        <v>11</v>
      </c>
      <c r="G131" s="118"/>
      <c r="H131" s="6"/>
      <c r="I131" s="10">
        <v>15</v>
      </c>
      <c r="J131" s="10">
        <v>30</v>
      </c>
      <c r="P131" s="133">
        <v>0.71195430436556506</v>
      </c>
      <c r="R131" s="6" t="s">
        <v>894</v>
      </c>
      <c r="S131" s="133"/>
      <c r="T131" s="133"/>
      <c r="U131" s="133"/>
      <c r="AM131" s="138">
        <v>3.6001606599045631E-2</v>
      </c>
      <c r="AO131" s="139">
        <v>8.3286000000000016</v>
      </c>
      <c r="AP131" s="140">
        <v>0.88943739290085699</v>
      </c>
      <c r="AW131" s="3" t="s">
        <v>896</v>
      </c>
      <c r="AX131" s="3">
        <v>141840</v>
      </c>
      <c r="AY131" s="3">
        <v>2009</v>
      </c>
      <c r="AZ131" s="146">
        <v>-128.92401594861281</v>
      </c>
      <c r="BA131" s="146">
        <v>3.0316087212914504</v>
      </c>
      <c r="BC131" s="138">
        <v>0.87731492355234375</v>
      </c>
      <c r="BD131" s="138">
        <v>3.0316087212914505E-3</v>
      </c>
    </row>
    <row r="132" spans="1:56" x14ac:dyDescent="0.2">
      <c r="A132" s="164" t="s">
        <v>1149</v>
      </c>
      <c r="B132" s="10" t="s">
        <v>856</v>
      </c>
      <c r="C132" s="10" t="s">
        <v>1063</v>
      </c>
      <c r="D132" s="10">
        <v>5</v>
      </c>
      <c r="E132" s="119">
        <v>2008</v>
      </c>
      <c r="F132" s="119">
        <v>11</v>
      </c>
      <c r="G132" s="118"/>
      <c r="H132" s="6"/>
      <c r="I132" s="10">
        <v>15</v>
      </c>
      <c r="J132" s="10">
        <v>30</v>
      </c>
      <c r="P132" s="133">
        <v>1.8130558955528358</v>
      </c>
      <c r="R132" s="6" t="s">
        <v>894</v>
      </c>
      <c r="S132" s="133"/>
      <c r="T132" s="133"/>
      <c r="U132" s="133"/>
      <c r="AM132" s="138">
        <v>0.1080048197971369</v>
      </c>
      <c r="AO132" s="139">
        <v>0.74204000000000003</v>
      </c>
      <c r="AP132" s="140">
        <v>0.20180399951040395</v>
      </c>
      <c r="AW132" s="3" t="s">
        <v>896</v>
      </c>
      <c r="AX132" s="3">
        <v>141841</v>
      </c>
      <c r="AY132" s="3">
        <v>2009</v>
      </c>
      <c r="AZ132" s="146">
        <v>-112.75459110300801</v>
      </c>
      <c r="BA132" s="146">
        <v>3.0843730871428003</v>
      </c>
      <c r="BC132" s="138">
        <v>0.89360015926315894</v>
      </c>
      <c r="BD132" s="138">
        <v>3.0843730871428004E-3</v>
      </c>
    </row>
    <row r="133" spans="1:56" x14ac:dyDescent="0.2">
      <c r="A133" s="164" t="s">
        <v>1149</v>
      </c>
      <c r="B133" s="10" t="s">
        <v>856</v>
      </c>
      <c r="C133" s="10" t="s">
        <v>1059</v>
      </c>
      <c r="D133" s="10">
        <v>6</v>
      </c>
      <c r="E133" s="119">
        <v>2008</v>
      </c>
      <c r="F133" s="119">
        <v>11</v>
      </c>
      <c r="G133" s="118"/>
      <c r="H133" s="6"/>
      <c r="I133" s="10">
        <v>30</v>
      </c>
      <c r="J133" s="10">
        <v>45</v>
      </c>
      <c r="P133" s="133">
        <v>1.1175030599755202</v>
      </c>
      <c r="R133" s="6" t="s">
        <v>894</v>
      </c>
      <c r="S133" s="133"/>
      <c r="T133" s="133"/>
      <c r="U133" s="133"/>
      <c r="AM133" s="138">
        <v>8.400374873110647E-2</v>
      </c>
      <c r="AO133" s="139">
        <v>0.56066000000000005</v>
      </c>
      <c r="AP133" s="140">
        <v>9.3980889840881293E-2</v>
      </c>
      <c r="AW133" s="3" t="s">
        <v>896</v>
      </c>
      <c r="AX133" s="3">
        <v>141842</v>
      </c>
      <c r="AY133" s="3">
        <v>2009</v>
      </c>
      <c r="AZ133" s="146">
        <v>-125.99452162069169</v>
      </c>
      <c r="BA133" s="146">
        <v>4.0337704006186508</v>
      </c>
      <c r="BC133" s="138">
        <v>0.88026539990504216</v>
      </c>
      <c r="BD133" s="138">
        <v>4.033770400618651E-3</v>
      </c>
    </row>
    <row r="134" spans="1:56" x14ac:dyDescent="0.2">
      <c r="A134" s="164" t="s">
        <v>1149</v>
      </c>
      <c r="B134" s="10" t="s">
        <v>856</v>
      </c>
      <c r="C134" s="10" t="s">
        <v>1061</v>
      </c>
      <c r="D134" s="10">
        <v>6</v>
      </c>
      <c r="E134" s="119">
        <v>2008</v>
      </c>
      <c r="F134" s="119">
        <v>11</v>
      </c>
      <c r="G134" s="118"/>
      <c r="H134" s="6"/>
      <c r="I134" s="10">
        <v>30</v>
      </c>
      <c r="J134" s="10">
        <v>45</v>
      </c>
      <c r="P134" s="133"/>
      <c r="R134" s="6" t="s">
        <v>894</v>
      </c>
      <c r="S134" s="133"/>
      <c r="T134" s="133"/>
      <c r="U134" s="133"/>
      <c r="AM134" s="138"/>
      <c r="AO134" s="139">
        <v>2.0653000000000001</v>
      </c>
      <c r="AP134" s="140">
        <v>0.45909318604651161</v>
      </c>
      <c r="AV134" s="3">
        <v>-11.26</v>
      </c>
      <c r="AW134" s="3" t="s">
        <v>896</v>
      </c>
      <c r="AX134" s="3">
        <v>141837</v>
      </c>
      <c r="AY134" s="3">
        <v>2009</v>
      </c>
      <c r="AZ134" s="146">
        <v>-617.3790908916352</v>
      </c>
      <c r="BA134" s="146">
        <v>1.7230989392402762</v>
      </c>
      <c r="BC134" s="138">
        <v>0.38536136889308459</v>
      </c>
      <c r="BD134" s="138">
        <v>1.7230989392402762E-3</v>
      </c>
    </row>
    <row r="135" spans="1:56" x14ac:dyDescent="0.2">
      <c r="A135" s="164" t="s">
        <v>1149</v>
      </c>
      <c r="B135" s="10" t="s">
        <v>856</v>
      </c>
      <c r="C135" s="10" t="s">
        <v>1062</v>
      </c>
      <c r="D135" s="10">
        <v>6</v>
      </c>
      <c r="E135" s="119">
        <v>2008</v>
      </c>
      <c r="F135" s="119">
        <v>11</v>
      </c>
      <c r="G135" s="118"/>
      <c r="H135" s="6"/>
      <c r="I135" s="10">
        <v>30</v>
      </c>
      <c r="J135" s="10">
        <v>45</v>
      </c>
      <c r="P135" s="133">
        <v>1.4819257445940432</v>
      </c>
      <c r="R135" s="6" t="s">
        <v>894</v>
      </c>
      <c r="S135" s="133"/>
      <c r="T135" s="133"/>
      <c r="U135" s="133"/>
      <c r="AM135" s="138">
        <v>0.73203266751392781</v>
      </c>
      <c r="AO135" s="139">
        <v>1.1452</v>
      </c>
      <c r="AP135" s="140">
        <v>0.26598917013463891</v>
      </c>
      <c r="AW135" s="3" t="s">
        <v>896</v>
      </c>
      <c r="AX135" s="3">
        <v>141843</v>
      </c>
      <c r="AY135" s="3">
        <v>2009</v>
      </c>
      <c r="AZ135" s="146">
        <v>-75.410693288222589</v>
      </c>
      <c r="BA135" s="146">
        <v>3.1067710749851964</v>
      </c>
      <c r="BC135" s="138">
        <v>0.93121152664829421</v>
      </c>
      <c r="BD135" s="138">
        <v>3.1067710749851964E-3</v>
      </c>
    </row>
    <row r="136" spans="1:56" x14ac:dyDescent="0.2">
      <c r="A136" s="164" t="s">
        <v>1149</v>
      </c>
      <c r="B136" s="10" t="s">
        <v>856</v>
      </c>
      <c r="C136" s="10" t="s">
        <v>1063</v>
      </c>
      <c r="D136" s="10">
        <v>6</v>
      </c>
      <c r="E136" s="119">
        <v>2008</v>
      </c>
      <c r="F136" s="119">
        <v>11</v>
      </c>
      <c r="G136" s="118"/>
      <c r="H136" s="6"/>
      <c r="I136" s="10">
        <v>30</v>
      </c>
      <c r="J136" s="10">
        <v>45</v>
      </c>
      <c r="P136" s="133">
        <v>1.5484292125662993</v>
      </c>
      <c r="R136" s="6" t="s">
        <v>894</v>
      </c>
      <c r="S136" s="133"/>
      <c r="T136" s="133"/>
      <c r="U136" s="133"/>
      <c r="AM136" s="138">
        <v>7.2003213198091262E-2</v>
      </c>
      <c r="AO136" s="139">
        <v>0.31730999999999998</v>
      </c>
      <c r="AP136" s="140">
        <v>5.9951005630354964E-2</v>
      </c>
      <c r="AW136" s="3" t="s">
        <v>896</v>
      </c>
      <c r="AX136" s="3">
        <v>141844</v>
      </c>
      <c r="AY136" s="3">
        <v>2009</v>
      </c>
      <c r="AZ136" s="146">
        <v>-273.98090828604813</v>
      </c>
      <c r="BA136" s="146">
        <v>2.5801010106235656</v>
      </c>
      <c r="BC136" s="138">
        <v>0.73121908490935095</v>
      </c>
      <c r="BD136" s="138">
        <v>2.5801010106235654E-3</v>
      </c>
    </row>
    <row r="137" spans="1:56" x14ac:dyDescent="0.2">
      <c r="A137" s="164" t="s">
        <v>1149</v>
      </c>
      <c r="B137" s="10" t="s">
        <v>856</v>
      </c>
      <c r="C137" s="10" t="s">
        <v>1059</v>
      </c>
      <c r="D137" s="10">
        <v>7</v>
      </c>
      <c r="E137" s="119">
        <v>2008</v>
      </c>
      <c r="F137" s="119">
        <v>11</v>
      </c>
      <c r="G137" s="118"/>
      <c r="H137" s="6"/>
      <c r="I137" s="10">
        <v>45</v>
      </c>
      <c r="J137" s="10">
        <v>60</v>
      </c>
      <c r="P137" s="133">
        <v>1.2595675234598123</v>
      </c>
      <c r="R137" s="6" t="s">
        <v>894</v>
      </c>
      <c r="AM137" s="138">
        <v>8.4003748731106484E-2</v>
      </c>
      <c r="AO137" s="139">
        <v>0.29998000000000002</v>
      </c>
      <c r="AP137" s="140">
        <v>7.9970188494492056E-2</v>
      </c>
      <c r="AV137" s="3">
        <v>-25.16</v>
      </c>
      <c r="AW137" s="3" t="s">
        <v>896</v>
      </c>
      <c r="AX137" s="3">
        <v>141845</v>
      </c>
      <c r="AY137" s="3">
        <v>2009</v>
      </c>
      <c r="AZ137" s="146">
        <v>-152.6837096019361</v>
      </c>
      <c r="BA137" s="146">
        <v>2.8677515066081445</v>
      </c>
      <c r="BC137" s="138">
        <v>0.85338505497286199</v>
      </c>
      <c r="BD137" s="138">
        <v>2.8677515066081443E-3</v>
      </c>
    </row>
    <row r="138" spans="1:56" x14ac:dyDescent="0.2">
      <c r="A138" s="164" t="s">
        <v>1149</v>
      </c>
      <c r="B138" s="10" t="s">
        <v>856</v>
      </c>
      <c r="C138" s="10" t="s">
        <v>1061</v>
      </c>
      <c r="D138" s="10">
        <v>7</v>
      </c>
      <c r="E138" s="119">
        <v>2008</v>
      </c>
      <c r="F138" s="119">
        <v>11</v>
      </c>
      <c r="G138" s="118"/>
      <c r="H138" s="6"/>
      <c r="I138" s="10">
        <v>45</v>
      </c>
      <c r="J138" s="10">
        <v>60</v>
      </c>
      <c r="P138" s="133">
        <v>1.777233782129743</v>
      </c>
      <c r="R138" s="6" t="s">
        <v>894</v>
      </c>
      <c r="AM138" s="138">
        <v>6.0002677665076054E-2</v>
      </c>
      <c r="AO138" s="139">
        <v>1.4867999999999999</v>
      </c>
      <c r="AP138" s="140">
        <v>0.22254684455324358</v>
      </c>
      <c r="AW138" s="3" t="s">
        <v>896</v>
      </c>
      <c r="AX138" s="3">
        <v>141847</v>
      </c>
      <c r="AY138" s="3">
        <v>2009</v>
      </c>
      <c r="AZ138" s="146">
        <v>-268.10363362212183</v>
      </c>
      <c r="BA138" s="146">
        <v>2.5229085317561024</v>
      </c>
      <c r="BC138" s="138">
        <v>0.7371384545933789</v>
      </c>
      <c r="BD138" s="138">
        <v>2.5229085317561026E-3</v>
      </c>
    </row>
    <row r="139" spans="1:56" x14ac:dyDescent="0.2">
      <c r="A139" s="164" t="s">
        <v>1149</v>
      </c>
      <c r="B139" s="10" t="s">
        <v>856</v>
      </c>
      <c r="C139" s="10" t="s">
        <v>1062</v>
      </c>
      <c r="D139" s="10">
        <v>7</v>
      </c>
      <c r="E139" s="119">
        <v>2008</v>
      </c>
      <c r="F139" s="119">
        <v>11</v>
      </c>
      <c r="G139" s="118"/>
      <c r="H139" s="6"/>
      <c r="I139" s="10">
        <v>45</v>
      </c>
      <c r="J139" s="10">
        <v>60</v>
      </c>
      <c r="P139" s="133"/>
      <c r="R139" s="6" t="s">
        <v>894</v>
      </c>
      <c r="AM139" s="138"/>
      <c r="AO139" s="139">
        <v>0.83728999999999998</v>
      </c>
      <c r="AP139" s="140">
        <v>0.17769609926560587</v>
      </c>
      <c r="AW139" s="3" t="s">
        <v>896</v>
      </c>
      <c r="AX139" s="3">
        <v>141848</v>
      </c>
      <c r="AY139" s="3">
        <v>2009</v>
      </c>
      <c r="AZ139" s="146">
        <v>-154.2132077710998</v>
      </c>
      <c r="BA139" s="146">
        <v>2.8634345939093384</v>
      </c>
      <c r="BC139" s="138">
        <v>0.85184460202280776</v>
      </c>
      <c r="BD139" s="138">
        <v>2.8634345939093386E-3</v>
      </c>
    </row>
    <row r="140" spans="1:56" x14ac:dyDescent="0.2">
      <c r="A140" s="164" t="s">
        <v>1149</v>
      </c>
      <c r="B140" s="10" t="s">
        <v>856</v>
      </c>
      <c r="C140" s="10" t="s">
        <v>1063</v>
      </c>
      <c r="D140" s="10">
        <v>7</v>
      </c>
      <c r="E140" s="119">
        <v>2008</v>
      </c>
      <c r="F140" s="119">
        <v>11</v>
      </c>
      <c r="G140" s="118"/>
      <c r="H140" s="6"/>
      <c r="I140" s="10">
        <v>45</v>
      </c>
      <c r="J140" s="10">
        <v>60</v>
      </c>
      <c r="P140" s="133">
        <v>0.99787841697266433</v>
      </c>
      <c r="R140" s="6" t="s">
        <v>894</v>
      </c>
      <c r="AM140" s="138">
        <v>1.1880530177685058</v>
      </c>
      <c r="AO140" s="139">
        <v>0.25358999999999998</v>
      </c>
      <c r="AP140" s="140">
        <v>4.90449888616891E-2</v>
      </c>
      <c r="AV140" s="3">
        <v>-25.16</v>
      </c>
      <c r="AW140" s="3" t="s">
        <v>896</v>
      </c>
      <c r="AX140" s="3">
        <v>141873</v>
      </c>
      <c r="AY140" s="3">
        <v>2009</v>
      </c>
      <c r="AZ140" s="146">
        <v>-154.16066815632888</v>
      </c>
      <c r="BA140" s="146">
        <v>3.1475276707555331</v>
      </c>
      <c r="BC140" s="138">
        <v>0.85189751794399049</v>
      </c>
      <c r="BD140" s="138">
        <v>3.1475276707555329E-3</v>
      </c>
    </row>
    <row r="141" spans="1:56" x14ac:dyDescent="0.2">
      <c r="A141" s="164" t="s">
        <v>1149</v>
      </c>
      <c r="B141" s="10" t="s">
        <v>856</v>
      </c>
      <c r="C141" s="10" t="s">
        <v>1059</v>
      </c>
      <c r="D141" s="10">
        <v>8</v>
      </c>
      <c r="E141" s="119">
        <v>2008</v>
      </c>
      <c r="F141" s="119">
        <v>11</v>
      </c>
      <c r="G141" s="118"/>
      <c r="H141" s="6"/>
      <c r="I141" s="10">
        <v>60</v>
      </c>
      <c r="J141" s="10">
        <v>75</v>
      </c>
      <c r="P141" s="133">
        <v>1.4148510811913506</v>
      </c>
      <c r="R141" s="6" t="s">
        <v>894</v>
      </c>
      <c r="AM141" s="138">
        <v>0.14400642639618252</v>
      </c>
      <c r="AO141" s="139">
        <v>0.32402999999999998</v>
      </c>
      <c r="AP141" s="140">
        <v>8.1285126682986542E-2</v>
      </c>
      <c r="AW141" s="3" t="s">
        <v>896</v>
      </c>
      <c r="AX141" s="3">
        <v>141849</v>
      </c>
      <c r="AY141" s="3">
        <v>2009</v>
      </c>
      <c r="AZ141" s="146">
        <v>-739.45697457764652</v>
      </c>
      <c r="BA141" s="146">
        <v>1.6319599853779854</v>
      </c>
      <c r="BC141" s="138">
        <v>0.26240912229882341</v>
      </c>
      <c r="BD141" s="138">
        <v>1.6319599853779855E-3</v>
      </c>
    </row>
    <row r="142" spans="1:56" x14ac:dyDescent="0.2">
      <c r="A142" s="164" t="s">
        <v>1149</v>
      </c>
      <c r="B142" s="10" t="s">
        <v>856</v>
      </c>
      <c r="C142" s="10" t="s">
        <v>1061</v>
      </c>
      <c r="D142" s="10">
        <v>8</v>
      </c>
      <c r="E142" s="119">
        <v>2008</v>
      </c>
      <c r="F142" s="119">
        <v>11</v>
      </c>
      <c r="G142" s="118"/>
      <c r="H142" s="6"/>
      <c r="I142" s="10">
        <v>60</v>
      </c>
      <c r="J142" s="10">
        <v>75</v>
      </c>
      <c r="P142" s="133">
        <v>1.2893512851897184</v>
      </c>
      <c r="R142" s="6" t="s">
        <v>894</v>
      </c>
      <c r="AM142" s="138">
        <v>0.1080048197971369</v>
      </c>
      <c r="AO142" s="139">
        <v>1.1839999999999999</v>
      </c>
      <c r="AP142" s="140"/>
      <c r="AV142" s="3">
        <v>-4.9400000000000004</v>
      </c>
      <c r="AW142" s="3" t="s">
        <v>896</v>
      </c>
      <c r="AX142" s="3">
        <v>141876</v>
      </c>
      <c r="AY142" s="3">
        <v>2009</v>
      </c>
      <c r="AZ142" s="146">
        <v>-946.29169050109306</v>
      </c>
      <c r="BA142" s="146">
        <v>1.7784446631991828</v>
      </c>
      <c r="BC142" s="138">
        <v>5.4092986495859426E-2</v>
      </c>
      <c r="BD142" s="138">
        <v>1.7784446631991828E-3</v>
      </c>
    </row>
    <row r="143" spans="1:56" x14ac:dyDescent="0.2">
      <c r="A143" s="164" t="s">
        <v>1149</v>
      </c>
      <c r="B143" s="10" t="s">
        <v>856</v>
      </c>
      <c r="C143" s="10" t="s">
        <v>1062</v>
      </c>
      <c r="D143" s="10">
        <v>8</v>
      </c>
      <c r="E143" s="119">
        <v>2008</v>
      </c>
      <c r="F143" s="119">
        <v>11</v>
      </c>
      <c r="G143" s="118"/>
      <c r="H143" s="6"/>
      <c r="I143" s="10">
        <v>60</v>
      </c>
      <c r="J143" s="10">
        <v>75</v>
      </c>
      <c r="P143" s="133">
        <v>1.6723786209710323</v>
      </c>
      <c r="R143" s="6" t="s">
        <v>894</v>
      </c>
      <c r="AM143" s="138">
        <v>0.10800481979713689</v>
      </c>
      <c r="AO143" s="139"/>
      <c r="AP143" s="140"/>
      <c r="AW143" s="3" t="s">
        <v>896</v>
      </c>
      <c r="AX143" s="3">
        <v>141874</v>
      </c>
      <c r="AY143" s="3">
        <v>2009</v>
      </c>
      <c r="AZ143" s="146">
        <v>-875.40217410490334</v>
      </c>
      <c r="BA143" s="146">
        <v>1.6886274556827461</v>
      </c>
      <c r="BC143" s="138">
        <v>0.12549023747794702</v>
      </c>
      <c r="BD143" s="138">
        <v>1.6886274556827461E-3</v>
      </c>
    </row>
    <row r="144" spans="1:56" x14ac:dyDescent="0.2">
      <c r="A144" s="164" t="s">
        <v>1149</v>
      </c>
      <c r="B144" s="10" t="s">
        <v>856</v>
      </c>
      <c r="C144" s="10" t="s">
        <v>1063</v>
      </c>
      <c r="D144" s="10">
        <v>8</v>
      </c>
      <c r="E144" s="119">
        <v>2008</v>
      </c>
      <c r="F144" s="119">
        <v>11</v>
      </c>
      <c r="G144" s="118"/>
      <c r="H144" s="6"/>
      <c r="I144" s="10">
        <v>60</v>
      </c>
      <c r="J144" s="10">
        <v>75</v>
      </c>
      <c r="P144" s="133"/>
      <c r="R144" s="6" t="s">
        <v>894</v>
      </c>
      <c r="AM144" s="138">
        <v>0</v>
      </c>
      <c r="AO144" s="139">
        <v>1.2675000000000001</v>
      </c>
      <c r="AP144" s="140">
        <v>0.37677484700122399</v>
      </c>
      <c r="AW144" s="3" t="s">
        <v>896</v>
      </c>
      <c r="AX144" s="3">
        <v>141877</v>
      </c>
      <c r="AY144" s="3">
        <v>2009</v>
      </c>
      <c r="AZ144" s="146">
        <v>-863.03723095882651</v>
      </c>
      <c r="BA144" s="146">
        <v>1.7026425897838351</v>
      </c>
      <c r="BC144" s="138">
        <v>0.13794374251028116</v>
      </c>
      <c r="BD144" s="138">
        <v>1.7026425897838351E-3</v>
      </c>
    </row>
    <row r="145" spans="1:56" x14ac:dyDescent="0.2">
      <c r="A145" s="164" t="s">
        <v>1149</v>
      </c>
      <c r="B145" s="10" t="s">
        <v>858</v>
      </c>
      <c r="C145" s="10" t="s">
        <v>1064</v>
      </c>
      <c r="D145" s="10">
        <v>1</v>
      </c>
      <c r="E145" s="119">
        <v>2007</v>
      </c>
      <c r="F145" s="119">
        <v>12</v>
      </c>
      <c r="G145" s="118"/>
      <c r="H145" s="6"/>
      <c r="I145" s="10">
        <v>-2</v>
      </c>
      <c r="J145" s="10">
        <v>-1</v>
      </c>
      <c r="K145" s="3" t="s">
        <v>889</v>
      </c>
      <c r="M145" s="13" t="s">
        <v>1138</v>
      </c>
      <c r="P145" s="133"/>
      <c r="R145" s="3" t="s">
        <v>892</v>
      </c>
      <c r="AM145" s="138"/>
      <c r="AO145" s="139">
        <v>43.540199999999999</v>
      </c>
      <c r="AP145" s="140"/>
      <c r="AV145" s="7"/>
      <c r="AW145" s="3" t="s">
        <v>896</v>
      </c>
      <c r="AX145" s="3">
        <v>138461</v>
      </c>
      <c r="AY145" s="3">
        <v>2009</v>
      </c>
      <c r="AZ145" s="146">
        <v>53.75526512984208</v>
      </c>
      <c r="BA145" s="146">
        <v>3.9277079674258051</v>
      </c>
      <c r="BC145" s="138">
        <v>1.0611742447123513</v>
      </c>
      <c r="BD145" s="138">
        <v>3.9277079674258052E-3</v>
      </c>
    </row>
    <row r="146" spans="1:56" x14ac:dyDescent="0.2">
      <c r="A146" s="164" t="s">
        <v>1149</v>
      </c>
      <c r="B146" s="10" t="s">
        <v>858</v>
      </c>
      <c r="C146" s="10" t="s">
        <v>1065</v>
      </c>
      <c r="D146" s="10">
        <v>1</v>
      </c>
      <c r="E146" s="119">
        <v>2007</v>
      </c>
      <c r="F146" s="119">
        <v>12</v>
      </c>
      <c r="G146" s="118"/>
      <c r="H146" s="6"/>
      <c r="I146" s="10">
        <v>-2</v>
      </c>
      <c r="J146" s="10">
        <v>-1</v>
      </c>
      <c r="K146" s="3" t="s">
        <v>889</v>
      </c>
      <c r="M146" s="13" t="s">
        <v>1138</v>
      </c>
      <c r="P146" s="133"/>
      <c r="R146" s="3" t="s">
        <v>892</v>
      </c>
      <c r="AM146" s="138"/>
      <c r="AO146" s="139">
        <v>44.392699999999998</v>
      </c>
      <c r="AP146" s="140"/>
      <c r="AV146" s="7">
        <v>-27.81</v>
      </c>
      <c r="AW146" s="3" t="s">
        <v>896</v>
      </c>
      <c r="AX146" s="3">
        <v>138462</v>
      </c>
      <c r="AY146" s="3">
        <v>2009</v>
      </c>
      <c r="AZ146" s="146">
        <v>59.058525711490397</v>
      </c>
      <c r="BA146" s="146">
        <v>3.5263959445187907</v>
      </c>
      <c r="BC146" s="138">
        <v>1.0665148429788283</v>
      </c>
      <c r="BD146" s="138">
        <v>3.5263959445187907E-3</v>
      </c>
    </row>
    <row r="147" spans="1:56" x14ac:dyDescent="0.2">
      <c r="A147" s="164" t="s">
        <v>1149</v>
      </c>
      <c r="B147" s="10" t="s">
        <v>858</v>
      </c>
      <c r="C147" s="10" t="s">
        <v>1070</v>
      </c>
      <c r="D147" s="10">
        <v>1</v>
      </c>
      <c r="E147" s="119">
        <v>2007</v>
      </c>
      <c r="F147" s="119">
        <v>12</v>
      </c>
      <c r="G147" s="118"/>
      <c r="H147" s="6"/>
      <c r="I147" s="10">
        <v>-2</v>
      </c>
      <c r="J147" s="10">
        <v>-1</v>
      </c>
      <c r="K147" s="3" t="s">
        <v>889</v>
      </c>
      <c r="M147" s="13" t="s">
        <v>1138</v>
      </c>
      <c r="P147" s="133"/>
      <c r="R147" s="3" t="s">
        <v>892</v>
      </c>
      <c r="AM147" s="138"/>
      <c r="AO147" s="139">
        <v>44.116199999999999</v>
      </c>
      <c r="AP147" s="140"/>
      <c r="AV147" s="7"/>
      <c r="AW147" s="3" t="s">
        <v>896</v>
      </c>
      <c r="AX147" s="3">
        <v>138489</v>
      </c>
      <c r="AY147" s="3">
        <v>2009</v>
      </c>
      <c r="AZ147" s="146">
        <v>42.306657543932587</v>
      </c>
      <c r="BA147" s="146">
        <v>2.9200114181992958</v>
      </c>
      <c r="BC147" s="138">
        <v>1.049645033034829</v>
      </c>
      <c r="BD147" s="138">
        <v>2.9200114181992956E-3</v>
      </c>
    </row>
    <row r="148" spans="1:56" x14ac:dyDescent="0.2">
      <c r="A148" s="164" t="s">
        <v>1149</v>
      </c>
      <c r="B148" s="10" t="s">
        <v>858</v>
      </c>
      <c r="C148" s="10" t="s">
        <v>1066</v>
      </c>
      <c r="D148" s="10">
        <v>1</v>
      </c>
      <c r="E148" s="119">
        <v>2007</v>
      </c>
      <c r="F148" s="119">
        <v>12</v>
      </c>
      <c r="G148" s="118"/>
      <c r="H148" s="6"/>
      <c r="I148" s="10">
        <v>-2</v>
      </c>
      <c r="J148" s="10">
        <v>-1</v>
      </c>
      <c r="K148" s="3" t="s">
        <v>889</v>
      </c>
      <c r="M148" s="13" t="s">
        <v>1138</v>
      </c>
      <c r="P148" s="133"/>
      <c r="R148" s="3" t="s">
        <v>892</v>
      </c>
      <c r="AM148" s="138"/>
      <c r="AO148" s="139">
        <v>44.690199999999997</v>
      </c>
      <c r="AP148" s="140"/>
      <c r="AV148" s="7"/>
      <c r="AW148" s="3" t="s">
        <v>896</v>
      </c>
      <c r="AX148" s="3">
        <v>138463</v>
      </c>
      <c r="AY148" s="3">
        <v>2009</v>
      </c>
      <c r="AZ148" s="146">
        <v>57.248624760275703</v>
      </c>
      <c r="BA148" s="146">
        <v>3.6367399197432255</v>
      </c>
      <c r="BC148" s="138">
        <v>1.0646921993931064</v>
      </c>
      <c r="BD148" s="138">
        <v>3.6367399197432255E-3</v>
      </c>
    </row>
    <row r="149" spans="1:56" x14ac:dyDescent="0.2">
      <c r="A149" s="164" t="s">
        <v>1149</v>
      </c>
      <c r="B149" s="10" t="s">
        <v>858</v>
      </c>
      <c r="C149" s="10" t="s">
        <v>1067</v>
      </c>
      <c r="D149" s="10">
        <v>1</v>
      </c>
      <c r="E149" s="119">
        <v>2007</v>
      </c>
      <c r="F149" s="119">
        <v>12</v>
      </c>
      <c r="G149" s="118"/>
      <c r="H149" s="6"/>
      <c r="I149" s="10">
        <v>-2</v>
      </c>
      <c r="J149" s="10">
        <v>-1</v>
      </c>
      <c r="K149" s="3" t="s">
        <v>889</v>
      </c>
      <c r="M149" s="13" t="s">
        <v>1138</v>
      </c>
      <c r="P149" s="133"/>
      <c r="R149" s="3" t="s">
        <v>892</v>
      </c>
      <c r="AM149" s="138"/>
      <c r="AO149" s="139">
        <v>40.799599999999998</v>
      </c>
      <c r="AP149" s="140"/>
      <c r="AV149" s="7"/>
      <c r="AW149" s="3" t="s">
        <v>896</v>
      </c>
      <c r="AX149" s="3">
        <v>138464</v>
      </c>
      <c r="AY149" s="3">
        <v>2009</v>
      </c>
      <c r="AZ149" s="146">
        <v>55.835815241775499</v>
      </c>
      <c r="BA149" s="146">
        <v>3.6316779785142366</v>
      </c>
      <c r="BC149" s="138">
        <v>1.0632694429682243</v>
      </c>
      <c r="BD149" s="138">
        <v>3.6316779785142365E-3</v>
      </c>
    </row>
    <row r="150" spans="1:56" x14ac:dyDescent="0.2">
      <c r="A150" s="164" t="s">
        <v>1149</v>
      </c>
      <c r="B150" s="10" t="s">
        <v>858</v>
      </c>
      <c r="C150" s="10" t="s">
        <v>1102</v>
      </c>
      <c r="D150" s="10">
        <v>1</v>
      </c>
      <c r="E150" s="119">
        <v>2009</v>
      </c>
      <c r="F150" s="119">
        <v>11</v>
      </c>
      <c r="G150" s="118"/>
      <c r="H150" s="6"/>
      <c r="I150" s="10">
        <v>-2</v>
      </c>
      <c r="J150" s="10">
        <v>-1</v>
      </c>
      <c r="K150" s="3" t="s">
        <v>889</v>
      </c>
      <c r="M150" s="13" t="s">
        <v>1138</v>
      </c>
      <c r="P150" s="133">
        <v>3.5903250000000005E-2</v>
      </c>
      <c r="R150" s="3" t="s">
        <v>892</v>
      </c>
      <c r="AM150" s="138"/>
      <c r="AO150" s="139">
        <v>48.555999999999997</v>
      </c>
      <c r="AP150" s="140"/>
      <c r="AZ150" s="146"/>
      <c r="BA150" s="146"/>
      <c r="BC150" s="138"/>
      <c r="BD150" s="138"/>
    </row>
    <row r="151" spans="1:56" x14ac:dyDescent="0.2">
      <c r="A151" s="164" t="s">
        <v>1149</v>
      </c>
      <c r="B151" s="10" t="s">
        <v>858</v>
      </c>
      <c r="C151" s="10" t="s">
        <v>1103</v>
      </c>
      <c r="D151" s="10">
        <v>1</v>
      </c>
      <c r="E151" s="119">
        <v>2009</v>
      </c>
      <c r="F151" s="119">
        <v>11</v>
      </c>
      <c r="G151" s="118"/>
      <c r="H151" s="6"/>
      <c r="I151" s="10">
        <v>-2</v>
      </c>
      <c r="J151" s="10">
        <v>-1</v>
      </c>
      <c r="K151" s="3" t="s">
        <v>889</v>
      </c>
      <c r="M151" s="13" t="s">
        <v>1138</v>
      </c>
      <c r="P151" s="133">
        <v>4.2839500000000003E-2</v>
      </c>
      <c r="R151" s="3" t="s">
        <v>892</v>
      </c>
      <c r="AM151" s="138"/>
      <c r="AO151" s="139">
        <v>48.881</v>
      </c>
      <c r="AP151" s="140"/>
      <c r="AZ151" s="146"/>
      <c r="BA151" s="146"/>
      <c r="BC151" s="138"/>
      <c r="BD151" s="138"/>
    </row>
    <row r="152" spans="1:56" x14ac:dyDescent="0.2">
      <c r="A152" s="164" t="s">
        <v>1149</v>
      </c>
      <c r="B152" s="10" t="s">
        <v>858</v>
      </c>
      <c r="C152" s="10" t="s">
        <v>1104</v>
      </c>
      <c r="D152" s="10">
        <v>1</v>
      </c>
      <c r="E152" s="119">
        <v>2009</v>
      </c>
      <c r="F152" s="119">
        <v>11</v>
      </c>
      <c r="G152" s="118"/>
      <c r="H152" s="6"/>
      <c r="I152" s="10">
        <v>-2</v>
      </c>
      <c r="J152" s="10">
        <v>-1</v>
      </c>
      <c r="K152" s="3" t="s">
        <v>889</v>
      </c>
      <c r="M152" s="13" t="s">
        <v>1138</v>
      </c>
      <c r="P152" s="133">
        <v>3.6630750000000004E-2</v>
      </c>
      <c r="R152" s="3" t="s">
        <v>892</v>
      </c>
      <c r="AM152" s="138"/>
      <c r="AO152" s="139">
        <v>48.89</v>
      </c>
      <c r="AP152" s="140"/>
      <c r="AZ152" s="146"/>
      <c r="BA152" s="146"/>
      <c r="BC152" s="138"/>
      <c r="BD152" s="138"/>
    </row>
    <row r="153" spans="1:56" x14ac:dyDescent="0.2">
      <c r="A153" s="164" t="s">
        <v>1149</v>
      </c>
      <c r="B153" s="10" t="s">
        <v>858</v>
      </c>
      <c r="C153" s="10" t="s">
        <v>1105</v>
      </c>
      <c r="D153" s="10">
        <v>1</v>
      </c>
      <c r="E153" s="119">
        <v>2009</v>
      </c>
      <c r="F153" s="119">
        <v>11</v>
      </c>
      <c r="G153" s="118"/>
      <c r="H153" s="6"/>
      <c r="I153" s="10">
        <v>-2</v>
      </c>
      <c r="J153" s="10">
        <v>-1</v>
      </c>
      <c r="K153" s="3" t="s">
        <v>889</v>
      </c>
      <c r="M153" s="13" t="s">
        <v>1138</v>
      </c>
      <c r="P153" s="133">
        <v>3.7664000000000003E-2</v>
      </c>
      <c r="R153" s="3" t="s">
        <v>892</v>
      </c>
      <c r="AM153" s="138"/>
      <c r="AO153" s="139">
        <v>48.816000000000003</v>
      </c>
      <c r="AP153" s="140"/>
      <c r="AZ153" s="146"/>
      <c r="BA153" s="146"/>
      <c r="BC153" s="138"/>
      <c r="BD153" s="138"/>
    </row>
    <row r="154" spans="1:56" x14ac:dyDescent="0.2">
      <c r="A154" s="164" t="s">
        <v>1149</v>
      </c>
      <c r="B154" s="10" t="s">
        <v>858</v>
      </c>
      <c r="C154" s="10" t="s">
        <v>1106</v>
      </c>
      <c r="D154" s="10">
        <v>1</v>
      </c>
      <c r="E154" s="119">
        <v>2009</v>
      </c>
      <c r="F154" s="119">
        <v>11</v>
      </c>
      <c r="G154" s="118"/>
      <c r="H154" s="6"/>
      <c r="I154" s="10">
        <v>-2</v>
      </c>
      <c r="J154" s="10">
        <v>-1</v>
      </c>
      <c r="K154" s="3" t="s">
        <v>889</v>
      </c>
      <c r="M154" s="13" t="s">
        <v>1138</v>
      </c>
      <c r="P154" s="133">
        <v>3.5970250000000002E-2</v>
      </c>
      <c r="R154" s="3" t="s">
        <v>892</v>
      </c>
      <c r="AM154" s="138"/>
      <c r="AO154" s="139">
        <v>49.219000000000001</v>
      </c>
      <c r="AP154" s="140"/>
      <c r="AZ154" s="146"/>
      <c r="BA154" s="146"/>
      <c r="BC154" s="138"/>
      <c r="BD154" s="138"/>
    </row>
    <row r="155" spans="1:56" x14ac:dyDescent="0.2">
      <c r="A155" s="164" t="s">
        <v>1149</v>
      </c>
      <c r="B155" s="10" t="s">
        <v>858</v>
      </c>
      <c r="C155" s="10" t="s">
        <v>1064</v>
      </c>
      <c r="D155" s="10">
        <v>2</v>
      </c>
      <c r="E155" s="119">
        <v>2007</v>
      </c>
      <c r="F155" s="119">
        <v>12</v>
      </c>
      <c r="G155" s="118"/>
      <c r="H155" s="6"/>
      <c r="I155" s="10">
        <v>-1</v>
      </c>
      <c r="J155" s="10">
        <v>0</v>
      </c>
      <c r="K155" s="3" t="s">
        <v>890</v>
      </c>
      <c r="M155" s="13" t="s">
        <v>1138</v>
      </c>
      <c r="P155" s="133">
        <v>0.10495983234369544</v>
      </c>
      <c r="R155" s="3" t="s">
        <v>892</v>
      </c>
      <c r="AM155" s="138"/>
      <c r="AO155" s="139">
        <v>38.690199999999997</v>
      </c>
      <c r="AP155" s="140">
        <f>AO155/100*P155</f>
        <v>4.0609169053440447E-2</v>
      </c>
      <c r="AV155" s="7"/>
      <c r="AW155" s="3" t="s">
        <v>896</v>
      </c>
      <c r="AX155" s="3">
        <v>138465</v>
      </c>
      <c r="AY155" s="3">
        <v>2009</v>
      </c>
      <c r="AZ155" s="146">
        <v>98.088573834206329</v>
      </c>
      <c r="BA155" s="146">
        <v>3.590667096026023</v>
      </c>
      <c r="BC155" s="138">
        <v>1.1058196827345816</v>
      </c>
      <c r="BD155" s="138">
        <v>3.5906670960260231E-3</v>
      </c>
    </row>
    <row r="156" spans="1:56" x14ac:dyDescent="0.2">
      <c r="A156" s="164" t="s">
        <v>1149</v>
      </c>
      <c r="B156" s="10" t="s">
        <v>858</v>
      </c>
      <c r="C156" s="10" t="s">
        <v>1065</v>
      </c>
      <c r="D156" s="10">
        <v>2</v>
      </c>
      <c r="E156" s="119">
        <v>2007</v>
      </c>
      <c r="F156" s="119">
        <v>12</v>
      </c>
      <c r="G156" s="118"/>
      <c r="H156" s="6"/>
      <c r="I156" s="10">
        <v>-1</v>
      </c>
      <c r="J156" s="10">
        <v>0</v>
      </c>
      <c r="K156" s="3" t="s">
        <v>890</v>
      </c>
      <c r="M156" s="13" t="s">
        <v>1138</v>
      </c>
      <c r="P156" s="133">
        <v>0.18075445337059029</v>
      </c>
      <c r="R156" s="3" t="s">
        <v>892</v>
      </c>
      <c r="AM156" s="138"/>
      <c r="AO156" s="139">
        <v>33.661099999999998</v>
      </c>
      <c r="AP156" s="140">
        <f t="shared" ref="AP156:AP159" si="0">AO156/100*P156</f>
        <v>6.0843937303527766E-2</v>
      </c>
      <c r="AV156" s="7"/>
      <c r="AW156" s="3" t="s">
        <v>896</v>
      </c>
      <c r="AX156" s="3">
        <v>138466</v>
      </c>
      <c r="AY156" s="3">
        <v>2009</v>
      </c>
      <c r="AZ156" s="146">
        <v>81.256336283357371</v>
      </c>
      <c r="BA156" s="146">
        <v>3.8245047802317984</v>
      </c>
      <c r="BC156" s="138">
        <v>1.0888689375654554</v>
      </c>
      <c r="BD156" s="138">
        <v>3.8245047802317983E-3</v>
      </c>
    </row>
    <row r="157" spans="1:56" x14ac:dyDescent="0.2">
      <c r="A157" s="164" t="s">
        <v>1149</v>
      </c>
      <c r="B157" s="10" t="s">
        <v>858</v>
      </c>
      <c r="C157" s="10" t="s">
        <v>1070</v>
      </c>
      <c r="D157" s="10">
        <v>2</v>
      </c>
      <c r="E157" s="119">
        <v>2007</v>
      </c>
      <c r="F157" s="119">
        <v>12</v>
      </c>
      <c r="G157" s="118"/>
      <c r="H157" s="6"/>
      <c r="I157" s="10">
        <v>-1</v>
      </c>
      <c r="J157" s="10">
        <v>0</v>
      </c>
      <c r="K157" s="3" t="s">
        <v>890</v>
      </c>
      <c r="M157" s="13" t="s">
        <v>1138</v>
      </c>
      <c r="P157" s="133">
        <v>0.11753405518686692</v>
      </c>
      <c r="R157" s="3" t="s">
        <v>892</v>
      </c>
      <c r="AM157" s="138"/>
      <c r="AO157" s="139">
        <v>35.976599999999998</v>
      </c>
      <c r="AP157" s="140">
        <f t="shared" si="0"/>
        <v>4.228475689835836E-2</v>
      </c>
      <c r="AV157" s="7">
        <v>-28.64</v>
      </c>
      <c r="AW157" s="3" t="s">
        <v>896</v>
      </c>
      <c r="AX157" s="3">
        <v>138467</v>
      </c>
      <c r="AY157" s="3">
        <v>2009</v>
      </c>
      <c r="AZ157" s="146">
        <v>87.723998580763407</v>
      </c>
      <c r="BA157" s="146">
        <v>4.3790632252186681</v>
      </c>
      <c r="BC157" s="138">
        <v>1.0953821355352502</v>
      </c>
      <c r="BD157" s="138">
        <v>4.3790632252186682E-3</v>
      </c>
    </row>
    <row r="158" spans="1:56" x14ac:dyDescent="0.2">
      <c r="A158" s="164" t="s">
        <v>1149</v>
      </c>
      <c r="B158" s="10" t="s">
        <v>858</v>
      </c>
      <c r="C158" s="10" t="s">
        <v>1066</v>
      </c>
      <c r="D158" s="10">
        <v>2</v>
      </c>
      <c r="E158" s="119">
        <v>2007</v>
      </c>
      <c r="F158" s="119">
        <v>12</v>
      </c>
      <c r="G158" s="118"/>
      <c r="H158" s="6"/>
      <c r="I158" s="10">
        <v>-1</v>
      </c>
      <c r="J158" s="10">
        <v>0</v>
      </c>
      <c r="K158" s="3" t="s">
        <v>890</v>
      </c>
      <c r="M158" s="13" t="s">
        <v>1138</v>
      </c>
      <c r="P158" s="133">
        <v>8.9067411805798122E-2</v>
      </c>
      <c r="R158" s="3" t="s">
        <v>892</v>
      </c>
      <c r="Y158" s="133"/>
      <c r="Z158" s="133"/>
      <c r="AA158" s="133"/>
      <c r="AB158" s="133"/>
      <c r="AM158" s="138">
        <v>0</v>
      </c>
      <c r="AO158" s="139">
        <v>41.093699999999998</v>
      </c>
      <c r="AP158" s="140">
        <f t="shared" si="0"/>
        <v>3.6601095005239261E-2</v>
      </c>
      <c r="AV158" s="7"/>
      <c r="AW158" s="3" t="s">
        <v>896</v>
      </c>
      <c r="AX158" s="3">
        <v>138468</v>
      </c>
      <c r="AY158" s="3">
        <v>2009</v>
      </c>
      <c r="AZ158" s="146">
        <v>83.815581050781688</v>
      </c>
      <c r="BA158" s="146">
        <v>3.6080313083935311</v>
      </c>
      <c r="BC158" s="138">
        <v>1.0914462007336454</v>
      </c>
      <c r="BD158" s="138">
        <v>3.608031308393531E-3</v>
      </c>
    </row>
    <row r="159" spans="1:56" x14ac:dyDescent="0.2">
      <c r="A159" s="164" t="s">
        <v>1149</v>
      </c>
      <c r="B159" s="10" t="s">
        <v>858</v>
      </c>
      <c r="C159" s="10" t="s">
        <v>1067</v>
      </c>
      <c r="D159" s="10">
        <v>2</v>
      </c>
      <c r="E159" s="119">
        <v>2007</v>
      </c>
      <c r="F159" s="119">
        <v>12</v>
      </c>
      <c r="G159" s="118"/>
      <c r="H159" s="6"/>
      <c r="I159" s="10">
        <v>-1</v>
      </c>
      <c r="J159" s="10">
        <v>0</v>
      </c>
      <c r="K159" s="3" t="s">
        <v>890</v>
      </c>
      <c r="M159" s="13" t="s">
        <v>1138</v>
      </c>
      <c r="P159" s="133">
        <v>7.3000349283967869E-2</v>
      </c>
      <c r="R159" s="3" t="s">
        <v>892</v>
      </c>
      <c r="Y159" s="133"/>
      <c r="Z159" s="133"/>
      <c r="AA159" s="133"/>
      <c r="AB159" s="133"/>
      <c r="AM159" s="138">
        <v>1.4999254754799703E-3</v>
      </c>
      <c r="AO159" s="139">
        <v>39.322600000000001</v>
      </c>
      <c r="AP159" s="140">
        <f t="shared" si="0"/>
        <v>2.8705635347537551E-2</v>
      </c>
      <c r="AV159" s="7"/>
      <c r="AW159" s="3" t="s">
        <v>896</v>
      </c>
      <c r="AX159" s="3">
        <v>138469</v>
      </c>
      <c r="AY159" s="3">
        <v>2009</v>
      </c>
      <c r="AZ159" s="146">
        <v>86.664531907530545</v>
      </c>
      <c r="BA159" s="146">
        <v>3.4384755154044897</v>
      </c>
      <c r="BC159" s="138">
        <v>1.0943152096711815</v>
      </c>
      <c r="BD159" s="138">
        <v>3.4384755154044898E-3</v>
      </c>
    </row>
    <row r="160" spans="1:56" x14ac:dyDescent="0.2">
      <c r="A160" s="164" t="s">
        <v>1149</v>
      </c>
      <c r="B160" s="10" t="s">
        <v>858</v>
      </c>
      <c r="C160" s="10" t="s">
        <v>1064</v>
      </c>
      <c r="D160" s="134">
        <v>3</v>
      </c>
      <c r="E160" s="119">
        <v>2007</v>
      </c>
      <c r="F160" s="119">
        <v>12</v>
      </c>
      <c r="G160" s="118"/>
      <c r="H160" s="6"/>
      <c r="I160" s="10">
        <v>0</v>
      </c>
      <c r="J160" s="10">
        <v>5</v>
      </c>
      <c r="P160" s="133">
        <v>0.98531211750306003</v>
      </c>
      <c r="R160" s="6" t="s">
        <v>894</v>
      </c>
      <c r="S160" s="3">
        <v>4.7476443165849656</v>
      </c>
      <c r="T160" s="3">
        <v>78.018469255829103</v>
      </c>
      <c r="U160" s="3">
        <v>17.233886427585933</v>
      </c>
      <c r="X160" s="6" t="s">
        <v>223</v>
      </c>
      <c r="Y160" s="133"/>
      <c r="Z160" s="133">
        <v>5.41</v>
      </c>
      <c r="AA160" s="133">
        <v>5.8199999999999994</v>
      </c>
      <c r="AB160" s="133"/>
      <c r="AM160" s="138">
        <v>6.5984450916254265E-3</v>
      </c>
      <c r="AO160" s="139">
        <v>3.2975500000000002</v>
      </c>
      <c r="AP160" s="140">
        <v>0.16245579865361076</v>
      </c>
      <c r="AV160" s="7">
        <v>-26.77</v>
      </c>
      <c r="AW160" s="3" t="s">
        <v>896</v>
      </c>
      <c r="AX160" s="3">
        <v>138470</v>
      </c>
      <c r="AY160" s="3">
        <v>2009</v>
      </c>
      <c r="AZ160" s="146">
        <v>113.73171888453504</v>
      </c>
      <c r="BA160" s="146">
        <v>3.4059676866458362</v>
      </c>
      <c r="BC160" s="138">
        <v>1.1215729635797909</v>
      </c>
      <c r="BD160" s="138">
        <v>3.4059676866458363E-3</v>
      </c>
    </row>
    <row r="161" spans="1:56" x14ac:dyDescent="0.2">
      <c r="A161" s="164" t="s">
        <v>1149</v>
      </c>
      <c r="B161" s="10" t="s">
        <v>858</v>
      </c>
      <c r="C161" s="10" t="s">
        <v>1065</v>
      </c>
      <c r="D161" s="134">
        <v>3</v>
      </c>
      <c r="E161" s="119">
        <v>2007</v>
      </c>
      <c r="F161" s="119">
        <v>12</v>
      </c>
      <c r="G161" s="118"/>
      <c r="H161" s="6"/>
      <c r="I161" s="134">
        <v>0</v>
      </c>
      <c r="J161" s="134">
        <v>5</v>
      </c>
      <c r="P161" s="133">
        <v>0.89277845777233777</v>
      </c>
      <c r="R161" s="6" t="s">
        <v>894</v>
      </c>
      <c r="S161" s="3">
        <v>3.1611404481980987</v>
      </c>
      <c r="T161" s="3">
        <v>77.919423195169657</v>
      </c>
      <c r="U161" s="3">
        <v>18.919436356632247</v>
      </c>
      <c r="X161" s="6" t="s">
        <v>223</v>
      </c>
      <c r="Y161" s="133"/>
      <c r="Z161" s="133">
        <v>3.6433333333333331</v>
      </c>
      <c r="AA161" s="133">
        <v>4.13</v>
      </c>
      <c r="AB161" s="133"/>
      <c r="AM161" s="138">
        <v>0</v>
      </c>
      <c r="AO161" s="139">
        <v>3.0176500000000002</v>
      </c>
      <c r="AP161" s="140">
        <v>0.13470464565483475</v>
      </c>
      <c r="AV161" s="7"/>
      <c r="AW161" s="3" t="s">
        <v>896</v>
      </c>
      <c r="AX161" s="3">
        <v>138471</v>
      </c>
      <c r="AY161" s="3">
        <v>2009</v>
      </c>
      <c r="AZ161" s="146">
        <v>117.29738276245682</v>
      </c>
      <c r="BA161" s="146">
        <v>3.9479201052977904</v>
      </c>
      <c r="BC161" s="138">
        <v>1.1251637315671617</v>
      </c>
      <c r="BD161" s="138">
        <v>3.9479201052977902E-3</v>
      </c>
    </row>
    <row r="162" spans="1:56" x14ac:dyDescent="0.2">
      <c r="A162" s="164" t="s">
        <v>1149</v>
      </c>
      <c r="B162" s="10" t="s">
        <v>858</v>
      </c>
      <c r="C162" s="10" t="s">
        <v>1070</v>
      </c>
      <c r="D162" s="134">
        <v>3</v>
      </c>
      <c r="E162" s="119">
        <v>2007</v>
      </c>
      <c r="F162" s="119">
        <v>12</v>
      </c>
      <c r="G162" s="118"/>
      <c r="H162" s="6"/>
      <c r="I162" s="134">
        <v>0</v>
      </c>
      <c r="J162" s="134">
        <v>5</v>
      </c>
      <c r="P162" s="133">
        <v>0.92019583843329245</v>
      </c>
      <c r="R162" s="6" t="s">
        <v>894</v>
      </c>
      <c r="S162" s="3">
        <v>6.277871556713345</v>
      </c>
      <c r="T162" s="3">
        <v>76.63318541931352</v>
      </c>
      <c r="U162" s="3">
        <v>17.08894302397314</v>
      </c>
      <c r="X162" s="6" t="s">
        <v>223</v>
      </c>
      <c r="Y162" s="133"/>
      <c r="Z162" s="133">
        <v>4.28</v>
      </c>
      <c r="AA162" s="133">
        <v>4.71</v>
      </c>
      <c r="AB162" s="133"/>
      <c r="AM162" s="138">
        <v>3.449855026611195E-3</v>
      </c>
      <c r="AO162" s="139">
        <v>2.59863</v>
      </c>
      <c r="AP162" s="140">
        <v>0.11956242558139531</v>
      </c>
      <c r="AV162" s="7"/>
      <c r="AW162" s="3" t="s">
        <v>896</v>
      </c>
      <c r="AX162" s="3">
        <v>138472</v>
      </c>
      <c r="AY162" s="3">
        <v>2009</v>
      </c>
      <c r="AZ162" s="146">
        <v>114.77166067733458</v>
      </c>
      <c r="BA162" s="146">
        <v>3.8132660472935855</v>
      </c>
      <c r="BC162" s="138">
        <v>1.122620227098216</v>
      </c>
      <c r="BD162" s="138">
        <v>3.8132660472935853E-3</v>
      </c>
    </row>
    <row r="163" spans="1:56" x14ac:dyDescent="0.2">
      <c r="A163" s="164" t="s">
        <v>1149</v>
      </c>
      <c r="B163" s="10" t="s">
        <v>858</v>
      </c>
      <c r="C163" s="10" t="s">
        <v>1066</v>
      </c>
      <c r="D163" s="134">
        <v>3</v>
      </c>
      <c r="E163" s="119">
        <v>2007</v>
      </c>
      <c r="F163" s="119">
        <v>12</v>
      </c>
      <c r="G163" s="118"/>
      <c r="H163" s="6"/>
      <c r="I163" s="134">
        <v>0</v>
      </c>
      <c r="J163" s="134">
        <v>5</v>
      </c>
      <c r="P163" s="133">
        <v>0.96744186046511627</v>
      </c>
      <c r="R163" s="6" t="s">
        <v>894</v>
      </c>
      <c r="S163" s="3">
        <v>3.2449056405755927</v>
      </c>
      <c r="T163" s="3">
        <v>78.92735190725017</v>
      </c>
      <c r="U163" s="3">
        <v>17.827742452174242</v>
      </c>
      <c r="X163" s="6" t="s">
        <v>223</v>
      </c>
      <c r="Y163" s="133"/>
      <c r="Z163" s="133">
        <v>4.6566666666666672</v>
      </c>
      <c r="AA163" s="133">
        <v>5.1499999999999995</v>
      </c>
      <c r="AB163" s="133"/>
      <c r="AM163" s="138">
        <v>0</v>
      </c>
      <c r="AO163" s="139">
        <v>2.6134400000000002</v>
      </c>
      <c r="AP163" s="140">
        <v>0.12641756279069769</v>
      </c>
      <c r="AV163" s="7"/>
      <c r="AW163" s="3" t="s">
        <v>896</v>
      </c>
      <c r="AX163" s="3">
        <v>138473</v>
      </c>
      <c r="AY163" s="3">
        <v>2009</v>
      </c>
      <c r="AZ163" s="146">
        <v>108.43177456701491</v>
      </c>
      <c r="BA163" s="146">
        <v>3.8943741787350836</v>
      </c>
      <c r="BC163" s="138">
        <v>1.1162357049256488</v>
      </c>
      <c r="BD163" s="138">
        <v>3.8943741787350835E-3</v>
      </c>
    </row>
    <row r="164" spans="1:56" x14ac:dyDescent="0.2">
      <c r="A164" s="164" t="s">
        <v>1149</v>
      </c>
      <c r="B164" s="10" t="s">
        <v>858</v>
      </c>
      <c r="C164" s="10" t="s">
        <v>1067</v>
      </c>
      <c r="D164" s="134">
        <v>3</v>
      </c>
      <c r="E164" s="119">
        <v>2007</v>
      </c>
      <c r="F164" s="119">
        <v>12</v>
      </c>
      <c r="G164" s="118"/>
      <c r="H164" s="6"/>
      <c r="I164" s="134">
        <v>0</v>
      </c>
      <c r="J164" s="134">
        <v>5</v>
      </c>
      <c r="P164" s="133">
        <v>0.86242350061199513</v>
      </c>
      <c r="R164" s="6" t="s">
        <v>894</v>
      </c>
      <c r="S164" s="3">
        <v>2.8333414601879774</v>
      </c>
      <c r="T164" s="3">
        <v>77.468375824199697</v>
      </c>
      <c r="U164" s="3">
        <v>19.698282715612329</v>
      </c>
      <c r="X164" s="6" t="s">
        <v>223</v>
      </c>
      <c r="Y164" s="133"/>
      <c r="Z164" s="133">
        <v>4.4000000000000004</v>
      </c>
      <c r="AA164" s="133">
        <v>4.8433333333333328</v>
      </c>
      <c r="AB164" s="133"/>
      <c r="AM164" s="138">
        <v>8.9155112156747752E-4</v>
      </c>
      <c r="AO164" s="139">
        <v>2.8330500000000001</v>
      </c>
      <c r="AP164" s="140">
        <v>0.12216444492044065</v>
      </c>
      <c r="AV164" s="7"/>
      <c r="AW164" s="3" t="s">
        <v>896</v>
      </c>
      <c r="AX164" s="3">
        <v>138490</v>
      </c>
      <c r="AY164" s="3">
        <v>2009</v>
      </c>
      <c r="AZ164" s="146">
        <v>110.17525320133626</v>
      </c>
      <c r="BA164" s="146">
        <v>3.7152086650391247</v>
      </c>
      <c r="BC164" s="138">
        <v>1.1179914585471693</v>
      </c>
      <c r="BD164" s="138">
        <v>3.7152086650391247E-3</v>
      </c>
    </row>
    <row r="165" spans="1:56" x14ac:dyDescent="0.2">
      <c r="A165" s="164" t="s">
        <v>1149</v>
      </c>
      <c r="B165" s="10" t="s">
        <v>858</v>
      </c>
      <c r="C165" s="10" t="s">
        <v>1064</v>
      </c>
      <c r="D165" s="134">
        <v>4</v>
      </c>
      <c r="E165" s="119">
        <v>2007</v>
      </c>
      <c r="F165" s="119">
        <v>12</v>
      </c>
      <c r="G165" s="118"/>
      <c r="H165" s="6"/>
      <c r="I165" s="134">
        <v>5</v>
      </c>
      <c r="J165" s="134">
        <v>15</v>
      </c>
      <c r="P165" s="133">
        <v>1.1791921664626683</v>
      </c>
      <c r="R165" s="6" t="s">
        <v>894</v>
      </c>
      <c r="S165" s="3">
        <v>5.8685804413589633</v>
      </c>
      <c r="T165" s="3">
        <v>67.924637058603977</v>
      </c>
      <c r="U165" s="3">
        <v>26.206782500037058</v>
      </c>
      <c r="X165" s="6" t="s">
        <v>223</v>
      </c>
      <c r="Y165" s="133"/>
      <c r="Z165" s="133">
        <v>4.376666666666666</v>
      </c>
      <c r="AA165" s="133">
        <v>4.9000000000000004</v>
      </c>
      <c r="AB165" s="133"/>
      <c r="AM165" s="138">
        <v>4.3322187264580392E-3</v>
      </c>
      <c r="AO165" s="139">
        <v>1.5673299999999999</v>
      </c>
      <c r="AP165" s="140">
        <v>0.18481832582619337</v>
      </c>
      <c r="AV165" s="7"/>
      <c r="AW165" s="3" t="s">
        <v>896</v>
      </c>
      <c r="AX165" s="3">
        <v>138491</v>
      </c>
      <c r="AY165" s="3">
        <v>2009</v>
      </c>
      <c r="AZ165" s="146">
        <v>99.598608996187778</v>
      </c>
      <c r="BA165" s="146">
        <v>3.9161172462607601</v>
      </c>
      <c r="BC165" s="138">
        <v>1.1073403493215308</v>
      </c>
      <c r="BD165" s="138">
        <v>3.9161172462607603E-3</v>
      </c>
    </row>
    <row r="166" spans="1:56" x14ac:dyDescent="0.2">
      <c r="A166" s="164" t="s">
        <v>1149</v>
      </c>
      <c r="B166" s="10" t="s">
        <v>858</v>
      </c>
      <c r="C166" s="10" t="s">
        <v>1065</v>
      </c>
      <c r="D166" s="134">
        <v>4</v>
      </c>
      <c r="E166" s="119">
        <v>2007</v>
      </c>
      <c r="F166" s="119">
        <v>12</v>
      </c>
      <c r="G166" s="118"/>
      <c r="H166" s="6"/>
      <c r="I166" s="134">
        <v>5</v>
      </c>
      <c r="J166" s="134">
        <v>15</v>
      </c>
      <c r="P166" s="133">
        <v>0.88580171358629134</v>
      </c>
      <c r="R166" s="6" t="s">
        <v>894</v>
      </c>
      <c r="S166" s="3">
        <v>3.0359633451587422</v>
      </c>
      <c r="T166" s="3">
        <v>71.127037674651547</v>
      </c>
      <c r="U166" s="3">
        <v>25.836998980189719</v>
      </c>
      <c r="X166" s="6" t="s">
        <v>223</v>
      </c>
      <c r="Y166" s="133"/>
      <c r="Z166" s="133">
        <v>3.6533333333333338</v>
      </c>
      <c r="AA166" s="133">
        <v>4.1633333333333331</v>
      </c>
      <c r="AB166" s="133"/>
      <c r="AM166" s="138">
        <v>1.6593820008556657E-4</v>
      </c>
      <c r="AO166" s="139">
        <v>1.1473800000000001</v>
      </c>
      <c r="AP166" s="140">
        <v>0.10163511701346391</v>
      </c>
      <c r="AV166" s="7"/>
      <c r="AW166" s="3" t="s">
        <v>896</v>
      </c>
      <c r="AX166" s="3">
        <v>138474</v>
      </c>
      <c r="AY166" s="3">
        <v>2009</v>
      </c>
      <c r="AZ166" s="146">
        <v>79.709583454314227</v>
      </c>
      <c r="BA166" s="146">
        <v>3.9940282437895815</v>
      </c>
      <c r="BC166" s="138">
        <v>1.0873112948001646</v>
      </c>
      <c r="BD166" s="138">
        <v>3.9940282437895816E-3</v>
      </c>
    </row>
    <row r="167" spans="1:56" x14ac:dyDescent="0.2">
      <c r="A167" s="164" t="s">
        <v>1149</v>
      </c>
      <c r="B167" s="10" t="s">
        <v>858</v>
      </c>
      <c r="C167" s="10" t="s">
        <v>1070</v>
      </c>
      <c r="D167" s="134">
        <v>4</v>
      </c>
      <c r="E167" s="119">
        <v>2007</v>
      </c>
      <c r="F167" s="119">
        <v>12</v>
      </c>
      <c r="G167" s="118"/>
      <c r="H167" s="6"/>
      <c r="I167" s="134">
        <v>5</v>
      </c>
      <c r="J167" s="134">
        <v>15</v>
      </c>
      <c r="P167" s="133">
        <v>1.195593635250918</v>
      </c>
      <c r="R167" s="6" t="s">
        <v>894</v>
      </c>
      <c r="S167" s="3">
        <v>7.5347521719596218</v>
      </c>
      <c r="T167" s="3">
        <v>70.293819983235238</v>
      </c>
      <c r="U167" s="3">
        <v>22.171427844805137</v>
      </c>
      <c r="X167" s="6" t="s">
        <v>223</v>
      </c>
      <c r="Y167" s="133"/>
      <c r="Z167" s="133">
        <v>4.2</v>
      </c>
      <c r="AA167" s="133">
        <v>4.6866666666666674</v>
      </c>
      <c r="AB167" s="133"/>
      <c r="AM167" s="138">
        <v>0</v>
      </c>
      <c r="AO167" s="139">
        <v>0.98167000000000004</v>
      </c>
      <c r="AP167" s="140">
        <v>0.11736784039167687</v>
      </c>
      <c r="AV167" s="7"/>
      <c r="AW167" s="3" t="s">
        <v>896</v>
      </c>
      <c r="AX167" s="3">
        <v>138475</v>
      </c>
      <c r="AY167" s="3">
        <v>2009</v>
      </c>
      <c r="AZ167" s="146">
        <v>52.515913382807923</v>
      </c>
      <c r="BA167" s="146">
        <v>3.6016255406414737</v>
      </c>
      <c r="BC167" s="138">
        <v>1.0599261672909495</v>
      </c>
      <c r="BD167" s="138">
        <v>3.6016255406414737E-3</v>
      </c>
    </row>
    <row r="168" spans="1:56" x14ac:dyDescent="0.2">
      <c r="A168" s="164" t="s">
        <v>1149</v>
      </c>
      <c r="B168" s="10" t="s">
        <v>858</v>
      </c>
      <c r="C168" s="10" t="s">
        <v>1066</v>
      </c>
      <c r="D168" s="134">
        <v>4</v>
      </c>
      <c r="E168" s="119">
        <v>2007</v>
      </c>
      <c r="F168" s="119">
        <v>12</v>
      </c>
      <c r="G168" s="118"/>
      <c r="H168" s="6"/>
      <c r="I168" s="134">
        <v>5</v>
      </c>
      <c r="J168" s="134">
        <v>15</v>
      </c>
      <c r="P168" s="133">
        <v>1.1155446756425949</v>
      </c>
      <c r="R168" s="6" t="s">
        <v>894</v>
      </c>
      <c r="S168" s="3">
        <v>2.9663945230434741</v>
      </c>
      <c r="T168" s="3">
        <v>77.687554239716434</v>
      </c>
      <c r="U168" s="3">
        <v>19.34605123724009</v>
      </c>
      <c r="X168" s="6" t="s">
        <v>223</v>
      </c>
      <c r="Y168" s="133"/>
      <c r="Z168" s="133">
        <v>4.28</v>
      </c>
      <c r="AA168" s="133">
        <v>4.7766666666666673</v>
      </c>
      <c r="AB168" s="133"/>
      <c r="AM168" s="138">
        <v>7.3307736292856961E-3</v>
      </c>
      <c r="AO168" s="139">
        <v>0.98167000000000004</v>
      </c>
      <c r="AP168" s="140">
        <v>0.10950967417380662</v>
      </c>
      <c r="AV168" s="7"/>
      <c r="AW168" s="3" t="s">
        <v>896</v>
      </c>
      <c r="AX168" s="3">
        <v>138476</v>
      </c>
      <c r="AY168" s="3">
        <v>2009</v>
      </c>
      <c r="AZ168" s="146">
        <v>70.470848767343114</v>
      </c>
      <c r="BA168" s="146">
        <v>3.6611145756830612</v>
      </c>
      <c r="BC168" s="138">
        <v>1.0780075146645214</v>
      </c>
      <c r="BD168" s="138">
        <v>3.6611145756830612E-3</v>
      </c>
    </row>
    <row r="169" spans="1:56" x14ac:dyDescent="0.2">
      <c r="A169" s="164" t="s">
        <v>1149</v>
      </c>
      <c r="B169" s="10" t="s">
        <v>858</v>
      </c>
      <c r="C169" s="10" t="s">
        <v>1067</v>
      </c>
      <c r="D169" s="134">
        <v>4</v>
      </c>
      <c r="E169" s="119">
        <v>2007</v>
      </c>
      <c r="F169" s="119">
        <v>12</v>
      </c>
      <c r="G169" s="118"/>
      <c r="H169" s="6"/>
      <c r="I169" s="134">
        <v>5</v>
      </c>
      <c r="J169" s="134">
        <v>15</v>
      </c>
      <c r="P169" s="133">
        <v>1.2195838433292534</v>
      </c>
      <c r="R169" s="6" t="s">
        <v>894</v>
      </c>
      <c r="S169" s="3">
        <v>2.4620462755206232</v>
      </c>
      <c r="T169" s="3">
        <v>76.858619658901304</v>
      </c>
      <c r="U169" s="3">
        <v>20.679334065578072</v>
      </c>
      <c r="X169" s="6" t="s">
        <v>223</v>
      </c>
      <c r="Y169" s="133"/>
      <c r="Z169" s="133">
        <v>4.13</v>
      </c>
      <c r="AA169" s="133">
        <v>4.7699999999999996</v>
      </c>
      <c r="AB169" s="133"/>
      <c r="AM169" s="138"/>
      <c r="AO169" s="139">
        <v>0.82915000000000005</v>
      </c>
      <c r="AP169" s="140">
        <v>0.10112179436964505</v>
      </c>
      <c r="AV169" s="7"/>
      <c r="AW169" s="3" t="s">
        <v>896</v>
      </c>
      <c r="AX169" s="3">
        <v>138477</v>
      </c>
      <c r="AY169" s="3">
        <v>2009</v>
      </c>
      <c r="AZ169" s="146">
        <v>84.83166812892695</v>
      </c>
      <c r="BA169" s="146">
        <v>3.3750964383017199</v>
      </c>
      <c r="BC169" s="138">
        <v>1.0924694415879437</v>
      </c>
      <c r="BD169" s="138">
        <v>3.3750964383017197E-3</v>
      </c>
    </row>
    <row r="170" spans="1:56" x14ac:dyDescent="0.2">
      <c r="A170" s="164" t="s">
        <v>1149</v>
      </c>
      <c r="B170" s="10" t="s">
        <v>858</v>
      </c>
      <c r="C170" s="10" t="s">
        <v>1064</v>
      </c>
      <c r="D170" s="10">
        <v>5</v>
      </c>
      <c r="E170" s="119">
        <v>2007</v>
      </c>
      <c r="F170" s="119">
        <v>12</v>
      </c>
      <c r="G170" s="118"/>
      <c r="H170" s="6"/>
      <c r="I170" s="10">
        <v>15</v>
      </c>
      <c r="J170" s="10">
        <v>30</v>
      </c>
      <c r="P170" s="133">
        <v>0.88062015503875968</v>
      </c>
      <c r="R170" s="6" t="s">
        <v>894</v>
      </c>
      <c r="Y170" s="133"/>
      <c r="Z170" s="133"/>
      <c r="AA170" s="133"/>
      <c r="AB170" s="133"/>
      <c r="AM170" s="138"/>
      <c r="AO170" s="139">
        <v>0.76992000000000005</v>
      </c>
      <c r="AP170" s="140">
        <v>0.10170106046511629</v>
      </c>
      <c r="AV170" s="7"/>
      <c r="AW170" s="3" t="s">
        <v>896</v>
      </c>
      <c r="AX170" s="3">
        <v>138537</v>
      </c>
      <c r="AY170" s="3">
        <v>2009</v>
      </c>
      <c r="AZ170" s="146">
        <v>1.7186249005802789</v>
      </c>
      <c r="BA170" s="146">
        <v>3.5024160977306069</v>
      </c>
      <c r="BC170" s="138">
        <v>1.0087712397453004</v>
      </c>
      <c r="BD170" s="138">
        <v>3.502416097730607E-3</v>
      </c>
    </row>
    <row r="171" spans="1:56" x14ac:dyDescent="0.2">
      <c r="A171" s="164" t="s">
        <v>1149</v>
      </c>
      <c r="B171" s="10" t="s">
        <v>858</v>
      </c>
      <c r="C171" s="10" t="s">
        <v>1065</v>
      </c>
      <c r="D171" s="10">
        <v>5</v>
      </c>
      <c r="E171" s="119">
        <v>2007</v>
      </c>
      <c r="F171" s="119">
        <v>12</v>
      </c>
      <c r="G171" s="118"/>
      <c r="H171" s="6"/>
      <c r="I171" s="10">
        <v>15</v>
      </c>
      <c r="J171" s="10">
        <v>30</v>
      </c>
      <c r="P171" s="133">
        <v>1.1706242350061198</v>
      </c>
      <c r="R171" s="6" t="s">
        <v>894</v>
      </c>
      <c r="Y171" s="133"/>
      <c r="Z171" s="133"/>
      <c r="AA171" s="133"/>
      <c r="AB171" s="133"/>
      <c r="AM171" s="138"/>
      <c r="AO171" s="139">
        <v>0.92591999999999997</v>
      </c>
      <c r="AP171" s="140">
        <v>0.16258565875152997</v>
      </c>
      <c r="AV171" s="7"/>
      <c r="AW171" s="3" t="s">
        <v>896</v>
      </c>
      <c r="AX171" s="3">
        <v>138485</v>
      </c>
      <c r="AY171" s="3">
        <v>2009</v>
      </c>
      <c r="AZ171" s="146">
        <v>34.960871142186043</v>
      </c>
      <c r="BA171" s="146">
        <v>2.9151368219583236</v>
      </c>
      <c r="BC171" s="138">
        <v>1.0422475285149051</v>
      </c>
      <c r="BD171" s="138">
        <v>2.9151368219583235E-3</v>
      </c>
    </row>
    <row r="172" spans="1:56" x14ac:dyDescent="0.2">
      <c r="A172" s="164" t="s">
        <v>1149</v>
      </c>
      <c r="B172" s="10" t="s">
        <v>858</v>
      </c>
      <c r="C172" s="10" t="s">
        <v>1070</v>
      </c>
      <c r="D172" s="10">
        <v>5</v>
      </c>
      <c r="E172" s="119">
        <v>2007</v>
      </c>
      <c r="F172" s="119">
        <v>12</v>
      </c>
      <c r="G172" s="118"/>
      <c r="H172" s="6"/>
      <c r="I172" s="10">
        <v>15</v>
      </c>
      <c r="J172" s="10">
        <v>30</v>
      </c>
      <c r="P172" s="133">
        <v>1.3340677274581805</v>
      </c>
      <c r="R172" s="6" t="s">
        <v>894</v>
      </c>
      <c r="Y172" s="133"/>
      <c r="Z172" s="133"/>
      <c r="AA172" s="133"/>
      <c r="AB172" s="133"/>
      <c r="AM172" s="138"/>
      <c r="AO172" s="139">
        <v>0.54371000000000003</v>
      </c>
      <c r="AP172" s="140">
        <v>0.1088018946144431</v>
      </c>
      <c r="AV172" s="7">
        <v>-24.89</v>
      </c>
      <c r="AW172" s="3" t="s">
        <v>896</v>
      </c>
      <c r="AX172" s="3">
        <v>138639</v>
      </c>
      <c r="AY172" s="3">
        <v>2009</v>
      </c>
      <c r="AZ172" s="146">
        <v>-48.86067609298339</v>
      </c>
      <c r="BA172" s="146">
        <v>3.0933182757832993</v>
      </c>
      <c r="BC172" s="138">
        <v>0.95783583443246412</v>
      </c>
      <c r="BD172" s="138">
        <v>3.0933182757832993E-3</v>
      </c>
    </row>
    <row r="173" spans="1:56" x14ac:dyDescent="0.2">
      <c r="A173" s="164" t="s">
        <v>1149</v>
      </c>
      <c r="B173" s="10" t="s">
        <v>858</v>
      </c>
      <c r="C173" s="10" t="s">
        <v>1066</v>
      </c>
      <c r="D173" s="10">
        <v>5</v>
      </c>
      <c r="E173" s="119">
        <v>2007</v>
      </c>
      <c r="F173" s="119">
        <v>12</v>
      </c>
      <c r="G173" s="118"/>
      <c r="H173" s="6"/>
      <c r="I173" s="10">
        <v>15</v>
      </c>
      <c r="J173" s="10">
        <v>30</v>
      </c>
      <c r="P173" s="133">
        <v>0.95479396164830677</v>
      </c>
      <c r="R173" s="6" t="s">
        <v>894</v>
      </c>
      <c r="Y173" s="133"/>
      <c r="Z173" s="133"/>
      <c r="AA173" s="133"/>
      <c r="AB173" s="133"/>
      <c r="AM173" s="138"/>
      <c r="AO173" s="139">
        <v>0.53537000000000001</v>
      </c>
      <c r="AP173" s="140">
        <v>7.6675206487148109E-2</v>
      </c>
      <c r="AV173" s="7"/>
      <c r="AW173" s="3" t="s">
        <v>896</v>
      </c>
      <c r="AX173" s="3">
        <v>138538</v>
      </c>
      <c r="AY173" s="3">
        <v>2009</v>
      </c>
      <c r="AZ173" s="146">
        <v>3.6142179932776575</v>
      </c>
      <c r="BA173" s="146">
        <v>3.5041381280351849</v>
      </c>
      <c r="BC173" s="138">
        <v>1.0106801787892985</v>
      </c>
      <c r="BD173" s="138">
        <v>3.5041381280351848E-3</v>
      </c>
    </row>
    <row r="174" spans="1:56" x14ac:dyDescent="0.2">
      <c r="A174" s="164" t="s">
        <v>1149</v>
      </c>
      <c r="B174" s="10" t="s">
        <v>858</v>
      </c>
      <c r="C174" s="10" t="s">
        <v>1067</v>
      </c>
      <c r="D174" s="10">
        <v>5</v>
      </c>
      <c r="E174" s="119">
        <v>2007</v>
      </c>
      <c r="F174" s="119">
        <v>12</v>
      </c>
      <c r="G174" s="118"/>
      <c r="H174" s="6"/>
      <c r="I174" s="10">
        <v>15</v>
      </c>
      <c r="J174" s="10">
        <v>30</v>
      </c>
      <c r="P174" s="133">
        <v>1.3444308445532436</v>
      </c>
      <c r="R174" s="6" t="s">
        <v>894</v>
      </c>
      <c r="Y174" s="133"/>
      <c r="Z174" s="133"/>
      <c r="AA174" s="133"/>
      <c r="AB174" s="133"/>
      <c r="AM174" s="138"/>
      <c r="AO174" s="139">
        <v>0.59716999999999998</v>
      </c>
      <c r="AP174" s="140">
        <v>0.12042806511627907</v>
      </c>
      <c r="AV174" s="7"/>
      <c r="AW174" s="3" t="s">
        <v>896</v>
      </c>
      <c r="AX174" s="3">
        <v>138539</v>
      </c>
      <c r="AY174" s="3">
        <v>2009</v>
      </c>
      <c r="AZ174" s="146">
        <v>18.395598456275142</v>
      </c>
      <c r="BA174" s="146">
        <v>3.5574446202966294</v>
      </c>
      <c r="BC174" s="138">
        <v>1.0255656277808103</v>
      </c>
      <c r="BD174" s="138">
        <v>3.5574446202966295E-3</v>
      </c>
    </row>
    <row r="175" spans="1:56" x14ac:dyDescent="0.2">
      <c r="A175" s="164" t="s">
        <v>1149</v>
      </c>
      <c r="B175" s="10" t="s">
        <v>858</v>
      </c>
      <c r="C175" s="10" t="s">
        <v>1065</v>
      </c>
      <c r="D175" s="10">
        <v>6</v>
      </c>
      <c r="E175" s="119">
        <v>2007</v>
      </c>
      <c r="F175" s="119">
        <v>12</v>
      </c>
      <c r="G175" s="118"/>
      <c r="H175" s="6"/>
      <c r="I175" s="10">
        <v>30</v>
      </c>
      <c r="J175" s="10">
        <v>45</v>
      </c>
      <c r="P175" s="133">
        <v>1.6995512035903715</v>
      </c>
      <c r="R175" s="6" t="s">
        <v>894</v>
      </c>
      <c r="AM175" s="138"/>
      <c r="AO175" s="139">
        <v>0.64793999999999996</v>
      </c>
      <c r="AP175" s="140">
        <v>0.16518108102815179</v>
      </c>
      <c r="AV175" s="7"/>
      <c r="AW175" s="3" t="s">
        <v>896</v>
      </c>
      <c r="AX175" s="3">
        <v>138540</v>
      </c>
      <c r="AY175" s="3">
        <v>2009</v>
      </c>
      <c r="AZ175" s="146">
        <v>-49.42379262636576</v>
      </c>
      <c r="BA175" s="146">
        <v>2.5571307152040545</v>
      </c>
      <c r="BC175" s="138">
        <v>0.95726875326877148</v>
      </c>
      <c r="BD175" s="138">
        <v>2.5571307152040547E-3</v>
      </c>
    </row>
    <row r="176" spans="1:56" x14ac:dyDescent="0.2">
      <c r="A176" s="164" t="s">
        <v>1149</v>
      </c>
      <c r="B176" s="10" t="s">
        <v>858</v>
      </c>
      <c r="C176" s="10" t="s">
        <v>1070</v>
      </c>
      <c r="D176" s="10">
        <v>6</v>
      </c>
      <c r="E176" s="119">
        <v>2007</v>
      </c>
      <c r="F176" s="119">
        <v>12</v>
      </c>
      <c r="G176" s="118"/>
      <c r="H176" s="6"/>
      <c r="I176" s="10">
        <v>30</v>
      </c>
      <c r="J176" s="10">
        <v>45</v>
      </c>
      <c r="P176" s="133">
        <v>0.99681762545899621</v>
      </c>
      <c r="R176" s="6" t="s">
        <v>894</v>
      </c>
      <c r="AM176" s="138"/>
      <c r="AO176" s="139">
        <v>0.33790999999999999</v>
      </c>
      <c r="AP176" s="140">
        <v>5.0525196572827405E-2</v>
      </c>
      <c r="AV176" s="7">
        <v>-24.17</v>
      </c>
      <c r="AW176" s="3" t="s">
        <v>896</v>
      </c>
      <c r="AX176" s="3">
        <v>138640</v>
      </c>
      <c r="AY176" s="3">
        <v>2009</v>
      </c>
      <c r="AZ176" s="146">
        <v>-65.303907262190037</v>
      </c>
      <c r="BA176" s="146">
        <v>3.0420372714038142</v>
      </c>
      <c r="BC176" s="138">
        <v>0.94127683445018329</v>
      </c>
      <c r="BD176" s="138">
        <v>3.0420372714038144E-3</v>
      </c>
    </row>
    <row r="177" spans="1:56" x14ac:dyDescent="0.2">
      <c r="A177" s="164" t="s">
        <v>1149</v>
      </c>
      <c r="B177" s="10" t="s">
        <v>858</v>
      </c>
      <c r="C177" s="10" t="s">
        <v>1066</v>
      </c>
      <c r="D177" s="10">
        <v>6</v>
      </c>
      <c r="E177" s="119">
        <v>2007</v>
      </c>
      <c r="F177" s="119">
        <v>12</v>
      </c>
      <c r="G177" s="118"/>
      <c r="H177" s="6"/>
      <c r="I177" s="10">
        <v>30</v>
      </c>
      <c r="J177" s="10">
        <v>45</v>
      </c>
      <c r="P177" s="133">
        <v>0.54573643410852712</v>
      </c>
      <c r="R177" s="6" t="s">
        <v>894</v>
      </c>
      <c r="AM177" s="138"/>
      <c r="AO177" s="139">
        <v>0.60916000000000003</v>
      </c>
      <c r="AP177" s="140">
        <v>4.9866120930232564E-2</v>
      </c>
      <c r="AV177" s="7"/>
      <c r="AW177" s="3" t="s">
        <v>896</v>
      </c>
      <c r="AX177" s="3">
        <v>138641</v>
      </c>
      <c r="AY177" s="3">
        <v>2009</v>
      </c>
      <c r="AZ177" s="146">
        <v>-61.525863419970683</v>
      </c>
      <c r="BA177" s="146">
        <v>3.2054776982429769</v>
      </c>
      <c r="BC177" s="138">
        <v>0.94508147766614214</v>
      </c>
      <c r="BD177" s="138">
        <v>3.2054776982429769E-3</v>
      </c>
    </row>
    <row r="178" spans="1:56" x14ac:dyDescent="0.2">
      <c r="A178" s="164" t="s">
        <v>1149</v>
      </c>
      <c r="B178" s="10" t="s">
        <v>858</v>
      </c>
      <c r="C178" s="10" t="s">
        <v>1067</v>
      </c>
      <c r="D178" s="10">
        <v>6</v>
      </c>
      <c r="E178" s="119">
        <v>2007</v>
      </c>
      <c r="F178" s="119">
        <v>12</v>
      </c>
      <c r="G178" s="118"/>
      <c r="H178" s="6"/>
      <c r="I178" s="10">
        <v>30</v>
      </c>
      <c r="J178" s="10">
        <v>45</v>
      </c>
      <c r="P178" s="133">
        <v>0.93023255813953487</v>
      </c>
      <c r="R178" s="6" t="s">
        <v>894</v>
      </c>
      <c r="AM178" s="138"/>
      <c r="AO178" s="139">
        <v>0.44991999999999999</v>
      </c>
      <c r="AP178" s="140">
        <v>6.2779534883720928E-2</v>
      </c>
      <c r="AV178" s="7"/>
      <c r="AW178" s="3" t="s">
        <v>896</v>
      </c>
      <c r="AX178" s="3">
        <v>138541</v>
      </c>
      <c r="AY178" s="3">
        <v>2009</v>
      </c>
      <c r="AZ178" s="146">
        <v>-57.863078390031021</v>
      </c>
      <c r="BA178" s="146">
        <v>3.2986302950106139</v>
      </c>
      <c r="BC178" s="138">
        <v>0.9487700505884431</v>
      </c>
      <c r="BD178" s="138">
        <v>3.2986302950106139E-3</v>
      </c>
    </row>
    <row r="179" spans="1:56" x14ac:dyDescent="0.2">
      <c r="A179" s="164" t="s">
        <v>1149</v>
      </c>
      <c r="B179" s="10" t="s">
        <v>858</v>
      </c>
      <c r="C179" s="10" t="s">
        <v>1065</v>
      </c>
      <c r="D179" s="10">
        <v>7</v>
      </c>
      <c r="E179" s="119">
        <v>2007</v>
      </c>
      <c r="F179" s="119">
        <v>12</v>
      </c>
      <c r="G179" s="118"/>
      <c r="H179" s="6"/>
      <c r="I179" s="10">
        <v>45</v>
      </c>
      <c r="J179" s="10">
        <v>60</v>
      </c>
      <c r="P179" s="133">
        <v>1.7683394532843737</v>
      </c>
      <c r="R179" s="6" t="s">
        <v>894</v>
      </c>
      <c r="AM179" s="138"/>
      <c r="AO179" s="139">
        <v>0.39406000000000002</v>
      </c>
      <c r="AP179" s="140">
        <v>0.10452477674418606</v>
      </c>
      <c r="AV179" s="7"/>
      <c r="AW179" s="3" t="s">
        <v>896</v>
      </c>
      <c r="AX179" s="3">
        <v>138542</v>
      </c>
      <c r="AY179" s="3">
        <v>2009</v>
      </c>
      <c r="AZ179" s="146">
        <v>-132.9068046864038</v>
      </c>
      <c r="BA179" s="146">
        <v>2.7518872938333092</v>
      </c>
      <c r="BC179" s="138">
        <v>0.8731979778233866</v>
      </c>
      <c r="BD179" s="138">
        <v>2.7518872938333094E-3</v>
      </c>
    </row>
    <row r="180" spans="1:56" x14ac:dyDescent="0.2">
      <c r="A180" s="164" t="s">
        <v>1149</v>
      </c>
      <c r="B180" s="10" t="s">
        <v>858</v>
      </c>
      <c r="C180" s="10" t="s">
        <v>1070</v>
      </c>
      <c r="D180" s="10">
        <v>7</v>
      </c>
      <c r="E180" s="119">
        <v>2007</v>
      </c>
      <c r="F180" s="119">
        <v>12</v>
      </c>
      <c r="G180" s="118"/>
      <c r="H180" s="6"/>
      <c r="I180" s="10">
        <v>45</v>
      </c>
      <c r="J180" s="10">
        <v>60</v>
      </c>
      <c r="P180" s="133">
        <v>1.5813953488372092</v>
      </c>
      <c r="R180" s="6" t="s">
        <v>894</v>
      </c>
      <c r="AM180" s="138"/>
      <c r="AO180" s="139">
        <v>0.43651000000000001</v>
      </c>
      <c r="AP180" s="140">
        <v>0.10354423255813953</v>
      </c>
      <c r="AV180" s="7"/>
      <c r="AW180" s="3" t="s">
        <v>896</v>
      </c>
      <c r="AX180" s="3">
        <v>138543</v>
      </c>
      <c r="AY180" s="3">
        <v>2009</v>
      </c>
      <c r="AZ180" s="146">
        <v>-42.665619149716449</v>
      </c>
      <c r="BA180" s="146">
        <v>3.1422859223434476</v>
      </c>
      <c r="BC180" s="138">
        <v>0.9640745077660785</v>
      </c>
      <c r="BD180" s="138">
        <v>3.1422859223434476E-3</v>
      </c>
    </row>
    <row r="181" spans="1:56" x14ac:dyDescent="0.2">
      <c r="A181" s="164" t="s">
        <v>1149</v>
      </c>
      <c r="B181" s="10" t="s">
        <v>858</v>
      </c>
      <c r="C181" s="10" t="s">
        <v>1066</v>
      </c>
      <c r="D181" s="10">
        <v>7</v>
      </c>
      <c r="E181" s="119">
        <v>2007</v>
      </c>
      <c r="F181" s="119">
        <v>12</v>
      </c>
      <c r="G181" s="118"/>
      <c r="H181" s="6"/>
      <c r="I181" s="10">
        <v>45</v>
      </c>
      <c r="J181" s="10">
        <v>60</v>
      </c>
      <c r="P181" s="133"/>
      <c r="R181" s="6"/>
      <c r="AM181" s="138"/>
      <c r="AO181" s="139">
        <v>0.59353</v>
      </c>
      <c r="AP181" s="140"/>
      <c r="AV181" s="7">
        <v>-23.87</v>
      </c>
      <c r="AW181" s="3" t="s">
        <v>896</v>
      </c>
      <c r="AX181" s="3">
        <v>138642</v>
      </c>
      <c r="AY181" s="3">
        <v>2009</v>
      </c>
      <c r="AZ181" s="146">
        <v>-99.017029105886394</v>
      </c>
      <c r="BA181" s="146">
        <v>2.9398609267801943</v>
      </c>
      <c r="BC181" s="138">
        <v>0.90732635487182334</v>
      </c>
      <c r="BD181" s="138">
        <v>2.9398609267801941E-3</v>
      </c>
    </row>
    <row r="182" spans="1:56" x14ac:dyDescent="0.2">
      <c r="A182" s="164" t="s">
        <v>1149</v>
      </c>
      <c r="B182" s="10" t="s">
        <v>858</v>
      </c>
      <c r="C182" s="10" t="s">
        <v>1067</v>
      </c>
      <c r="D182" s="10">
        <v>7</v>
      </c>
      <c r="E182" s="119">
        <v>2007</v>
      </c>
      <c r="F182" s="119">
        <v>12</v>
      </c>
      <c r="G182" s="118"/>
      <c r="H182" s="6"/>
      <c r="I182" s="10">
        <v>45</v>
      </c>
      <c r="J182" s="10">
        <v>60</v>
      </c>
      <c r="P182" s="133">
        <v>1.4493676050591595</v>
      </c>
      <c r="R182" s="6" t="s">
        <v>894</v>
      </c>
      <c r="AM182" s="138"/>
      <c r="AO182" s="139">
        <v>0.47771000000000002</v>
      </c>
      <c r="AP182" s="140">
        <v>0.10385660979192167</v>
      </c>
      <c r="AV182" s="7"/>
      <c r="AW182" s="3" t="s">
        <v>896</v>
      </c>
      <c r="AX182" s="3">
        <v>138544</v>
      </c>
      <c r="AY182" s="3">
        <v>2009</v>
      </c>
      <c r="AZ182" s="146">
        <v>-142.04222626128626</v>
      </c>
      <c r="BA182" s="146">
        <v>2.4611524899293533</v>
      </c>
      <c r="BC182" s="138">
        <v>0.86399823817733101</v>
      </c>
      <c r="BD182" s="138">
        <v>2.4611524899293535E-3</v>
      </c>
    </row>
    <row r="183" spans="1:56" x14ac:dyDescent="0.2">
      <c r="A183" s="164" t="s">
        <v>1149</v>
      </c>
      <c r="B183" s="10" t="s">
        <v>858</v>
      </c>
      <c r="C183" s="10" t="s">
        <v>1065</v>
      </c>
      <c r="D183" s="10">
        <v>8</v>
      </c>
      <c r="E183" s="119">
        <v>2007</v>
      </c>
      <c r="F183" s="119">
        <v>12</v>
      </c>
      <c r="G183" s="118"/>
      <c r="H183" s="6"/>
      <c r="I183" s="10">
        <v>60</v>
      </c>
      <c r="J183" s="10">
        <v>75</v>
      </c>
      <c r="P183" s="133"/>
      <c r="AM183" s="138"/>
      <c r="AO183" s="139">
        <v>0.29199000000000003</v>
      </c>
      <c r="AP183" s="140"/>
      <c r="AV183" s="7">
        <v>-25.15</v>
      </c>
      <c r="AW183" s="3" t="s">
        <v>896</v>
      </c>
      <c r="AX183" s="3">
        <v>138643</v>
      </c>
      <c r="AY183" s="3">
        <v>2009</v>
      </c>
      <c r="AZ183" s="146">
        <v>-271.73462275711245</v>
      </c>
      <c r="BA183" s="146">
        <v>2.4656881241838953</v>
      </c>
      <c r="BC183" s="138">
        <v>0.73339274043926272</v>
      </c>
      <c r="BD183" s="138">
        <v>2.4656881241838951E-3</v>
      </c>
    </row>
    <row r="184" spans="1:56" x14ac:dyDescent="0.2">
      <c r="A184" s="164" t="s">
        <v>1149</v>
      </c>
      <c r="B184" s="10" t="s">
        <v>860</v>
      </c>
      <c r="C184" s="10" t="s">
        <v>862</v>
      </c>
      <c r="D184" s="10">
        <v>1</v>
      </c>
      <c r="E184" s="119">
        <v>2007</v>
      </c>
      <c r="F184" s="119">
        <v>11</v>
      </c>
      <c r="G184" s="118"/>
      <c r="H184" s="6"/>
      <c r="I184" s="10">
        <v>-3</v>
      </c>
      <c r="J184" s="10">
        <v>-2</v>
      </c>
      <c r="K184" s="3" t="s">
        <v>889</v>
      </c>
      <c r="M184" s="13" t="s">
        <v>1138</v>
      </c>
      <c r="P184" s="133">
        <v>2.1852190351835343E-2</v>
      </c>
      <c r="R184" s="3" t="s">
        <v>892</v>
      </c>
      <c r="AM184" s="138"/>
      <c r="AO184" s="144">
        <v>47.5246</v>
      </c>
      <c r="AP184" s="140">
        <f>AO184/100*P184</f>
        <v>1.0385166055948339E-2</v>
      </c>
      <c r="AW184" s="3" t="s">
        <v>896</v>
      </c>
      <c r="AX184" s="3">
        <v>137521</v>
      </c>
      <c r="AY184" s="3">
        <v>2008</v>
      </c>
      <c r="AZ184" s="146">
        <v>63.233540114750795</v>
      </c>
      <c r="BA184" s="146">
        <v>3.6525766598245193</v>
      </c>
      <c r="BC184" s="138">
        <v>1.0707192516329544</v>
      </c>
      <c r="BD184" s="138">
        <v>3.6525766598245195E-3</v>
      </c>
    </row>
    <row r="185" spans="1:56" x14ac:dyDescent="0.2">
      <c r="A185" s="164" t="s">
        <v>1149</v>
      </c>
      <c r="B185" s="10" t="s">
        <v>860</v>
      </c>
      <c r="C185" s="10" t="s">
        <v>863</v>
      </c>
      <c r="D185" s="10">
        <v>1</v>
      </c>
      <c r="E185" s="119">
        <v>2007</v>
      </c>
      <c r="F185" s="119">
        <v>11</v>
      </c>
      <c r="G185" s="118"/>
      <c r="H185" s="6"/>
      <c r="I185" s="10">
        <v>-3</v>
      </c>
      <c r="J185" s="10">
        <v>-2</v>
      </c>
      <c r="K185" s="3" t="s">
        <v>889</v>
      </c>
      <c r="M185" s="13" t="s">
        <v>1138</v>
      </c>
      <c r="P185" s="133">
        <v>3.3004836749473722E-2</v>
      </c>
      <c r="R185" s="3" t="s">
        <v>892</v>
      </c>
      <c r="AM185" s="138"/>
      <c r="AO185" s="144">
        <v>46.568100000000001</v>
      </c>
      <c r="AP185" s="140">
        <f t="shared" ref="AP185:AP198" si="1">AO185/100*P185</f>
        <v>1.5369725382331672E-2</v>
      </c>
      <c r="AW185" s="3" t="s">
        <v>896</v>
      </c>
      <c r="AX185" s="3">
        <v>137518</v>
      </c>
      <c r="AY185" s="3">
        <v>2008</v>
      </c>
      <c r="AZ185" s="146">
        <v>55.661705080421342</v>
      </c>
      <c r="BA185" s="146">
        <v>3.661032429239945</v>
      </c>
      <c r="BC185" s="138">
        <v>1.0630941069816953</v>
      </c>
      <c r="BD185" s="138">
        <v>3.6610324292399451E-3</v>
      </c>
    </row>
    <row r="186" spans="1:56" x14ac:dyDescent="0.2">
      <c r="A186" s="164" t="s">
        <v>1149</v>
      </c>
      <c r="B186" s="10" t="s">
        <v>860</v>
      </c>
      <c r="C186" s="10" t="s">
        <v>864</v>
      </c>
      <c r="D186" s="10">
        <v>1</v>
      </c>
      <c r="E186" s="119">
        <v>2007</v>
      </c>
      <c r="F186" s="119">
        <v>11</v>
      </c>
      <c r="G186" s="118"/>
      <c r="H186" s="6"/>
      <c r="I186" s="10">
        <v>-3</v>
      </c>
      <c r="J186" s="10">
        <v>-2</v>
      </c>
      <c r="K186" s="3" t="s">
        <v>889</v>
      </c>
      <c r="M186" s="13" t="s">
        <v>1138</v>
      </c>
      <c r="P186" s="133">
        <v>2.6075290518825126E-2</v>
      </c>
      <c r="R186" s="3" t="s">
        <v>892</v>
      </c>
      <c r="AM186" s="138"/>
      <c r="AO186" s="144">
        <v>47.174999999999997</v>
      </c>
      <c r="AP186" s="140">
        <f t="shared" si="1"/>
        <v>1.2301018302255752E-2</v>
      </c>
      <c r="AV186" s="3">
        <v>-28.74</v>
      </c>
      <c r="AW186" s="3" t="s">
        <v>896</v>
      </c>
      <c r="AX186" s="3">
        <v>137519</v>
      </c>
      <c r="AY186" s="3">
        <v>2008</v>
      </c>
      <c r="AZ186" s="146">
        <v>51.134712121645443</v>
      </c>
      <c r="BA186" s="146">
        <v>4.3455548514715403</v>
      </c>
      <c r="BC186" s="138">
        <v>1.0585352416618099</v>
      </c>
      <c r="BD186" s="138">
        <v>4.3455548514715406E-3</v>
      </c>
    </row>
    <row r="187" spans="1:56" x14ac:dyDescent="0.2">
      <c r="A187" s="164" t="s">
        <v>1149</v>
      </c>
      <c r="B187" s="10" t="s">
        <v>860</v>
      </c>
      <c r="C187" s="10" t="s">
        <v>865</v>
      </c>
      <c r="D187" s="10">
        <v>1</v>
      </c>
      <c r="E187" s="119">
        <v>2007</v>
      </c>
      <c r="F187" s="119">
        <v>11</v>
      </c>
      <c r="G187" s="118"/>
      <c r="H187" s="6"/>
      <c r="I187" s="10">
        <v>-3</v>
      </c>
      <c r="J187" s="10">
        <v>-2</v>
      </c>
      <c r="K187" s="3" t="s">
        <v>889</v>
      </c>
      <c r="M187" s="13" t="s">
        <v>1138</v>
      </c>
      <c r="P187" s="133">
        <v>2.7301384759495423E-2</v>
      </c>
      <c r="R187" s="3" t="s">
        <v>892</v>
      </c>
      <c r="AM187" s="138"/>
      <c r="AO187" s="144">
        <v>46.858199999999997</v>
      </c>
      <c r="AP187" s="140">
        <f t="shared" si="1"/>
        <v>1.2792937473373883E-2</v>
      </c>
      <c r="AW187" s="3" t="s">
        <v>896</v>
      </c>
      <c r="AX187" s="3">
        <v>137520</v>
      </c>
      <c r="AY187" s="3">
        <v>2008</v>
      </c>
      <c r="AZ187" s="146">
        <v>47.040754071588253</v>
      </c>
      <c r="BA187" s="146">
        <v>3.9275264813958941</v>
      </c>
      <c r="BC187" s="138">
        <v>1.0544124600393445</v>
      </c>
      <c r="BD187" s="138">
        <v>3.9275264813958943E-3</v>
      </c>
    </row>
    <row r="188" spans="1:56" x14ac:dyDescent="0.2">
      <c r="A188" s="164" t="s">
        <v>1149</v>
      </c>
      <c r="B188" s="10" t="s">
        <v>860</v>
      </c>
      <c r="C188" s="10" t="s">
        <v>866</v>
      </c>
      <c r="D188" s="10">
        <v>1</v>
      </c>
      <c r="E188" s="119">
        <v>2007</v>
      </c>
      <c r="F188" s="119">
        <v>11</v>
      </c>
      <c r="G188" s="118"/>
      <c r="H188" s="6"/>
      <c r="I188" s="10">
        <v>-3</v>
      </c>
      <c r="J188" s="10">
        <v>-2</v>
      </c>
      <c r="K188" s="3" t="s">
        <v>889</v>
      </c>
      <c r="M188" s="13" t="s">
        <v>1138</v>
      </c>
      <c r="P188" s="133">
        <v>1.6297981344424735E-2</v>
      </c>
      <c r="R188" s="3" t="s">
        <v>892</v>
      </c>
      <c r="AM188" s="138"/>
      <c r="AO188" s="144">
        <v>46.309699999999999</v>
      </c>
      <c r="AP188" s="140">
        <f t="shared" si="1"/>
        <v>7.5475462666590607E-3</v>
      </c>
      <c r="AW188" s="3" t="s">
        <v>896</v>
      </c>
      <c r="AX188" s="3">
        <v>137517</v>
      </c>
      <c r="AY188" s="3">
        <v>2008</v>
      </c>
      <c r="AZ188" s="146">
        <v>59.962766782474255</v>
      </c>
      <c r="BA188" s="146">
        <v>3.6725456070512186</v>
      </c>
      <c r="BC188" s="138">
        <v>1.0674254503724918</v>
      </c>
      <c r="BD188" s="138">
        <v>3.6725456070512185E-3</v>
      </c>
    </row>
    <row r="189" spans="1:56" x14ac:dyDescent="0.2">
      <c r="A189" s="164" t="s">
        <v>1149</v>
      </c>
      <c r="B189" s="10" t="s">
        <v>860</v>
      </c>
      <c r="C189" s="10" t="s">
        <v>1107</v>
      </c>
      <c r="D189" s="10">
        <v>1</v>
      </c>
      <c r="E189" s="119">
        <v>2008</v>
      </c>
      <c r="F189" s="119">
        <v>11</v>
      </c>
      <c r="G189" s="118"/>
      <c r="H189" s="6"/>
      <c r="I189" s="10">
        <v>-3</v>
      </c>
      <c r="J189" s="10">
        <v>-2</v>
      </c>
      <c r="K189" s="3" t="s">
        <v>889</v>
      </c>
      <c r="M189" s="13" t="s">
        <v>1138</v>
      </c>
      <c r="P189" s="133">
        <v>2.6831095334685605E-2</v>
      </c>
      <c r="R189" s="3" t="s">
        <v>892</v>
      </c>
      <c r="AM189" s="138"/>
      <c r="AO189" s="142">
        <v>45.634</v>
      </c>
      <c r="AP189" s="140">
        <f t="shared" si="1"/>
        <v>1.2244102045030429E-2</v>
      </c>
      <c r="AV189" s="7"/>
      <c r="AZ189" s="146"/>
      <c r="BA189" s="146"/>
      <c r="BC189" s="138"/>
      <c r="BD189" s="138"/>
    </row>
    <row r="190" spans="1:56" x14ac:dyDescent="0.2">
      <c r="A190" s="164" t="s">
        <v>1149</v>
      </c>
      <c r="B190" s="10" t="s">
        <v>860</v>
      </c>
      <c r="C190" s="10" t="s">
        <v>1108</v>
      </c>
      <c r="D190" s="10">
        <v>1</v>
      </c>
      <c r="E190" s="119">
        <v>2008</v>
      </c>
      <c r="F190" s="119">
        <v>11</v>
      </c>
      <c r="G190" s="118"/>
      <c r="H190" s="6"/>
      <c r="I190" s="10">
        <v>-3</v>
      </c>
      <c r="J190" s="10">
        <v>-2</v>
      </c>
      <c r="K190" s="3" t="s">
        <v>889</v>
      </c>
      <c r="M190" s="13" t="s">
        <v>1138</v>
      </c>
      <c r="P190" s="133">
        <v>2.9152322818724093E-2</v>
      </c>
      <c r="R190" s="3" t="s">
        <v>892</v>
      </c>
      <c r="AM190" s="138"/>
      <c r="AO190" s="142">
        <v>45.203000000000003</v>
      </c>
      <c r="AP190" s="140">
        <f t="shared" si="1"/>
        <v>1.3177724483747853E-2</v>
      </c>
      <c r="AV190" s="7"/>
      <c r="AZ190" s="146"/>
      <c r="BA190" s="146"/>
      <c r="BC190" s="138"/>
      <c r="BD190" s="138"/>
    </row>
    <row r="191" spans="1:56" x14ac:dyDescent="0.2">
      <c r="A191" s="164" t="s">
        <v>1149</v>
      </c>
      <c r="B191" s="10" t="s">
        <v>860</v>
      </c>
      <c r="C191" s="10" t="s">
        <v>1109</v>
      </c>
      <c r="D191" s="10">
        <v>1</v>
      </c>
      <c r="E191" s="119">
        <v>2008</v>
      </c>
      <c r="F191" s="119">
        <v>11</v>
      </c>
      <c r="G191" s="118"/>
      <c r="H191" s="6"/>
      <c r="I191" s="10">
        <v>-3</v>
      </c>
      <c r="J191" s="10">
        <v>-2</v>
      </c>
      <c r="K191" s="3" t="s">
        <v>889</v>
      </c>
      <c r="M191" s="13" t="s">
        <v>1138</v>
      </c>
      <c r="P191" s="133">
        <v>2.363491271820449E-2</v>
      </c>
      <c r="R191" s="3" t="s">
        <v>892</v>
      </c>
      <c r="AM191" s="138"/>
      <c r="AO191" s="142">
        <v>45.369</v>
      </c>
      <c r="AP191" s="140">
        <f t="shared" si="1"/>
        <v>1.0722923551122195E-2</v>
      </c>
      <c r="AV191" s="7"/>
      <c r="AZ191" s="146"/>
      <c r="BA191" s="146"/>
      <c r="BC191" s="138"/>
      <c r="BD191" s="138"/>
    </row>
    <row r="192" spans="1:56" x14ac:dyDescent="0.2">
      <c r="A192" s="164" t="s">
        <v>1149</v>
      </c>
      <c r="B192" s="10" t="s">
        <v>860</v>
      </c>
      <c r="C192" s="10" t="s">
        <v>1110</v>
      </c>
      <c r="D192" s="10">
        <v>1</v>
      </c>
      <c r="E192" s="119">
        <v>2008</v>
      </c>
      <c r="F192" s="119">
        <v>11</v>
      </c>
      <c r="G192" s="118"/>
      <c r="H192" s="6"/>
      <c r="I192" s="10">
        <v>-3</v>
      </c>
      <c r="J192" s="10">
        <v>-2</v>
      </c>
      <c r="K192" s="3" t="s">
        <v>889</v>
      </c>
      <c r="M192" s="13" t="s">
        <v>1138</v>
      </c>
      <c r="P192" s="133">
        <v>3.3014485056753105E-2</v>
      </c>
      <c r="R192" s="3" t="s">
        <v>892</v>
      </c>
      <c r="AM192" s="138"/>
      <c r="AO192" s="142">
        <v>45.942999999999998</v>
      </c>
      <c r="AP192" s="140">
        <f t="shared" si="1"/>
        <v>1.5167844869624079E-2</v>
      </c>
      <c r="AV192" s="7"/>
      <c r="AZ192" s="146"/>
      <c r="BA192" s="146"/>
      <c r="BC192" s="138"/>
      <c r="BD192" s="138"/>
    </row>
    <row r="193" spans="1:56" x14ac:dyDescent="0.2">
      <c r="A193" s="164" t="s">
        <v>1149</v>
      </c>
      <c r="B193" s="10" t="s">
        <v>860</v>
      </c>
      <c r="C193" s="10" t="s">
        <v>1112</v>
      </c>
      <c r="D193" s="10">
        <v>1</v>
      </c>
      <c r="E193" s="119">
        <v>2008</v>
      </c>
      <c r="F193" s="119">
        <v>11</v>
      </c>
      <c r="G193" s="118"/>
      <c r="H193" s="6"/>
      <c r="I193" s="10">
        <v>-3</v>
      </c>
      <c r="J193" s="10">
        <v>-2</v>
      </c>
      <c r="K193" s="3" t="s">
        <v>889</v>
      </c>
      <c r="M193" s="13" t="s">
        <v>1138</v>
      </c>
      <c r="P193" s="133">
        <v>2.2115934172313646E-2</v>
      </c>
      <c r="R193" s="3" t="s">
        <v>892</v>
      </c>
      <c r="AM193" s="138"/>
      <c r="AO193" s="142">
        <v>46.460999999999999</v>
      </c>
      <c r="AP193" s="140">
        <f t="shared" si="1"/>
        <v>1.0275284175798642E-2</v>
      </c>
      <c r="AZ193" s="146"/>
      <c r="BA193" s="146"/>
      <c r="BC193" s="138"/>
      <c r="BD193" s="138"/>
    </row>
    <row r="194" spans="1:56" x14ac:dyDescent="0.2">
      <c r="A194" s="164" t="s">
        <v>1149</v>
      </c>
      <c r="B194" s="10" t="s">
        <v>860</v>
      </c>
      <c r="C194" s="10" t="s">
        <v>1113</v>
      </c>
      <c r="D194" s="10">
        <v>1</v>
      </c>
      <c r="E194" s="119">
        <v>2009</v>
      </c>
      <c r="F194" s="119">
        <v>11</v>
      </c>
      <c r="G194" s="118"/>
      <c r="H194" s="6"/>
      <c r="I194" s="10">
        <v>-3</v>
      </c>
      <c r="J194" s="10">
        <v>-2</v>
      </c>
      <c r="K194" s="3" t="s">
        <v>889</v>
      </c>
      <c r="M194" s="13" t="s">
        <v>1138</v>
      </c>
      <c r="P194" s="133">
        <v>2.7577583563730676E-2</v>
      </c>
      <c r="R194" s="3" t="s">
        <v>892</v>
      </c>
      <c r="AM194" s="138"/>
      <c r="AO194" s="143">
        <v>50.177999999999997</v>
      </c>
      <c r="AP194" s="140">
        <f t="shared" si="1"/>
        <v>1.3837879880608779E-2</v>
      </c>
      <c r="AZ194" s="146"/>
      <c r="BA194" s="146"/>
      <c r="BC194" s="138"/>
      <c r="BD194" s="138"/>
    </row>
    <row r="195" spans="1:56" x14ac:dyDescent="0.2">
      <c r="A195" s="164" t="s">
        <v>1149</v>
      </c>
      <c r="B195" s="10" t="s">
        <v>860</v>
      </c>
      <c r="C195" s="10" t="s">
        <v>1114</v>
      </c>
      <c r="D195" s="10">
        <v>1</v>
      </c>
      <c r="E195" s="119">
        <v>2009</v>
      </c>
      <c r="F195" s="119">
        <v>11</v>
      </c>
      <c r="G195" s="118"/>
      <c r="H195" s="6"/>
      <c r="I195" s="10">
        <v>-3</v>
      </c>
      <c r="J195" s="10">
        <v>-2</v>
      </c>
      <c r="K195" s="3" t="s">
        <v>889</v>
      </c>
      <c r="M195" s="13" t="s">
        <v>1138</v>
      </c>
      <c r="P195" s="133">
        <v>2.8305633305580578E-2</v>
      </c>
      <c r="R195" s="3" t="s">
        <v>892</v>
      </c>
      <c r="AM195" s="138"/>
      <c r="AO195" s="143">
        <v>51.03</v>
      </c>
      <c r="AP195" s="140">
        <f t="shared" si="1"/>
        <v>1.4444364675837769E-2</v>
      </c>
      <c r="AZ195" s="146"/>
      <c r="BA195" s="146"/>
      <c r="BC195" s="138"/>
      <c r="BD195" s="138"/>
    </row>
    <row r="196" spans="1:56" x14ac:dyDescent="0.2">
      <c r="A196" s="164" t="s">
        <v>1149</v>
      </c>
      <c r="B196" s="10" t="s">
        <v>860</v>
      </c>
      <c r="C196" s="10" t="s">
        <v>1115</v>
      </c>
      <c r="D196" s="10">
        <v>1</v>
      </c>
      <c r="E196" s="119">
        <v>2009</v>
      </c>
      <c r="F196" s="119">
        <v>11</v>
      </c>
      <c r="G196" s="118"/>
      <c r="H196" s="6"/>
      <c r="I196" s="10">
        <v>-3</v>
      </c>
      <c r="J196" s="10">
        <v>-2</v>
      </c>
      <c r="K196" s="3" t="s">
        <v>889</v>
      </c>
      <c r="M196" s="13" t="s">
        <v>1138</v>
      </c>
      <c r="P196" s="133">
        <v>2.272167895724592E-2</v>
      </c>
      <c r="R196" s="3" t="s">
        <v>892</v>
      </c>
      <c r="AM196" s="138"/>
      <c r="AO196" s="143">
        <v>50.996000000000002</v>
      </c>
      <c r="AP196" s="140">
        <f t="shared" si="1"/>
        <v>1.1587147401037128E-2</v>
      </c>
      <c r="AZ196" s="146"/>
      <c r="BA196" s="146"/>
      <c r="BC196" s="138"/>
      <c r="BD196" s="138"/>
    </row>
    <row r="197" spans="1:56" x14ac:dyDescent="0.2">
      <c r="A197" s="164" t="s">
        <v>1149</v>
      </c>
      <c r="B197" s="10" t="s">
        <v>860</v>
      </c>
      <c r="C197" s="10" t="s">
        <v>1116</v>
      </c>
      <c r="D197" s="10">
        <v>1</v>
      </c>
      <c r="E197" s="119">
        <v>2009</v>
      </c>
      <c r="F197" s="119">
        <v>11</v>
      </c>
      <c r="G197" s="118"/>
      <c r="H197" s="6"/>
      <c r="I197" s="10">
        <v>-3</v>
      </c>
      <c r="J197" s="10">
        <v>-2</v>
      </c>
      <c r="K197" s="3" t="s">
        <v>889</v>
      </c>
      <c r="M197" s="13" t="s">
        <v>1138</v>
      </c>
      <c r="P197" s="133">
        <v>2.9968821427123662E-2</v>
      </c>
      <c r="R197" s="3" t="s">
        <v>892</v>
      </c>
      <c r="AM197" s="138"/>
      <c r="AO197" s="143">
        <v>51.274000000000001</v>
      </c>
      <c r="AP197" s="140">
        <f t="shared" si="1"/>
        <v>1.5366213498543385E-2</v>
      </c>
      <c r="AZ197" s="146"/>
      <c r="BA197" s="146"/>
      <c r="BC197" s="138"/>
      <c r="BD197" s="138"/>
    </row>
    <row r="198" spans="1:56" x14ac:dyDescent="0.2">
      <c r="A198" s="164" t="s">
        <v>1149</v>
      </c>
      <c r="B198" s="10" t="s">
        <v>860</v>
      </c>
      <c r="C198" s="10" t="s">
        <v>1111</v>
      </c>
      <c r="D198" s="10">
        <v>1</v>
      </c>
      <c r="E198" s="119">
        <v>2009</v>
      </c>
      <c r="F198" s="119">
        <v>11</v>
      </c>
      <c r="G198" s="118"/>
      <c r="H198" s="6"/>
      <c r="I198" s="10">
        <v>-3</v>
      </c>
      <c r="J198" s="10">
        <v>-2</v>
      </c>
      <c r="K198" s="3" t="s">
        <v>889</v>
      </c>
      <c r="M198" s="13" t="s">
        <v>1138</v>
      </c>
      <c r="P198" s="133">
        <v>2.8132859470995239E-2</v>
      </c>
      <c r="R198" s="3" t="s">
        <v>892</v>
      </c>
      <c r="AM198" s="138"/>
      <c r="AO198" s="143">
        <v>51.158000000000001</v>
      </c>
      <c r="AP198" s="140">
        <f t="shared" si="1"/>
        <v>1.4392208248171745E-2</v>
      </c>
      <c r="AZ198" s="146"/>
      <c r="BA198" s="146"/>
      <c r="BC198" s="138"/>
      <c r="BD198" s="138"/>
    </row>
    <row r="199" spans="1:56" x14ac:dyDescent="0.2">
      <c r="A199" s="164" t="s">
        <v>1149</v>
      </c>
      <c r="B199" s="10" t="s">
        <v>860</v>
      </c>
      <c r="C199" s="10" t="s">
        <v>862</v>
      </c>
      <c r="D199" s="10">
        <v>2</v>
      </c>
      <c r="E199" s="119">
        <v>2007</v>
      </c>
      <c r="F199" s="119">
        <v>11</v>
      </c>
      <c r="G199" s="118"/>
      <c r="H199" s="6"/>
      <c r="I199" s="10">
        <v>-2</v>
      </c>
      <c r="J199" s="10">
        <v>-1</v>
      </c>
      <c r="K199" s="3" t="s">
        <v>890</v>
      </c>
      <c r="M199" s="13" t="s">
        <v>1138</v>
      </c>
      <c r="P199" s="133">
        <v>5.2169053440447088E-2</v>
      </c>
      <c r="R199" s="3" t="s">
        <v>892</v>
      </c>
      <c r="AM199" s="138"/>
      <c r="AO199" s="143">
        <v>45.989800000000002</v>
      </c>
      <c r="AP199" s="140">
        <f>AO199/100*P199</f>
        <v>2.3992443339154738E-2</v>
      </c>
      <c r="AV199" s="3">
        <v>-29.07</v>
      </c>
      <c r="AW199" s="3" t="s">
        <v>896</v>
      </c>
      <c r="AX199" s="3">
        <v>137516</v>
      </c>
      <c r="AY199" s="3">
        <v>2008</v>
      </c>
      <c r="AZ199" s="146">
        <v>59.322732396187575</v>
      </c>
      <c r="BA199" s="146">
        <v>3.1400363192687628</v>
      </c>
      <c r="BC199" s="138">
        <v>1.0667809098146099</v>
      </c>
      <c r="BD199" s="138">
        <v>3.140036319268763E-3</v>
      </c>
    </row>
    <row r="200" spans="1:56" x14ac:dyDescent="0.2">
      <c r="A200" s="164" t="s">
        <v>1149</v>
      </c>
      <c r="B200" s="10" t="s">
        <v>860</v>
      </c>
      <c r="C200" s="10" t="s">
        <v>863</v>
      </c>
      <c r="D200" s="10">
        <v>2</v>
      </c>
      <c r="E200" s="119">
        <v>2007</v>
      </c>
      <c r="F200" s="119">
        <v>11</v>
      </c>
      <c r="G200" s="118"/>
      <c r="H200" s="6"/>
      <c r="I200" s="10">
        <v>-2</v>
      </c>
      <c r="J200" s="10">
        <v>-1</v>
      </c>
      <c r="K200" s="3" t="s">
        <v>890</v>
      </c>
      <c r="M200" s="13" t="s">
        <v>1138</v>
      </c>
      <c r="P200" s="133">
        <v>5.8520782396088017E-2</v>
      </c>
      <c r="R200" s="3" t="s">
        <v>892</v>
      </c>
      <c r="AM200" s="138"/>
      <c r="AO200" s="143">
        <v>43.643500000000003</v>
      </c>
      <c r="AP200" s="140">
        <f t="shared" ref="AP200:AP207" si="2">AO200/100*P200</f>
        <v>2.5540517665036674E-2</v>
      </c>
      <c r="AW200" s="3" t="s">
        <v>896</v>
      </c>
      <c r="AX200" s="3">
        <v>137513</v>
      </c>
      <c r="AY200" s="3">
        <v>2008</v>
      </c>
      <c r="AZ200" s="146">
        <v>67.179651006126662</v>
      </c>
      <c r="BA200" s="146">
        <v>3.7017982422179925</v>
      </c>
      <c r="BC200" s="138">
        <v>1.0746931451766237</v>
      </c>
      <c r="BD200" s="138">
        <v>3.7017982422179927E-3</v>
      </c>
    </row>
    <row r="201" spans="1:56" x14ac:dyDescent="0.2">
      <c r="A201" s="164" t="s">
        <v>1149</v>
      </c>
      <c r="B201" s="10" t="s">
        <v>860</v>
      </c>
      <c r="C201" s="10" t="s">
        <v>864</v>
      </c>
      <c r="D201" s="10">
        <v>2</v>
      </c>
      <c r="E201" s="119">
        <v>2007</v>
      </c>
      <c r="F201" s="119">
        <v>11</v>
      </c>
      <c r="G201" s="118"/>
      <c r="H201" s="6"/>
      <c r="I201" s="10">
        <v>-2</v>
      </c>
      <c r="J201" s="10">
        <v>-1</v>
      </c>
      <c r="K201" s="3" t="s">
        <v>890</v>
      </c>
      <c r="M201" s="13" t="s">
        <v>1138</v>
      </c>
      <c r="P201" s="133">
        <v>3.4068038297005498E-2</v>
      </c>
      <c r="R201" s="3" t="s">
        <v>892</v>
      </c>
      <c r="AM201" s="138"/>
      <c r="AO201" s="143">
        <v>46.165799999999997</v>
      </c>
      <c r="AP201" s="140">
        <f t="shared" si="2"/>
        <v>1.5727782424118961E-2</v>
      </c>
      <c r="AW201" s="3" t="s">
        <v>896</v>
      </c>
      <c r="AX201" s="3">
        <v>137514</v>
      </c>
      <c r="AY201" s="3">
        <v>2008</v>
      </c>
      <c r="AZ201" s="146">
        <v>80.591554420988757</v>
      </c>
      <c r="BA201" s="146">
        <v>3.7506035218578564</v>
      </c>
      <c r="BC201" s="138">
        <v>1.0881994752965189</v>
      </c>
      <c r="BD201" s="138">
        <v>3.7506035218578563E-3</v>
      </c>
    </row>
    <row r="202" spans="1:56" x14ac:dyDescent="0.2">
      <c r="A202" s="164" t="s">
        <v>1149</v>
      </c>
      <c r="B202" s="10" t="s">
        <v>860</v>
      </c>
      <c r="C202" s="10" t="s">
        <v>865</v>
      </c>
      <c r="D202" s="10">
        <v>2</v>
      </c>
      <c r="E202" s="119">
        <v>2007</v>
      </c>
      <c r="F202" s="119">
        <v>11</v>
      </c>
      <c r="G202" s="118"/>
      <c r="H202" s="6"/>
      <c r="I202" s="10">
        <v>-2</v>
      </c>
      <c r="J202" s="10">
        <v>-1</v>
      </c>
      <c r="K202" s="3" t="s">
        <v>890</v>
      </c>
      <c r="M202" s="13" t="s">
        <v>1138</v>
      </c>
      <c r="P202" s="133">
        <v>6.3800209570380725E-2</v>
      </c>
      <c r="R202" s="3" t="s">
        <v>892</v>
      </c>
      <c r="AM202" s="138"/>
      <c r="AO202" s="143">
        <v>45.435499999999998</v>
      </c>
      <c r="AP202" s="140">
        <f t="shared" si="2"/>
        <v>2.8987944219350331E-2</v>
      </c>
      <c r="AW202" s="3" t="s">
        <v>896</v>
      </c>
      <c r="AX202" s="3">
        <v>137515</v>
      </c>
      <c r="AY202" s="3">
        <v>2008</v>
      </c>
      <c r="AZ202" s="146">
        <v>73.108176887590744</v>
      </c>
      <c r="BA202" s="146">
        <v>3.7189731616347266</v>
      </c>
      <c r="BC202" s="138">
        <v>1.0806634109325393</v>
      </c>
      <c r="BD202" s="138">
        <v>3.7189731616347264E-3</v>
      </c>
    </row>
    <row r="203" spans="1:56" x14ac:dyDescent="0.2">
      <c r="A203" s="164" t="s">
        <v>1149</v>
      </c>
      <c r="B203" s="10" t="s">
        <v>860</v>
      </c>
      <c r="C203" s="10" t="s">
        <v>866</v>
      </c>
      <c r="D203" s="10">
        <v>2</v>
      </c>
      <c r="E203" s="119">
        <v>2007</v>
      </c>
      <c r="F203" s="119">
        <v>11</v>
      </c>
      <c r="G203" s="118"/>
      <c r="H203" s="6"/>
      <c r="I203" s="10">
        <v>-2</v>
      </c>
      <c r="J203" s="10">
        <v>-1</v>
      </c>
      <c r="K203" s="3" t="s">
        <v>890</v>
      </c>
      <c r="M203" s="13" t="s">
        <v>1138</v>
      </c>
      <c r="P203" s="133"/>
      <c r="AM203" s="138"/>
      <c r="AO203" s="143"/>
      <c r="AP203" s="140"/>
      <c r="AZ203" s="146"/>
      <c r="BA203" s="146"/>
      <c r="BC203" s="138"/>
      <c r="BD203" s="138"/>
    </row>
    <row r="204" spans="1:56" x14ac:dyDescent="0.2">
      <c r="A204" s="164" t="s">
        <v>1149</v>
      </c>
      <c r="B204" s="10" t="s">
        <v>860</v>
      </c>
      <c r="C204" s="10" t="s">
        <v>862</v>
      </c>
      <c r="D204" s="10">
        <v>3</v>
      </c>
      <c r="E204" s="119">
        <v>2007</v>
      </c>
      <c r="F204" s="119">
        <v>11</v>
      </c>
      <c r="G204" s="118"/>
      <c r="H204" s="6"/>
      <c r="I204" s="10">
        <v>-1</v>
      </c>
      <c r="J204" s="10">
        <v>0</v>
      </c>
      <c r="K204" s="3" t="s">
        <v>891</v>
      </c>
      <c r="M204" s="131" t="s">
        <v>1137</v>
      </c>
      <c r="P204" s="133">
        <v>0.37079636744673422</v>
      </c>
      <c r="R204" s="3" t="s">
        <v>892</v>
      </c>
      <c r="AM204" s="138"/>
      <c r="AO204" s="143">
        <v>32.467500000000001</v>
      </c>
      <c r="AP204" s="140">
        <f t="shared" si="2"/>
        <v>0.12038831060076843</v>
      </c>
      <c r="AV204" s="3">
        <v>-27.88</v>
      </c>
      <c r="AW204" s="3" t="s">
        <v>896</v>
      </c>
      <c r="AX204" s="3">
        <v>137525</v>
      </c>
      <c r="AY204" s="3">
        <v>2008</v>
      </c>
      <c r="AZ204" s="146">
        <v>88.220692712233756</v>
      </c>
      <c r="BA204" s="146">
        <v>3.662758693242353</v>
      </c>
      <c r="BC204" s="138">
        <v>1.0958823266491244</v>
      </c>
      <c r="BD204" s="138">
        <v>3.6627586932423532E-3</v>
      </c>
    </row>
    <row r="205" spans="1:56" x14ac:dyDescent="0.2">
      <c r="A205" s="164" t="s">
        <v>1149</v>
      </c>
      <c r="B205" s="10" t="s">
        <v>860</v>
      </c>
      <c r="C205" s="10" t="s">
        <v>863</v>
      </c>
      <c r="D205" s="10">
        <v>3</v>
      </c>
      <c r="E205" s="119">
        <v>2007</v>
      </c>
      <c r="F205" s="119">
        <v>11</v>
      </c>
      <c r="G205" s="118"/>
      <c r="H205" s="6"/>
      <c r="I205" s="10">
        <v>-1</v>
      </c>
      <c r="J205" s="10">
        <v>0</v>
      </c>
      <c r="K205" s="3" t="s">
        <v>891</v>
      </c>
      <c r="M205" s="131" t="s">
        <v>1137</v>
      </c>
      <c r="P205" s="133">
        <v>0.17221969961578765</v>
      </c>
      <c r="R205" s="3" t="s">
        <v>892</v>
      </c>
      <c r="AM205" s="138"/>
      <c r="AO205" s="143">
        <v>34.823500000000003</v>
      </c>
      <c r="AP205" s="140">
        <f t="shared" si="2"/>
        <v>5.9972927095703815E-2</v>
      </c>
      <c r="AW205" s="3" t="s">
        <v>896</v>
      </c>
      <c r="AX205" s="3">
        <v>137522</v>
      </c>
      <c r="AY205" s="3">
        <v>2008</v>
      </c>
      <c r="AZ205" s="146">
        <v>101.40507758552997</v>
      </c>
      <c r="BA205" s="146">
        <v>3.8886840470073332</v>
      </c>
      <c r="BC205" s="138">
        <v>1.1091595363797853</v>
      </c>
      <c r="BD205" s="138">
        <v>3.8886840470073332E-3</v>
      </c>
    </row>
    <row r="206" spans="1:56" x14ac:dyDescent="0.2">
      <c r="A206" s="164" t="s">
        <v>1149</v>
      </c>
      <c r="B206" s="10" t="s">
        <v>860</v>
      </c>
      <c r="C206" s="10" t="s">
        <v>864</v>
      </c>
      <c r="D206" s="10">
        <v>3</v>
      </c>
      <c r="E206" s="119">
        <v>2007</v>
      </c>
      <c r="F206" s="119">
        <v>11</v>
      </c>
      <c r="G206" s="118"/>
      <c r="I206" s="10">
        <v>-1</v>
      </c>
      <c r="J206" s="10">
        <v>0</v>
      </c>
      <c r="K206" s="3" t="s">
        <v>891</v>
      </c>
      <c r="M206" s="131" t="s">
        <v>1137</v>
      </c>
      <c r="P206" s="133">
        <v>8.4157669586473818E-2</v>
      </c>
      <c r="R206" s="3" t="s">
        <v>892</v>
      </c>
      <c r="AM206" s="138"/>
      <c r="AO206" s="143">
        <v>33.623399999999997</v>
      </c>
      <c r="AP206" s="140">
        <f t="shared" si="2"/>
        <v>2.8296669875738437E-2</v>
      </c>
      <c r="AW206" s="3" t="s">
        <v>896</v>
      </c>
      <c r="AX206" s="3">
        <v>137523</v>
      </c>
      <c r="AY206" s="3">
        <v>2008</v>
      </c>
      <c r="AZ206" s="146">
        <v>115.7818675904394</v>
      </c>
      <c r="BA206" s="146">
        <v>3.9339549025819598</v>
      </c>
      <c r="BC206" s="138">
        <v>1.1236375463880846</v>
      </c>
      <c r="BD206" s="138">
        <v>3.9339549025819596E-3</v>
      </c>
    </row>
    <row r="207" spans="1:56" x14ac:dyDescent="0.2">
      <c r="A207" s="164" t="s">
        <v>1149</v>
      </c>
      <c r="B207" s="10" t="s">
        <v>860</v>
      </c>
      <c r="C207" s="10" t="s">
        <v>865</v>
      </c>
      <c r="D207" s="10">
        <v>3</v>
      </c>
      <c r="E207" s="119">
        <v>2007</v>
      </c>
      <c r="F207" s="119">
        <v>11</v>
      </c>
      <c r="G207" s="118"/>
      <c r="I207" s="10">
        <v>-1</v>
      </c>
      <c r="J207" s="10">
        <v>0</v>
      </c>
      <c r="K207" s="3" t="s">
        <v>891</v>
      </c>
      <c r="M207" s="131" t="s">
        <v>1137</v>
      </c>
      <c r="P207" s="133">
        <v>0.35257422284317153</v>
      </c>
      <c r="R207" s="3" t="s">
        <v>892</v>
      </c>
      <c r="AM207" s="138"/>
      <c r="AO207" s="143">
        <v>24.093</v>
      </c>
      <c r="AP207" s="140">
        <f t="shared" si="2"/>
        <v>8.4945707509605312E-2</v>
      </c>
      <c r="AW207" s="3" t="s">
        <v>896</v>
      </c>
      <c r="AX207" s="3">
        <v>137524</v>
      </c>
      <c r="AY207" s="3">
        <v>2008</v>
      </c>
      <c r="AZ207" s="146">
        <v>86.408571329045884</v>
      </c>
      <c r="BA207" s="146">
        <v>3.8263083407578709</v>
      </c>
      <c r="BC207" s="138">
        <v>1.0940574469984452</v>
      </c>
      <c r="BD207" s="138">
        <v>3.8263083407578708E-3</v>
      </c>
    </row>
    <row r="208" spans="1:56" x14ac:dyDescent="0.2">
      <c r="A208" s="164" t="s">
        <v>1149</v>
      </c>
      <c r="B208" s="10" t="s">
        <v>860</v>
      </c>
      <c r="C208" s="10" t="s">
        <v>866</v>
      </c>
      <c r="D208" s="10">
        <v>3</v>
      </c>
      <c r="E208" s="119">
        <v>2007</v>
      </c>
      <c r="F208" s="119">
        <v>11</v>
      </c>
      <c r="G208" s="118"/>
      <c r="I208" s="10">
        <v>-1</v>
      </c>
      <c r="J208" s="10">
        <v>0</v>
      </c>
      <c r="K208" s="3" t="s">
        <v>891</v>
      </c>
      <c r="M208" s="131" t="s">
        <v>1137</v>
      </c>
      <c r="P208" s="133"/>
      <c r="AM208" s="138"/>
      <c r="AO208" s="143"/>
      <c r="AP208" s="140"/>
      <c r="AZ208" s="146"/>
      <c r="BA208" s="146"/>
      <c r="BC208" s="138"/>
      <c r="BD208" s="138"/>
    </row>
    <row r="209" spans="1:56" x14ac:dyDescent="0.2">
      <c r="A209" s="164" t="s">
        <v>1149</v>
      </c>
      <c r="B209" s="10" t="s">
        <v>860</v>
      </c>
      <c r="C209" s="10" t="s">
        <v>862</v>
      </c>
      <c r="D209" s="134">
        <v>4</v>
      </c>
      <c r="E209" s="119">
        <v>2007</v>
      </c>
      <c r="F209" s="119">
        <v>11</v>
      </c>
      <c r="G209" s="118"/>
      <c r="I209" s="134">
        <v>0</v>
      </c>
      <c r="J209" s="134">
        <v>5</v>
      </c>
      <c r="K209" s="134"/>
      <c r="P209" s="133">
        <v>1.433047735618115</v>
      </c>
      <c r="R209" s="6" t="s">
        <v>894</v>
      </c>
      <c r="S209" s="133">
        <v>92.5210075579825</v>
      </c>
      <c r="T209" s="133">
        <v>7.3586346930966755</v>
      </c>
      <c r="U209" s="133">
        <v>0.1203577489208295</v>
      </c>
      <c r="X209" s="6" t="s">
        <v>306</v>
      </c>
      <c r="Z209" s="133">
        <v>4.5166666666666666</v>
      </c>
      <c r="AA209" s="133">
        <v>4.99</v>
      </c>
      <c r="AB209" s="133"/>
      <c r="AM209" s="138"/>
      <c r="AO209" s="143">
        <v>1.16265</v>
      </c>
      <c r="AP209" s="145">
        <v>8.3306647490820077E-2</v>
      </c>
      <c r="AV209" s="3">
        <v>-27.14</v>
      </c>
      <c r="AW209" s="3" t="s">
        <v>896</v>
      </c>
      <c r="AX209" s="3">
        <v>144385</v>
      </c>
      <c r="AY209" s="3">
        <v>2009</v>
      </c>
      <c r="AZ209" s="146">
        <v>75.35778854331366</v>
      </c>
      <c r="BA209" s="146">
        <v>3.1457943926025038</v>
      </c>
      <c r="BC209" s="138">
        <v>1.083059863112515</v>
      </c>
      <c r="BD209" s="138">
        <v>3.1457943926025038E-3</v>
      </c>
    </row>
    <row r="210" spans="1:56" x14ac:dyDescent="0.2">
      <c r="A210" s="164" t="s">
        <v>1149</v>
      </c>
      <c r="B210" s="10" t="s">
        <v>860</v>
      </c>
      <c r="C210" s="10" t="s">
        <v>863</v>
      </c>
      <c r="D210" s="134">
        <v>4</v>
      </c>
      <c r="E210" s="119">
        <v>2007</v>
      </c>
      <c r="F210" s="119">
        <v>11</v>
      </c>
      <c r="G210" s="118"/>
      <c r="I210" s="134">
        <v>0</v>
      </c>
      <c r="J210" s="134">
        <v>5</v>
      </c>
      <c r="K210" s="134"/>
      <c r="P210" s="133">
        <v>0.78335373317013468</v>
      </c>
      <c r="R210" s="6" t="s">
        <v>894</v>
      </c>
      <c r="S210" s="133">
        <v>78.422451145789665</v>
      </c>
      <c r="T210" s="133">
        <v>21.039091612405059</v>
      </c>
      <c r="U210" s="133">
        <v>0.53845724180528054</v>
      </c>
      <c r="X210" s="6" t="s">
        <v>185</v>
      </c>
      <c r="Z210" s="133">
        <v>3.936666666666667</v>
      </c>
      <c r="AA210" s="133">
        <v>4.376666666666666</v>
      </c>
      <c r="AB210" s="133"/>
      <c r="AM210" s="138"/>
      <c r="AO210" s="143">
        <v>1.4899100000000001</v>
      </c>
      <c r="AP210" s="145">
        <v>5.8356328029375779E-2</v>
      </c>
      <c r="AV210" s="3">
        <v>-27.55</v>
      </c>
      <c r="AW210" s="3" t="s">
        <v>896</v>
      </c>
      <c r="AX210" s="3">
        <v>144384</v>
      </c>
      <c r="AY210" s="3">
        <v>2009</v>
      </c>
      <c r="AZ210" s="146">
        <v>61.395838652007264</v>
      </c>
      <c r="BA210" s="146">
        <v>2.6142679192259264</v>
      </c>
      <c r="BC210" s="138">
        <v>1.0689979130349077</v>
      </c>
      <c r="BD210" s="138">
        <v>2.6142679192259263E-3</v>
      </c>
    </row>
    <row r="211" spans="1:56" x14ac:dyDescent="0.2">
      <c r="A211" s="164" t="s">
        <v>1149</v>
      </c>
      <c r="B211" s="10" t="s">
        <v>860</v>
      </c>
      <c r="C211" s="10" t="s">
        <v>864</v>
      </c>
      <c r="D211" s="134">
        <v>4</v>
      </c>
      <c r="E211" s="119">
        <v>2007</v>
      </c>
      <c r="F211" s="119">
        <v>11</v>
      </c>
      <c r="G211" s="118"/>
      <c r="I211" s="134">
        <v>0</v>
      </c>
      <c r="J211" s="134">
        <v>5</v>
      </c>
      <c r="K211" s="134"/>
      <c r="P211" s="133">
        <v>0.85238678090575271</v>
      </c>
      <c r="R211" s="6" t="s">
        <v>894</v>
      </c>
      <c r="S211" s="133">
        <v>91.965537287468138</v>
      </c>
      <c r="T211" s="133">
        <v>7.2288717030456837</v>
      </c>
      <c r="U211" s="133">
        <v>0.80559100948618101</v>
      </c>
      <c r="X211" s="6" t="s">
        <v>306</v>
      </c>
      <c r="Z211" s="133">
        <v>3.2099999999999995</v>
      </c>
      <c r="AA211" s="133">
        <v>3.8533333333333331</v>
      </c>
      <c r="AB211" s="133"/>
      <c r="AM211" s="138"/>
      <c r="AO211" s="143">
        <v>1.5551200000000001</v>
      </c>
      <c r="AP211" s="145">
        <v>6.6278186536107717E-2</v>
      </c>
      <c r="AV211" s="3">
        <v>-26.29</v>
      </c>
      <c r="AW211" s="3" t="s">
        <v>896</v>
      </c>
      <c r="AX211" s="3">
        <v>144383</v>
      </c>
      <c r="AY211" s="3">
        <v>2009</v>
      </c>
      <c r="AZ211" s="146">
        <v>46.154847397876566</v>
      </c>
      <c r="BA211" s="146">
        <v>3.0561214546169451</v>
      </c>
      <c r="BC211" s="138">
        <v>1.0536477606695651</v>
      </c>
      <c r="BD211" s="138">
        <v>3.056121454616945E-3</v>
      </c>
    </row>
    <row r="212" spans="1:56" x14ac:dyDescent="0.2">
      <c r="A212" s="164" t="s">
        <v>1149</v>
      </c>
      <c r="B212" s="10" t="s">
        <v>860</v>
      </c>
      <c r="C212" s="10" t="s">
        <v>865</v>
      </c>
      <c r="D212" s="134">
        <v>4</v>
      </c>
      <c r="E212" s="119">
        <v>2007</v>
      </c>
      <c r="F212" s="119">
        <v>11</v>
      </c>
      <c r="G212" s="118"/>
      <c r="I212" s="134">
        <v>0</v>
      </c>
      <c r="J212" s="134">
        <v>5</v>
      </c>
      <c r="K212" s="134"/>
      <c r="P212" s="133">
        <v>0.67735618115055074</v>
      </c>
      <c r="R212" s="6" t="s">
        <v>894</v>
      </c>
      <c r="S212" s="133">
        <v>91.576912914684584</v>
      </c>
      <c r="T212" s="133">
        <v>7.766224463821743</v>
      </c>
      <c r="U212" s="133">
        <v>0.65686262149366814</v>
      </c>
      <c r="X212" s="6" t="s">
        <v>306</v>
      </c>
      <c r="Z212" s="133">
        <v>3.8433333333333333</v>
      </c>
      <c r="AA212" s="133">
        <v>4.3866666666666667</v>
      </c>
      <c r="AB212" s="133"/>
      <c r="AM212" s="138"/>
      <c r="AO212" s="143">
        <v>2.2218300000000002</v>
      </c>
      <c r="AP212" s="145">
        <v>7.5248514198286418E-2</v>
      </c>
      <c r="AV212" s="3">
        <v>-26.69</v>
      </c>
      <c r="AW212" s="3" t="s">
        <v>896</v>
      </c>
      <c r="AX212" s="3">
        <v>144382</v>
      </c>
      <c r="AY212" s="3">
        <v>2009</v>
      </c>
      <c r="AZ212" s="146">
        <v>53.355184030746905</v>
      </c>
      <c r="BA212" s="146">
        <v>3.5836084694594135</v>
      </c>
      <c r="BC212" s="138">
        <v>1.0608996685378518</v>
      </c>
      <c r="BD212" s="138">
        <v>3.5836084694594135E-3</v>
      </c>
    </row>
    <row r="213" spans="1:56" x14ac:dyDescent="0.2">
      <c r="A213" s="164" t="s">
        <v>1149</v>
      </c>
      <c r="B213" s="10" t="s">
        <v>860</v>
      </c>
      <c r="C213" s="10" t="s">
        <v>866</v>
      </c>
      <c r="D213" s="134">
        <v>4</v>
      </c>
      <c r="E213" s="119">
        <v>2007</v>
      </c>
      <c r="F213" s="119">
        <v>11</v>
      </c>
      <c r="G213" s="118"/>
      <c r="I213" s="134">
        <v>0</v>
      </c>
      <c r="J213" s="134">
        <v>5</v>
      </c>
      <c r="K213" s="134"/>
      <c r="P213" s="133">
        <v>0.67392900856793148</v>
      </c>
      <c r="R213" s="6" t="s">
        <v>894</v>
      </c>
      <c r="S213" s="133">
        <v>86.69213588754225</v>
      </c>
      <c r="T213" s="133">
        <v>11.876972868612157</v>
      </c>
      <c r="U213" s="133">
        <v>1.4308912438455907</v>
      </c>
      <c r="X213" s="6" t="s">
        <v>306</v>
      </c>
      <c r="Z213" s="133">
        <v>3.3699999999999997</v>
      </c>
      <c r="AA213" s="133">
        <v>3.936666666666667</v>
      </c>
      <c r="AB213" s="133"/>
      <c r="AM213" s="138"/>
      <c r="AO213" s="143">
        <v>1.7907999999999999</v>
      </c>
      <c r="AP213" s="145">
        <v>6.0343603427172585E-2</v>
      </c>
      <c r="AV213" s="3">
        <v>-26.59</v>
      </c>
      <c r="AW213" s="3" t="s">
        <v>896</v>
      </c>
      <c r="AX213" s="3">
        <v>144381</v>
      </c>
      <c r="AY213" s="3">
        <v>2009</v>
      </c>
      <c r="AZ213" s="146">
        <v>77.707307400561206</v>
      </c>
      <c r="BA213" s="146">
        <v>3.1491764709623875</v>
      </c>
      <c r="BC213" s="138">
        <v>1.0854262100149332</v>
      </c>
      <c r="BD213" s="138">
        <v>3.1491764709623876E-3</v>
      </c>
    </row>
    <row r="214" spans="1:56" x14ac:dyDescent="0.2">
      <c r="A214" s="164" t="s">
        <v>1149</v>
      </c>
      <c r="B214" s="10" t="s">
        <v>860</v>
      </c>
      <c r="C214" s="10" t="s">
        <v>862</v>
      </c>
      <c r="D214" s="134">
        <v>5</v>
      </c>
      <c r="E214" s="119">
        <v>2007</v>
      </c>
      <c r="F214" s="119">
        <v>11</v>
      </c>
      <c r="G214" s="118"/>
      <c r="I214" s="134">
        <v>5</v>
      </c>
      <c r="J214" s="134">
        <v>15</v>
      </c>
      <c r="K214" s="134"/>
      <c r="P214" s="133">
        <v>1.0913096695226439</v>
      </c>
      <c r="R214" s="6" t="s">
        <v>894</v>
      </c>
      <c r="S214" s="133">
        <v>93.160804362072895</v>
      </c>
      <c r="T214" s="133">
        <v>6.0938621293353918</v>
      </c>
      <c r="U214" s="133">
        <v>0.74533350859171854</v>
      </c>
      <c r="X214" s="6" t="s">
        <v>306</v>
      </c>
      <c r="Z214" s="133">
        <v>4.3099999999999996</v>
      </c>
      <c r="AA214" s="133">
        <v>4.753333333333333</v>
      </c>
      <c r="AB214" s="133"/>
      <c r="AM214" s="138"/>
      <c r="AO214" s="143">
        <v>0.20337</v>
      </c>
      <c r="AP214" s="145">
        <v>2.2193964749082008E-2</v>
      </c>
      <c r="AW214" s="3" t="s">
        <v>896</v>
      </c>
      <c r="AX214" s="3">
        <v>144648</v>
      </c>
      <c r="AY214" s="3">
        <v>2009</v>
      </c>
      <c r="AZ214" s="146">
        <v>32.239806162190462</v>
      </c>
      <c r="BA214" s="146">
        <v>3.1277014662270974</v>
      </c>
      <c r="BC214" s="138">
        <v>1.0396330552231645</v>
      </c>
      <c r="BD214" s="138">
        <v>3.1277014662270974E-3</v>
      </c>
    </row>
    <row r="215" spans="1:56" x14ac:dyDescent="0.2">
      <c r="A215" s="164" t="s">
        <v>1149</v>
      </c>
      <c r="B215" s="10" t="s">
        <v>860</v>
      </c>
      <c r="C215" s="10" t="s">
        <v>863</v>
      </c>
      <c r="D215" s="134">
        <v>5</v>
      </c>
      <c r="E215" s="119">
        <v>2007</v>
      </c>
      <c r="F215" s="119">
        <v>11</v>
      </c>
      <c r="G215" s="118"/>
      <c r="I215" s="134">
        <v>5</v>
      </c>
      <c r="J215" s="134">
        <v>15</v>
      </c>
      <c r="K215" s="134"/>
      <c r="P215" s="133">
        <v>1.1408812729498163</v>
      </c>
      <c r="R215" s="6" t="s">
        <v>894</v>
      </c>
      <c r="S215" s="133">
        <v>87.000697907971627</v>
      </c>
      <c r="T215" s="133">
        <v>11.667006571222615</v>
      </c>
      <c r="U215" s="133">
        <v>1.332295520805763</v>
      </c>
      <c r="X215" s="6" t="s">
        <v>306</v>
      </c>
      <c r="Z215" s="133">
        <v>4.2433333333333332</v>
      </c>
      <c r="AA215" s="133">
        <v>4.7033333333333331</v>
      </c>
      <c r="AB215" s="133"/>
      <c r="AM215" s="138"/>
      <c r="AO215" s="143">
        <v>0.4476</v>
      </c>
      <c r="AP215" s="145">
        <v>5.1065845777233783E-2</v>
      </c>
      <c r="AV215" s="3">
        <v>-26.53</v>
      </c>
      <c r="AW215" s="3" t="s">
        <v>896</v>
      </c>
      <c r="AX215" s="3">
        <v>144647</v>
      </c>
      <c r="AY215" s="3">
        <v>2009</v>
      </c>
      <c r="AZ215" s="146">
        <v>0.29529692675156483</v>
      </c>
      <c r="BA215" s="146">
        <v>2.8809580498626932</v>
      </c>
      <c r="BC215" s="138">
        <v>1.007459748656429</v>
      </c>
      <c r="BD215" s="138">
        <v>2.8809580498626933E-3</v>
      </c>
    </row>
    <row r="216" spans="1:56" x14ac:dyDescent="0.2">
      <c r="A216" s="164" t="s">
        <v>1149</v>
      </c>
      <c r="B216" s="10" t="s">
        <v>860</v>
      </c>
      <c r="C216" s="10" t="s">
        <v>864</v>
      </c>
      <c r="D216" s="134">
        <v>5</v>
      </c>
      <c r="E216" s="119">
        <v>2007</v>
      </c>
      <c r="F216" s="119">
        <v>11</v>
      </c>
      <c r="G216" s="118"/>
      <c r="I216" s="134">
        <v>5</v>
      </c>
      <c r="J216" s="134">
        <v>15</v>
      </c>
      <c r="K216" s="134"/>
      <c r="P216" s="133">
        <v>1.3840881272949817</v>
      </c>
      <c r="R216" s="6" t="s">
        <v>894</v>
      </c>
      <c r="S216" s="133">
        <v>91.847215108231708</v>
      </c>
      <c r="T216" s="133">
        <v>5.9696906460696937</v>
      </c>
      <c r="U216" s="133">
        <v>2.1830942456985944</v>
      </c>
      <c r="X216" s="6" t="s">
        <v>306</v>
      </c>
      <c r="Z216" s="133">
        <v>3.5066666666666664</v>
      </c>
      <c r="AA216" s="133">
        <v>4.2366666666666672</v>
      </c>
      <c r="AB216" s="133"/>
      <c r="AM216" s="138"/>
      <c r="AO216" s="143">
        <v>0.46809000000000001</v>
      </c>
      <c r="AP216" s="145">
        <v>6.4787781150550797E-2</v>
      </c>
      <c r="AV216" s="3">
        <v>-26.29</v>
      </c>
      <c r="AW216" s="3" t="s">
        <v>896</v>
      </c>
      <c r="AX216" s="3">
        <v>144646</v>
      </c>
      <c r="AY216" s="3">
        <v>2009</v>
      </c>
      <c r="AZ216" s="146">
        <v>-24.466091349890196</v>
      </c>
      <c r="BA216" s="146">
        <v>2.8090577891882118</v>
      </c>
      <c r="BC216" s="138">
        <v>0.98252101097945221</v>
      </c>
      <c r="BD216" s="138">
        <v>2.809057789188212E-3</v>
      </c>
    </row>
    <row r="217" spans="1:56" x14ac:dyDescent="0.2">
      <c r="A217" s="164" t="s">
        <v>1149</v>
      </c>
      <c r="B217" s="10" t="s">
        <v>860</v>
      </c>
      <c r="C217" s="10" t="s">
        <v>865</v>
      </c>
      <c r="D217" s="134">
        <v>5</v>
      </c>
      <c r="E217" s="119">
        <v>2007</v>
      </c>
      <c r="F217" s="119">
        <v>11</v>
      </c>
      <c r="G217" s="118"/>
      <c r="I217" s="134">
        <v>5</v>
      </c>
      <c r="J217" s="134">
        <v>15</v>
      </c>
      <c r="K217" s="134"/>
      <c r="P217" s="133">
        <v>0.80195838433292543</v>
      </c>
      <c r="R217" s="6" t="s">
        <v>894</v>
      </c>
      <c r="S217" s="133">
        <v>91.591564408663146</v>
      </c>
      <c r="T217" s="133">
        <v>7.0148910544577205</v>
      </c>
      <c r="U217" s="133">
        <v>1.3935445368791308</v>
      </c>
      <c r="X217" s="6" t="s">
        <v>306</v>
      </c>
      <c r="Z217" s="133">
        <v>3.9</v>
      </c>
      <c r="AA217" s="133">
        <v>4.5333333333333341</v>
      </c>
      <c r="AB217" s="133"/>
      <c r="AM217" s="138"/>
      <c r="AO217" s="143">
        <v>0.76546999999999998</v>
      </c>
      <c r="AP217" s="145">
        <v>6.1387508445532445E-2</v>
      </c>
      <c r="AV217" s="3">
        <v>-26.24</v>
      </c>
      <c r="AW217" s="3" t="s">
        <v>896</v>
      </c>
      <c r="AX217" s="3">
        <v>144645</v>
      </c>
      <c r="AY217" s="3">
        <v>2009</v>
      </c>
      <c r="AZ217" s="146">
        <v>15.32808125041929</v>
      </c>
      <c r="BA217" s="146">
        <v>3.5785600980690453</v>
      </c>
      <c r="BC217" s="138">
        <v>1.0226002028431664</v>
      </c>
      <c r="BD217" s="138">
        <v>3.5785600980690452E-3</v>
      </c>
    </row>
    <row r="218" spans="1:56" x14ac:dyDescent="0.2">
      <c r="A218" s="164" t="s">
        <v>1149</v>
      </c>
      <c r="B218" s="10" t="s">
        <v>860</v>
      </c>
      <c r="C218" s="10" t="s">
        <v>866</v>
      </c>
      <c r="D218" s="134">
        <v>5</v>
      </c>
      <c r="E218" s="119">
        <v>2007</v>
      </c>
      <c r="F218" s="119">
        <v>11</v>
      </c>
      <c r="G218" s="118"/>
      <c r="I218" s="134">
        <v>5</v>
      </c>
      <c r="J218" s="134">
        <v>15</v>
      </c>
      <c r="K218" s="134"/>
      <c r="P218" s="133">
        <v>1.3503059975520197</v>
      </c>
      <c r="R218" s="6" t="s">
        <v>894</v>
      </c>
      <c r="S218" s="133">
        <v>88.439495397300433</v>
      </c>
      <c r="T218" s="133">
        <v>10.605778132055889</v>
      </c>
      <c r="U218" s="133">
        <v>0.95472647064368166</v>
      </c>
      <c r="X218" s="6" t="s">
        <v>306</v>
      </c>
      <c r="Z218" s="133">
        <v>3.4266666666666663</v>
      </c>
      <c r="AA218" s="133">
        <v>4.1133333333333333</v>
      </c>
      <c r="AB218" s="133"/>
      <c r="AM218" s="138"/>
      <c r="AO218" s="143">
        <v>0.34577000000000002</v>
      </c>
      <c r="AP218" s="145">
        <v>4.6689530477356189E-2</v>
      </c>
      <c r="AV218" s="3">
        <v>-26.1</v>
      </c>
      <c r="AW218" s="3" t="s">
        <v>896</v>
      </c>
      <c r="AX218" s="3">
        <v>144644</v>
      </c>
      <c r="AY218" s="3">
        <v>2009</v>
      </c>
      <c r="AZ218" s="146">
        <v>1.6185309630618594</v>
      </c>
      <c r="BA218" s="146">
        <v>3.0395742804598886</v>
      </c>
      <c r="BC218" s="138">
        <v>1.0087924601404583</v>
      </c>
      <c r="BD218" s="138">
        <v>3.0395742804598886E-3</v>
      </c>
    </row>
    <row r="219" spans="1:56" x14ac:dyDescent="0.2">
      <c r="A219" s="164" t="s">
        <v>1149</v>
      </c>
      <c r="B219" s="10" t="s">
        <v>860</v>
      </c>
      <c r="C219" s="10" t="s">
        <v>862</v>
      </c>
      <c r="D219" s="10">
        <v>6</v>
      </c>
      <c r="E219" s="119">
        <v>2007</v>
      </c>
      <c r="F219" s="119">
        <v>11</v>
      </c>
      <c r="G219" s="118"/>
      <c r="I219" s="10">
        <v>15</v>
      </c>
      <c r="J219" s="10">
        <v>30</v>
      </c>
      <c r="P219" s="133">
        <v>1.3531619747042023</v>
      </c>
      <c r="R219" s="6" t="s">
        <v>894</v>
      </c>
      <c r="S219" s="133"/>
      <c r="T219" s="133"/>
      <c r="U219" s="133"/>
      <c r="X219" s="6"/>
      <c r="AM219" s="138"/>
      <c r="AO219" s="143">
        <v>0.35421000000000002</v>
      </c>
      <c r="AP219" s="145">
        <v>7.1895525458996315E-2</v>
      </c>
      <c r="AV219" s="3">
        <v>-25.89</v>
      </c>
      <c r="AW219" s="3" t="s">
        <v>896</v>
      </c>
      <c r="AX219" s="3">
        <v>137539</v>
      </c>
      <c r="AY219" s="3">
        <v>2008</v>
      </c>
      <c r="AZ219" s="146">
        <v>48.78812974840563</v>
      </c>
      <c r="BA219" s="146">
        <v>4.0831226134627929</v>
      </c>
      <c r="BC219" s="138">
        <v>1.0561721381405464</v>
      </c>
      <c r="BD219" s="138">
        <v>4.0831226134627925E-3</v>
      </c>
    </row>
    <row r="220" spans="1:56" x14ac:dyDescent="0.2">
      <c r="A220" s="164" t="s">
        <v>1149</v>
      </c>
      <c r="B220" s="10" t="s">
        <v>860</v>
      </c>
      <c r="C220" s="10" t="s">
        <v>863</v>
      </c>
      <c r="D220" s="10">
        <v>6</v>
      </c>
      <c r="E220" s="119">
        <v>2007</v>
      </c>
      <c r="F220" s="119">
        <v>11</v>
      </c>
      <c r="G220" s="118"/>
      <c r="I220" s="10">
        <v>15</v>
      </c>
      <c r="J220" s="10">
        <v>30</v>
      </c>
      <c r="P220" s="133">
        <v>1.069359445124439</v>
      </c>
      <c r="R220" s="6" t="s">
        <v>894</v>
      </c>
      <c r="S220" s="133"/>
      <c r="T220" s="133"/>
      <c r="U220" s="133"/>
      <c r="X220" s="6"/>
      <c r="AM220" s="138"/>
      <c r="AO220" s="133"/>
      <c r="AP220" s="138"/>
      <c r="AW220" s="3" t="s">
        <v>896</v>
      </c>
      <c r="AX220" s="3">
        <v>145165</v>
      </c>
      <c r="AY220" s="3">
        <v>2009</v>
      </c>
      <c r="AZ220" s="146">
        <v>-10.489825836112686</v>
      </c>
      <c r="BA220" s="146">
        <v>3.1082035495998137</v>
      </c>
      <c r="BC220" s="138">
        <v>0.99659737921283886</v>
      </c>
      <c r="BD220" s="138">
        <v>3.1082035495998135E-3</v>
      </c>
    </row>
    <row r="221" spans="1:56" x14ac:dyDescent="0.2">
      <c r="A221" s="164" t="s">
        <v>1149</v>
      </c>
      <c r="B221" s="10" t="s">
        <v>860</v>
      </c>
      <c r="C221" s="10" t="s">
        <v>864</v>
      </c>
      <c r="D221" s="10">
        <v>6</v>
      </c>
      <c r="E221" s="119">
        <v>2007</v>
      </c>
      <c r="F221" s="119">
        <v>11</v>
      </c>
      <c r="G221" s="118"/>
      <c r="I221" s="10">
        <v>15</v>
      </c>
      <c r="J221" s="10">
        <v>30</v>
      </c>
      <c r="P221" s="133">
        <v>1.149734802121583</v>
      </c>
      <c r="R221" s="6" t="s">
        <v>894</v>
      </c>
      <c r="S221" s="133"/>
      <c r="T221" s="133"/>
      <c r="U221" s="133"/>
      <c r="X221" s="6"/>
      <c r="AM221" s="138"/>
      <c r="AO221" s="143">
        <v>0.40347</v>
      </c>
      <c r="AP221" s="145">
        <v>6.9582525091799269E-2</v>
      </c>
      <c r="AW221" s="3" t="s">
        <v>896</v>
      </c>
      <c r="AX221" s="3">
        <v>137537</v>
      </c>
      <c r="AY221" s="3">
        <v>2008</v>
      </c>
      <c r="AZ221" s="146">
        <v>6.4729723535252859</v>
      </c>
      <c r="BA221" s="146">
        <v>3.9902554305123523</v>
      </c>
      <c r="BC221" s="138">
        <v>1.0135590602520452</v>
      </c>
      <c r="BD221" s="138">
        <v>3.9902554305123522E-3</v>
      </c>
    </row>
    <row r="222" spans="1:56" x14ac:dyDescent="0.2">
      <c r="A222" s="164" t="s">
        <v>1149</v>
      </c>
      <c r="B222" s="10" t="s">
        <v>860</v>
      </c>
      <c r="C222" s="10" t="s">
        <v>865</v>
      </c>
      <c r="D222" s="10">
        <v>6</v>
      </c>
      <c r="E222" s="119">
        <v>2007</v>
      </c>
      <c r="F222" s="119">
        <v>11</v>
      </c>
      <c r="G222" s="118"/>
      <c r="I222" s="10">
        <v>15</v>
      </c>
      <c r="J222" s="10">
        <v>30</v>
      </c>
      <c r="P222" s="133">
        <v>1.2636474908200734</v>
      </c>
      <c r="R222" s="6" t="s">
        <v>894</v>
      </c>
      <c r="S222" s="133"/>
      <c r="T222" s="133"/>
      <c r="U222" s="133"/>
      <c r="X222" s="6"/>
      <c r="AM222" s="138"/>
      <c r="AO222" s="143">
        <v>0.77553000000000005</v>
      </c>
      <c r="AP222" s="145">
        <v>0.14699948078335376</v>
      </c>
      <c r="AW222" s="3" t="s">
        <v>896</v>
      </c>
      <c r="AX222" s="3">
        <v>137538</v>
      </c>
      <c r="AY222" s="3">
        <v>2008</v>
      </c>
      <c r="AZ222" s="146">
        <v>36.802511288525743</v>
      </c>
      <c r="BA222" s="146">
        <v>3.6077445437467444</v>
      </c>
      <c r="BC222" s="138">
        <v>1.044102134756026</v>
      </c>
      <c r="BD222" s="138">
        <v>3.6077445437467442E-3</v>
      </c>
    </row>
    <row r="223" spans="1:56" x14ac:dyDescent="0.2">
      <c r="A223" s="164" t="s">
        <v>1149</v>
      </c>
      <c r="B223" s="10" t="s">
        <v>860</v>
      </c>
      <c r="C223" s="10" t="s">
        <v>866</v>
      </c>
      <c r="D223" s="10">
        <v>6</v>
      </c>
      <c r="E223" s="119">
        <v>2007</v>
      </c>
      <c r="F223" s="119">
        <v>11</v>
      </c>
      <c r="G223" s="118"/>
      <c r="I223" s="10">
        <v>15</v>
      </c>
      <c r="J223" s="10">
        <v>30</v>
      </c>
      <c r="P223" s="133">
        <v>1.3414116687066504</v>
      </c>
      <c r="R223" s="6" t="s">
        <v>894</v>
      </c>
      <c r="S223" s="133"/>
      <c r="T223" s="133"/>
      <c r="U223" s="133"/>
      <c r="X223" s="6"/>
      <c r="AM223" s="138"/>
      <c r="AO223" s="143">
        <v>0.50366</v>
      </c>
      <c r="AP223" s="145">
        <v>0.10134231015911872</v>
      </c>
      <c r="AV223" s="3">
        <v>-25.89</v>
      </c>
      <c r="AW223" s="3" t="s">
        <v>896</v>
      </c>
      <c r="AX223" s="3">
        <v>137536</v>
      </c>
      <c r="AY223" s="3">
        <v>2008</v>
      </c>
      <c r="AZ223" s="146">
        <v>43.105272593666477</v>
      </c>
      <c r="BA223" s="146">
        <v>3.4673475049081315</v>
      </c>
      <c r="BC223" s="138">
        <v>1.0504492707456725</v>
      </c>
      <c r="BD223" s="138">
        <v>3.4673475049081313E-3</v>
      </c>
    </row>
    <row r="224" spans="1:56" x14ac:dyDescent="0.2">
      <c r="A224" s="164" t="s">
        <v>1149</v>
      </c>
      <c r="B224" s="10" t="s">
        <v>860</v>
      </c>
      <c r="C224" s="10" t="s">
        <v>862</v>
      </c>
      <c r="D224" s="10">
        <v>7</v>
      </c>
      <c r="E224" s="119">
        <v>2007</v>
      </c>
      <c r="F224" s="119">
        <v>11</v>
      </c>
      <c r="G224" s="118"/>
      <c r="I224" s="10">
        <v>30</v>
      </c>
      <c r="J224" s="10">
        <v>45</v>
      </c>
      <c r="P224" s="133">
        <v>1.4182782537739698</v>
      </c>
      <c r="R224" s="6" t="s">
        <v>894</v>
      </c>
      <c r="S224" s="133"/>
      <c r="T224" s="133"/>
      <c r="U224" s="133"/>
      <c r="X224" s="6"/>
      <c r="AM224" s="138"/>
      <c r="AO224" s="143">
        <v>0.38986999999999999</v>
      </c>
      <c r="AP224" s="145">
        <v>8.2941621419828651E-2</v>
      </c>
      <c r="AW224" s="3" t="s">
        <v>896</v>
      </c>
      <c r="AX224" s="3">
        <v>137619</v>
      </c>
      <c r="AY224" s="3">
        <v>2008</v>
      </c>
      <c r="AZ224" s="146">
        <v>2.9391093135937574</v>
      </c>
      <c r="BA224" s="146">
        <v>3.3748781802236065</v>
      </c>
      <c r="BC224" s="138">
        <v>1.0100003169969363</v>
      </c>
      <c r="BD224" s="138">
        <v>3.3748781802236064E-3</v>
      </c>
    </row>
    <row r="225" spans="1:56" x14ac:dyDescent="0.2">
      <c r="A225" s="164" t="s">
        <v>1149</v>
      </c>
      <c r="B225" s="10" t="s">
        <v>860</v>
      </c>
      <c r="C225" s="10" t="s">
        <v>863</v>
      </c>
      <c r="D225" s="10">
        <v>7</v>
      </c>
      <c r="E225" s="119">
        <v>2007</v>
      </c>
      <c r="F225" s="119">
        <v>11</v>
      </c>
      <c r="G225" s="118"/>
      <c r="I225" s="10">
        <v>30</v>
      </c>
      <c r="J225" s="10">
        <v>45</v>
      </c>
      <c r="P225" s="133">
        <v>1.0598939208486333</v>
      </c>
      <c r="R225" s="6" t="s">
        <v>894</v>
      </c>
      <c r="S225" s="133"/>
      <c r="T225" s="133"/>
      <c r="U225" s="133"/>
      <c r="X225" s="6"/>
      <c r="AM225" s="138"/>
      <c r="AO225" s="133"/>
      <c r="AP225" s="138"/>
      <c r="AW225" s="3" t="s">
        <v>896</v>
      </c>
      <c r="AX225" s="3">
        <v>145166</v>
      </c>
      <c r="AY225" s="3">
        <v>2009</v>
      </c>
      <c r="AZ225" s="146">
        <v>-29.494505607507215</v>
      </c>
      <c r="BA225" s="146">
        <v>3.2669551579449911</v>
      </c>
      <c r="BC225" s="138">
        <v>0.97745658152578641</v>
      </c>
      <c r="BD225" s="138">
        <v>3.2669551579449911E-3</v>
      </c>
    </row>
    <row r="226" spans="1:56" x14ac:dyDescent="0.2">
      <c r="A226" s="164" t="s">
        <v>1149</v>
      </c>
      <c r="B226" s="10" t="s">
        <v>860</v>
      </c>
      <c r="C226" s="10" t="s">
        <v>864</v>
      </c>
      <c r="D226" s="10">
        <v>7</v>
      </c>
      <c r="E226" s="119">
        <v>2007</v>
      </c>
      <c r="F226" s="119">
        <v>11</v>
      </c>
      <c r="G226" s="118"/>
      <c r="I226" s="10">
        <v>30</v>
      </c>
      <c r="J226" s="10">
        <v>45</v>
      </c>
      <c r="P226" s="133">
        <v>1.3739698082415341</v>
      </c>
      <c r="R226" s="6" t="s">
        <v>894</v>
      </c>
      <c r="AM226" s="138"/>
      <c r="AO226" s="143">
        <v>0.58121</v>
      </c>
      <c r="AP226" s="145">
        <v>0.1197847488372093</v>
      </c>
      <c r="AW226" s="3" t="s">
        <v>896</v>
      </c>
      <c r="AX226" s="3">
        <v>137558</v>
      </c>
      <c r="AY226" s="3">
        <v>2008</v>
      </c>
      <c r="AZ226" s="146">
        <v>2.1093840235917316</v>
      </c>
      <c r="BA226" s="146">
        <v>3.3486248032561234</v>
      </c>
      <c r="BC226" s="138">
        <v>1.0091647500137164</v>
      </c>
      <c r="BD226" s="138">
        <v>3.3486248032561236E-3</v>
      </c>
    </row>
    <row r="227" spans="1:56" x14ac:dyDescent="0.2">
      <c r="A227" s="164" t="s">
        <v>1149</v>
      </c>
      <c r="B227" s="10" t="s">
        <v>860</v>
      </c>
      <c r="C227" s="10" t="s">
        <v>865</v>
      </c>
      <c r="D227" s="10">
        <v>7</v>
      </c>
      <c r="E227" s="119">
        <v>2007</v>
      </c>
      <c r="F227" s="119">
        <v>11</v>
      </c>
      <c r="G227" s="118"/>
      <c r="I227" s="10">
        <v>30</v>
      </c>
      <c r="J227" s="10">
        <v>45</v>
      </c>
      <c r="P227" s="133">
        <v>1.5514483884128927</v>
      </c>
      <c r="R227" s="6" t="s">
        <v>894</v>
      </c>
      <c r="AM227" s="138"/>
      <c r="AO227" s="143">
        <v>0.57223999999999997</v>
      </c>
      <c r="AP227" s="145">
        <v>0.13317012386780905</v>
      </c>
      <c r="AW227" s="3" t="s">
        <v>896</v>
      </c>
      <c r="AX227" s="3">
        <v>137618</v>
      </c>
      <c r="AY227" s="3">
        <v>2008</v>
      </c>
      <c r="AZ227" s="146">
        <v>-33.431387631627338</v>
      </c>
      <c r="BA227" s="146">
        <v>4.9705900386274022</v>
      </c>
      <c r="BC227" s="138">
        <v>0.97337375302821227</v>
      </c>
      <c r="BD227" s="138">
        <v>4.970590038627402E-3</v>
      </c>
    </row>
    <row r="228" spans="1:56" x14ac:dyDescent="0.2">
      <c r="A228" s="164" t="s">
        <v>1149</v>
      </c>
      <c r="B228" s="10" t="s">
        <v>860</v>
      </c>
      <c r="C228" s="10" t="s">
        <v>866</v>
      </c>
      <c r="D228" s="10">
        <v>7</v>
      </c>
      <c r="E228" s="119">
        <v>2007</v>
      </c>
      <c r="F228" s="119">
        <v>11</v>
      </c>
      <c r="G228" s="118"/>
      <c r="I228" s="10">
        <v>30</v>
      </c>
      <c r="J228" s="10">
        <v>45</v>
      </c>
      <c r="P228" s="133">
        <v>1.2453692370461036</v>
      </c>
      <c r="R228" s="6" t="s">
        <v>894</v>
      </c>
      <c r="AM228" s="138"/>
      <c r="AO228" s="143">
        <v>0.36114000000000002</v>
      </c>
      <c r="AP228" s="145">
        <v>6.7462896940024483E-2</v>
      </c>
      <c r="AW228" s="3" t="s">
        <v>896</v>
      </c>
      <c r="AX228" s="3">
        <v>137557</v>
      </c>
      <c r="AY228" s="3">
        <v>2008</v>
      </c>
      <c r="AZ228" s="146">
        <v>32.748013031180356</v>
      </c>
      <c r="BA228" s="146">
        <v>2.9058775981943841</v>
      </c>
      <c r="BC228" s="138">
        <v>1.0400190907435287</v>
      </c>
      <c r="BD228" s="138">
        <v>2.9058775981943841E-3</v>
      </c>
    </row>
    <row r="229" spans="1:56" x14ac:dyDescent="0.2">
      <c r="A229" s="164" t="s">
        <v>1149</v>
      </c>
      <c r="B229" s="10" t="s">
        <v>860</v>
      </c>
      <c r="C229" s="10" t="s">
        <v>862</v>
      </c>
      <c r="D229" s="10">
        <v>8</v>
      </c>
      <c r="E229" s="119">
        <v>2007</v>
      </c>
      <c r="F229" s="119">
        <v>11</v>
      </c>
      <c r="G229" s="118"/>
      <c r="I229" s="10">
        <v>45</v>
      </c>
      <c r="J229" s="10">
        <v>60</v>
      </c>
      <c r="P229" s="133">
        <v>1.6753161974704203</v>
      </c>
      <c r="R229" s="6" t="s">
        <v>894</v>
      </c>
      <c r="AM229" s="138"/>
      <c r="AO229" s="143">
        <v>0.35546</v>
      </c>
      <c r="AP229" s="145">
        <v>8.9326184332925343E-2</v>
      </c>
      <c r="AW229" s="3" t="s">
        <v>896</v>
      </c>
      <c r="AX229" s="3">
        <v>137623</v>
      </c>
      <c r="AY229" s="3">
        <v>2008</v>
      </c>
      <c r="AZ229" s="146">
        <v>-16.952787797867241</v>
      </c>
      <c r="BA229" s="146">
        <v>4.0338114103692524</v>
      </c>
      <c r="BC229" s="138">
        <v>0.98996837068865429</v>
      </c>
      <c r="BD229" s="138">
        <v>4.0338114103692525E-3</v>
      </c>
    </row>
    <row r="230" spans="1:56" x14ac:dyDescent="0.2">
      <c r="A230" s="164" t="s">
        <v>1149</v>
      </c>
      <c r="B230" s="10" t="s">
        <v>860</v>
      </c>
      <c r="C230" s="10" t="s">
        <v>863</v>
      </c>
      <c r="D230" s="10">
        <v>9</v>
      </c>
      <c r="E230" s="119">
        <v>2007</v>
      </c>
      <c r="F230" s="119">
        <v>11</v>
      </c>
      <c r="G230" s="118"/>
      <c r="I230" s="10">
        <v>60</v>
      </c>
      <c r="J230" s="10">
        <v>75</v>
      </c>
      <c r="P230" s="133">
        <v>1.3479396164830681</v>
      </c>
      <c r="R230" s="6" t="s">
        <v>894</v>
      </c>
      <c r="AM230" s="138"/>
      <c r="AO230" s="133"/>
      <c r="AP230" s="138"/>
      <c r="AV230" s="3">
        <v>-26.2</v>
      </c>
      <c r="AW230" s="3" t="s">
        <v>896</v>
      </c>
      <c r="AX230" s="3">
        <v>145167</v>
      </c>
      <c r="AY230" s="3">
        <v>2009</v>
      </c>
      <c r="AZ230" s="146">
        <v>-47.745608326452803</v>
      </c>
      <c r="BA230" s="146">
        <v>2.9055756766077647</v>
      </c>
      <c r="BC230" s="138">
        <v>0.9590747582637722</v>
      </c>
      <c r="BD230" s="138">
        <v>2.9055756766077647E-3</v>
      </c>
    </row>
    <row r="231" spans="1:56" x14ac:dyDescent="0.2">
      <c r="A231" s="164" t="s">
        <v>1149</v>
      </c>
      <c r="B231" s="10" t="s">
        <v>860</v>
      </c>
      <c r="C231" s="10" t="s">
        <v>864</v>
      </c>
      <c r="D231" s="10">
        <v>9</v>
      </c>
      <c r="E231" s="119">
        <v>2007</v>
      </c>
      <c r="F231" s="119">
        <v>11</v>
      </c>
      <c r="G231" s="118"/>
      <c r="I231" s="10">
        <v>60</v>
      </c>
      <c r="J231" s="10">
        <v>75</v>
      </c>
      <c r="P231" s="133">
        <v>1.6048143614851083</v>
      </c>
      <c r="R231" s="6" t="s">
        <v>894</v>
      </c>
      <c r="AM231" s="138"/>
      <c r="AO231" s="143">
        <v>0.30553000000000002</v>
      </c>
      <c r="AP231" s="145">
        <v>7.3547839779681781E-2</v>
      </c>
      <c r="AW231" s="3" t="s">
        <v>896</v>
      </c>
      <c r="AX231" s="3">
        <v>137621</v>
      </c>
      <c r="AY231" s="3">
        <v>2008</v>
      </c>
      <c r="AZ231" s="146">
        <v>38.601496948271972</v>
      </c>
      <c r="BA231" s="146">
        <v>3.4954391307957651</v>
      </c>
      <c r="BC231" s="138">
        <v>1.0459137862010077</v>
      </c>
      <c r="BD231" s="138">
        <v>3.4954391307957652E-3</v>
      </c>
    </row>
    <row r="232" spans="1:56" x14ac:dyDescent="0.2">
      <c r="A232" s="164" t="s">
        <v>1149</v>
      </c>
      <c r="B232" s="10" t="s">
        <v>860</v>
      </c>
      <c r="C232" s="10" t="s">
        <v>865</v>
      </c>
      <c r="D232" s="10">
        <v>9</v>
      </c>
      <c r="E232" s="119">
        <v>2007</v>
      </c>
      <c r="F232" s="119">
        <v>11</v>
      </c>
      <c r="G232" s="118"/>
      <c r="I232" s="10">
        <v>60</v>
      </c>
      <c r="J232" s="10">
        <v>75</v>
      </c>
      <c r="P232" s="133">
        <v>1.9206038351693184</v>
      </c>
      <c r="R232" s="6" t="s">
        <v>894</v>
      </c>
      <c r="AM232" s="138"/>
      <c r="AO232" s="143">
        <v>0.21296999999999999</v>
      </c>
      <c r="AP232" s="145">
        <v>6.1354649816401464E-2</v>
      </c>
      <c r="AW232" s="3" t="s">
        <v>896</v>
      </c>
      <c r="AX232" s="3">
        <v>137622</v>
      </c>
      <c r="AY232" s="3">
        <v>2008</v>
      </c>
      <c r="AZ232" s="146">
        <v>-34.850455261222322</v>
      </c>
      <c r="BA232" s="146">
        <v>3.5305846201064428</v>
      </c>
      <c r="BC232" s="138">
        <v>0.97194469443191134</v>
      </c>
      <c r="BD232" s="138">
        <v>3.530584620106443E-3</v>
      </c>
    </row>
    <row r="233" spans="1:56" x14ac:dyDescent="0.2">
      <c r="A233" s="164" t="s">
        <v>1149</v>
      </c>
      <c r="B233" s="10" t="s">
        <v>860</v>
      </c>
      <c r="C233" s="10" t="s">
        <v>866</v>
      </c>
      <c r="D233" s="10">
        <v>9</v>
      </c>
      <c r="E233" s="119">
        <v>2007</v>
      </c>
      <c r="F233" s="119">
        <v>11</v>
      </c>
      <c r="G233" s="118"/>
      <c r="I233" s="10">
        <v>60</v>
      </c>
      <c r="J233" s="10">
        <v>75</v>
      </c>
      <c r="P233" s="133">
        <v>1.9283557731538146</v>
      </c>
      <c r="R233" s="6" t="s">
        <v>894</v>
      </c>
      <c r="AM233" s="138"/>
      <c r="AO233" s="143">
        <v>0.19661999999999999</v>
      </c>
      <c r="AP233" s="145">
        <v>5.6872996817625462E-2</v>
      </c>
      <c r="AW233" s="3" t="s">
        <v>896</v>
      </c>
      <c r="AX233" s="3">
        <v>137620</v>
      </c>
      <c r="AY233" s="3">
        <v>2008</v>
      </c>
      <c r="AZ233" s="146">
        <v>-42.825696748955977</v>
      </c>
      <c r="BA233" s="146">
        <v>3.2254977446260686</v>
      </c>
      <c r="BC233" s="138">
        <v>0.96391330313812595</v>
      </c>
      <c r="BD233" s="138">
        <v>3.2254977446260686E-3</v>
      </c>
    </row>
    <row r="234" spans="1:56" x14ac:dyDescent="0.2">
      <c r="A234" s="164" t="s">
        <v>1149</v>
      </c>
      <c r="B234" s="10" t="s">
        <v>860</v>
      </c>
      <c r="C234" s="10" t="s">
        <v>1107</v>
      </c>
      <c r="D234" s="10">
        <v>9</v>
      </c>
      <c r="E234" s="119">
        <v>2007</v>
      </c>
      <c r="F234" s="119">
        <v>11</v>
      </c>
      <c r="G234" s="118"/>
      <c r="I234" s="10">
        <v>60</v>
      </c>
      <c r="J234" s="10">
        <v>75</v>
      </c>
      <c r="P234" s="133">
        <v>1.6779273765809875</v>
      </c>
      <c r="R234" s="6" t="s">
        <v>894</v>
      </c>
      <c r="AM234" s="138"/>
      <c r="AO234" s="143">
        <v>0.26132</v>
      </c>
      <c r="AP234" s="145">
        <v>6.5771397307221535E-2</v>
      </c>
      <c r="AW234" s="3" t="s">
        <v>896</v>
      </c>
      <c r="AX234" s="3">
        <v>137626</v>
      </c>
      <c r="AY234" s="3">
        <v>2008</v>
      </c>
      <c r="AZ234" s="146">
        <v>-19.408817316560079</v>
      </c>
      <c r="BA234" s="146">
        <v>3.4372809604264765</v>
      </c>
      <c r="BC234" s="138">
        <v>0.98749504945768618</v>
      </c>
      <c r="BD234" s="138">
        <v>3.4372809604264767E-3</v>
      </c>
    </row>
    <row r="235" spans="1:56" x14ac:dyDescent="0.2">
      <c r="A235" s="164" t="s">
        <v>1149</v>
      </c>
      <c r="B235" s="10" t="s">
        <v>860</v>
      </c>
      <c r="C235" s="10" t="s">
        <v>1108</v>
      </c>
      <c r="D235" s="10">
        <v>9</v>
      </c>
      <c r="E235" s="119">
        <v>2007</v>
      </c>
      <c r="F235" s="119">
        <v>11</v>
      </c>
      <c r="G235" s="118"/>
      <c r="I235" s="10">
        <v>60</v>
      </c>
      <c r="J235" s="10">
        <v>75</v>
      </c>
      <c r="P235" s="133">
        <v>1.5920032639738881</v>
      </c>
      <c r="R235" s="6" t="s">
        <v>894</v>
      </c>
      <c r="AM235" s="138"/>
      <c r="AO235" s="133"/>
      <c r="AP235" s="138"/>
      <c r="AV235" s="3">
        <v>-25.85</v>
      </c>
      <c r="AW235" s="3" t="s">
        <v>896</v>
      </c>
      <c r="AX235" s="3">
        <v>145168</v>
      </c>
      <c r="AY235" s="3">
        <v>2009</v>
      </c>
      <c r="AZ235" s="146">
        <v>-81.118845268121405</v>
      </c>
      <c r="BA235" s="146">
        <v>2.8749658409752201</v>
      </c>
      <c r="BC235" s="138">
        <v>0.9254624909619027</v>
      </c>
      <c r="BD235" s="138">
        <v>2.8749658409752202E-3</v>
      </c>
    </row>
    <row r="236" spans="1:56" x14ac:dyDescent="0.2">
      <c r="A236" s="164" t="s">
        <v>1149</v>
      </c>
      <c r="B236" s="10" t="s">
        <v>860</v>
      </c>
      <c r="C236" s="10" t="s">
        <v>1109</v>
      </c>
      <c r="D236" s="10">
        <v>9</v>
      </c>
      <c r="E236" s="119">
        <v>2007</v>
      </c>
      <c r="F236" s="119">
        <v>11</v>
      </c>
      <c r="G236" s="118"/>
      <c r="I236" s="10">
        <v>60</v>
      </c>
      <c r="J236" s="10">
        <v>75</v>
      </c>
      <c r="P236" s="133">
        <v>2.1239494084047328</v>
      </c>
      <c r="R236" s="6" t="s">
        <v>894</v>
      </c>
      <c r="AM236" s="138"/>
      <c r="AO236" s="143">
        <v>0.17777999999999999</v>
      </c>
      <c r="AP236" s="145">
        <v>5.6639358873929006E-2</v>
      </c>
      <c r="AW236" s="3" t="s">
        <v>896</v>
      </c>
      <c r="AX236" s="3">
        <v>137625</v>
      </c>
      <c r="AY236" s="3">
        <v>2008</v>
      </c>
      <c r="AZ236" s="146">
        <v>-34.128835653921776</v>
      </c>
      <c r="BA236" s="146">
        <v>3.3850119748413854</v>
      </c>
      <c r="BC236" s="138">
        <v>0.97267139461276642</v>
      </c>
      <c r="BD236" s="138">
        <v>3.3850119748413854E-3</v>
      </c>
    </row>
    <row r="237" spans="1:56" x14ac:dyDescent="0.2">
      <c r="A237" s="164" t="s">
        <v>1149</v>
      </c>
      <c r="B237" s="10" t="s">
        <v>860</v>
      </c>
      <c r="C237" s="10" t="s">
        <v>1110</v>
      </c>
      <c r="D237" s="10">
        <v>9</v>
      </c>
      <c r="E237" s="119">
        <v>2007</v>
      </c>
      <c r="F237" s="119">
        <v>11</v>
      </c>
      <c r="G237" s="118"/>
      <c r="I237" s="10">
        <v>60</v>
      </c>
      <c r="J237" s="10">
        <v>75</v>
      </c>
      <c r="P237" s="133">
        <v>1.6852713178294576</v>
      </c>
      <c r="R237" s="6" t="s">
        <v>894</v>
      </c>
      <c r="AM237" s="138"/>
      <c r="AO237" s="143">
        <v>0.13541</v>
      </c>
      <c r="AP237" s="145">
        <v>3.423038837209303E-2</v>
      </c>
      <c r="AW237" s="3" t="s">
        <v>896</v>
      </c>
      <c r="AX237" s="3">
        <v>137657</v>
      </c>
      <c r="AY237" s="3">
        <v>2008</v>
      </c>
      <c r="AZ237" s="146">
        <v>-22.211502956197226</v>
      </c>
      <c r="BA237" s="146">
        <v>3.9557995833676003</v>
      </c>
      <c r="BC237" s="138">
        <v>0.9846726314682096</v>
      </c>
      <c r="BD237" s="138">
        <v>3.9557995833676002E-3</v>
      </c>
    </row>
    <row r="238" spans="1:56" x14ac:dyDescent="0.2">
      <c r="A238" s="164" t="s">
        <v>1149</v>
      </c>
      <c r="B238" s="10" t="s">
        <v>860</v>
      </c>
      <c r="C238" s="10" t="s">
        <v>1112</v>
      </c>
      <c r="D238" s="10">
        <v>9</v>
      </c>
      <c r="E238" s="119">
        <v>2007</v>
      </c>
      <c r="F238" s="119">
        <v>11</v>
      </c>
      <c r="G238" s="118"/>
      <c r="I238" s="10">
        <v>60</v>
      </c>
      <c r="J238" s="10">
        <v>75</v>
      </c>
      <c r="P238" s="133">
        <v>1.8183598531211751</v>
      </c>
      <c r="R238" s="6" t="s">
        <v>894</v>
      </c>
      <c r="AM238" s="138"/>
      <c r="AO238" s="139">
        <v>0.15826000000000001</v>
      </c>
      <c r="AP238" s="140">
        <v>4.3166044553243577E-2</v>
      </c>
      <c r="AV238" s="3">
        <v>-25.11</v>
      </c>
      <c r="AW238" s="3" t="s">
        <v>896</v>
      </c>
      <c r="AX238" s="3">
        <v>137624</v>
      </c>
      <c r="AY238" s="3">
        <v>2008</v>
      </c>
      <c r="AZ238" s="146">
        <v>6.7966496448277347</v>
      </c>
      <c r="BA238" s="146">
        <v>3.5262971307162121</v>
      </c>
      <c r="BC238" s="138">
        <v>1.0138850163981206</v>
      </c>
      <c r="BD238" s="138">
        <v>3.526297130716212E-3</v>
      </c>
    </row>
    <row r="239" spans="1:56" x14ac:dyDescent="0.2">
      <c r="A239" s="164" t="s">
        <v>1149</v>
      </c>
      <c r="B239" s="10" t="s">
        <v>860</v>
      </c>
      <c r="C239" s="10" t="s">
        <v>1113</v>
      </c>
      <c r="D239" s="10">
        <v>10</v>
      </c>
      <c r="E239" s="119">
        <v>2007</v>
      </c>
      <c r="F239" s="119">
        <v>11</v>
      </c>
      <c r="G239" s="118"/>
      <c r="I239" s="10">
        <v>75</v>
      </c>
      <c r="J239" s="10">
        <v>90</v>
      </c>
      <c r="P239" s="133"/>
      <c r="R239" s="6" t="s">
        <v>894</v>
      </c>
      <c r="AM239" s="138"/>
      <c r="AO239" s="139">
        <v>0.21872</v>
      </c>
      <c r="AP239" s="140"/>
      <c r="AW239" s="3" t="s">
        <v>896</v>
      </c>
      <c r="AX239" s="3">
        <v>137629</v>
      </c>
      <c r="AY239" s="3">
        <v>2008</v>
      </c>
      <c r="AZ239" s="146">
        <v>-13.745675821045689</v>
      </c>
      <c r="BA239" s="146">
        <v>3.639282590007034</v>
      </c>
      <c r="BC239" s="138">
        <v>0.99319806238494412</v>
      </c>
      <c r="BD239" s="138">
        <v>3.6392825900070339E-3</v>
      </c>
    </row>
    <row r="240" spans="1:56" x14ac:dyDescent="0.2">
      <c r="A240" s="164" t="s">
        <v>1149</v>
      </c>
      <c r="B240" s="10" t="s">
        <v>860</v>
      </c>
      <c r="C240" s="10" t="s">
        <v>1114</v>
      </c>
      <c r="D240" s="10">
        <v>10</v>
      </c>
      <c r="E240" s="119">
        <v>2007</v>
      </c>
      <c r="F240" s="119">
        <v>11</v>
      </c>
      <c r="G240" s="118"/>
      <c r="I240" s="10">
        <v>75</v>
      </c>
      <c r="J240" s="10">
        <v>90</v>
      </c>
      <c r="P240" s="133">
        <v>1.6727050183598533</v>
      </c>
      <c r="R240" s="6" t="s">
        <v>894</v>
      </c>
      <c r="AM240" s="138"/>
      <c r="AO240" s="133"/>
      <c r="AP240" s="138"/>
      <c r="AV240" s="3">
        <v>-26.33</v>
      </c>
      <c r="AW240" s="3" t="s">
        <v>896</v>
      </c>
      <c r="AX240" s="3">
        <v>145169</v>
      </c>
      <c r="AY240" s="3">
        <v>2009</v>
      </c>
      <c r="AZ240" s="146">
        <v>-59.322558497153956</v>
      </c>
      <c r="BA240" s="146">
        <v>3.1985158013587225</v>
      </c>
      <c r="BC240" s="138">
        <v>0.9474148900778312</v>
      </c>
      <c r="BD240" s="138">
        <v>3.1985158013587223E-3</v>
      </c>
    </row>
    <row r="241" spans="1:56" x14ac:dyDescent="0.2">
      <c r="A241" s="164" t="s">
        <v>1149</v>
      </c>
      <c r="B241" s="10" t="s">
        <v>860</v>
      </c>
      <c r="C241" s="10" t="s">
        <v>1115</v>
      </c>
      <c r="D241" s="10">
        <v>10</v>
      </c>
      <c r="E241" s="119">
        <v>2007</v>
      </c>
      <c r="F241" s="119">
        <v>11</v>
      </c>
      <c r="G241" s="118"/>
      <c r="I241" s="10">
        <v>75</v>
      </c>
      <c r="J241" s="10">
        <v>90</v>
      </c>
      <c r="P241" s="133">
        <v>1.9330885352917178</v>
      </c>
      <c r="R241" s="6" t="s">
        <v>894</v>
      </c>
      <c r="AM241" s="138"/>
      <c r="AO241" s="139">
        <v>0.15292</v>
      </c>
      <c r="AP241" s="140">
        <v>4.4341184822521418E-2</v>
      </c>
      <c r="AW241" s="3" t="s">
        <v>896</v>
      </c>
      <c r="AX241" s="3">
        <v>137627</v>
      </c>
      <c r="AY241" s="3">
        <v>2008</v>
      </c>
      <c r="AZ241" s="146">
        <v>-28.710642089890158</v>
      </c>
      <c r="BA241" s="146">
        <v>3.4030736987217658</v>
      </c>
      <c r="BC241" s="138">
        <v>0.97812773504899475</v>
      </c>
      <c r="BD241" s="138">
        <v>3.4030736987217657E-3</v>
      </c>
    </row>
    <row r="242" spans="1:56" x14ac:dyDescent="0.2">
      <c r="A242" s="164" t="s">
        <v>1149</v>
      </c>
      <c r="B242" s="10" t="s">
        <v>860</v>
      </c>
      <c r="C242" s="10" t="s">
        <v>1116</v>
      </c>
      <c r="D242" s="10">
        <v>10</v>
      </c>
      <c r="E242" s="119">
        <v>2007</v>
      </c>
      <c r="F242" s="119">
        <v>11</v>
      </c>
      <c r="G242" s="118"/>
      <c r="I242" s="10">
        <v>75</v>
      </c>
      <c r="J242" s="10">
        <v>90</v>
      </c>
      <c r="P242" s="133">
        <v>1.738310893512852</v>
      </c>
      <c r="R242" s="6" t="s">
        <v>894</v>
      </c>
      <c r="AM242" s="138"/>
      <c r="AO242" s="139">
        <v>9.1060000000000002E-2</v>
      </c>
      <c r="AP242" s="140">
        <v>2.3743588494492044E-2</v>
      </c>
      <c r="AW242" s="3" t="s">
        <v>896</v>
      </c>
      <c r="AX242" s="3">
        <v>137628</v>
      </c>
      <c r="AY242" s="3">
        <v>2008</v>
      </c>
      <c r="AZ242" s="146">
        <v>-68.20124319491994</v>
      </c>
      <c r="BA242" s="146">
        <v>3.5355528972058883</v>
      </c>
      <c r="BC242" s="138">
        <v>0.93835909978082077</v>
      </c>
      <c r="BD242" s="138">
        <v>3.5355528972058881E-3</v>
      </c>
    </row>
    <row r="243" spans="1:56" x14ac:dyDescent="0.2">
      <c r="A243" s="164" t="s">
        <v>1149</v>
      </c>
      <c r="B243" s="10" t="s">
        <v>860</v>
      </c>
      <c r="C243" s="10" t="s">
        <v>1111</v>
      </c>
      <c r="D243" s="10">
        <v>10</v>
      </c>
      <c r="E243" s="119">
        <v>2007</v>
      </c>
      <c r="F243" s="119">
        <v>11</v>
      </c>
      <c r="G243" s="118"/>
      <c r="I243" s="10">
        <v>75</v>
      </c>
      <c r="J243" s="10">
        <v>90</v>
      </c>
      <c r="P243" s="133">
        <v>1.6672378620971033</v>
      </c>
      <c r="R243" s="6" t="s">
        <v>894</v>
      </c>
      <c r="AM243" s="138"/>
      <c r="AO243" s="139">
        <v>0.13009999999999999</v>
      </c>
      <c r="AP243" s="140">
        <v>3.2536146878824973E-2</v>
      </c>
      <c r="AW243" s="3" t="s">
        <v>896</v>
      </c>
      <c r="AX243" s="3">
        <v>137693</v>
      </c>
      <c r="AY243" s="3">
        <v>2008</v>
      </c>
      <c r="AZ243" s="146">
        <v>-20.261456861814906</v>
      </c>
      <c r="BA243" s="146">
        <v>3.3596608640058476</v>
      </c>
      <c r="BC243" s="138">
        <v>0.98663640689105936</v>
      </c>
      <c r="BD243" s="138">
        <v>3.3596608640058478E-3</v>
      </c>
    </row>
    <row r="244" spans="1:56" x14ac:dyDescent="0.2">
      <c r="A244" s="3" t="s">
        <v>1148</v>
      </c>
      <c r="B244" s="10" t="s">
        <v>853</v>
      </c>
      <c r="C244" s="131" t="s">
        <v>1119</v>
      </c>
      <c r="D244" s="10">
        <v>2</v>
      </c>
      <c r="E244" s="119">
        <v>2008</v>
      </c>
      <c r="G244" s="118"/>
      <c r="I244" s="10">
        <v>-13</v>
      </c>
      <c r="J244" s="10">
        <v>-12</v>
      </c>
      <c r="K244" s="3" t="s">
        <v>890</v>
      </c>
      <c r="M244" s="131" t="s">
        <v>1136</v>
      </c>
    </row>
    <row r="245" spans="1:56" x14ac:dyDescent="0.2">
      <c r="A245" s="3" t="s">
        <v>1148</v>
      </c>
      <c r="B245" s="10" t="s">
        <v>853</v>
      </c>
      <c r="C245" s="131" t="s">
        <v>1120</v>
      </c>
      <c r="D245" s="10">
        <v>2</v>
      </c>
      <c r="E245" s="119">
        <v>2008</v>
      </c>
      <c r="G245" s="118"/>
      <c r="I245" s="10">
        <v>-13</v>
      </c>
      <c r="J245" s="10">
        <v>-12</v>
      </c>
      <c r="K245" s="3" t="s">
        <v>890</v>
      </c>
      <c r="M245" s="131" t="s">
        <v>1136</v>
      </c>
    </row>
    <row r="246" spans="1:56" x14ac:dyDescent="0.2">
      <c r="A246" s="3" t="s">
        <v>1148</v>
      </c>
      <c r="B246" s="10" t="s">
        <v>853</v>
      </c>
      <c r="C246" s="131" t="s">
        <v>1119</v>
      </c>
      <c r="D246" s="10">
        <v>3</v>
      </c>
      <c r="E246" s="119">
        <v>2008</v>
      </c>
      <c r="G246" s="118"/>
      <c r="I246" s="10">
        <v>-12</v>
      </c>
      <c r="J246" s="10">
        <v>0</v>
      </c>
      <c r="K246" s="3" t="s">
        <v>891</v>
      </c>
      <c r="M246" s="131" t="s">
        <v>1136</v>
      </c>
    </row>
    <row r="247" spans="1:56" x14ac:dyDescent="0.2">
      <c r="A247" s="3" t="s">
        <v>1148</v>
      </c>
      <c r="B247" s="10" t="s">
        <v>853</v>
      </c>
      <c r="C247" s="131" t="s">
        <v>1120</v>
      </c>
      <c r="D247" s="10">
        <v>3</v>
      </c>
      <c r="E247" s="119">
        <v>2008</v>
      </c>
      <c r="I247" s="10">
        <v>-12</v>
      </c>
      <c r="J247" s="10">
        <v>0</v>
      </c>
      <c r="K247" s="3" t="s">
        <v>891</v>
      </c>
      <c r="M247" s="131" t="s">
        <v>1136</v>
      </c>
    </row>
    <row r="248" spans="1:56" x14ac:dyDescent="0.2">
      <c r="A248" s="3" t="s">
        <v>1148</v>
      </c>
      <c r="B248" s="10" t="s">
        <v>853</v>
      </c>
      <c r="C248" s="131" t="s">
        <v>1121</v>
      </c>
      <c r="D248" s="10">
        <v>3</v>
      </c>
      <c r="E248" s="119">
        <v>2008</v>
      </c>
      <c r="I248" s="10">
        <v>-12</v>
      </c>
      <c r="J248" s="10">
        <v>0</v>
      </c>
      <c r="K248" s="3" t="s">
        <v>891</v>
      </c>
      <c r="M248" s="131" t="s">
        <v>1136</v>
      </c>
    </row>
    <row r="249" spans="1:56" x14ac:dyDescent="0.2">
      <c r="A249" s="3" t="s">
        <v>1148</v>
      </c>
      <c r="B249" s="10" t="s">
        <v>853</v>
      </c>
      <c r="C249" s="131" t="s">
        <v>1119</v>
      </c>
      <c r="D249" s="10">
        <v>4</v>
      </c>
      <c r="E249" s="119">
        <v>2008</v>
      </c>
      <c r="G249" s="118"/>
      <c r="I249" s="134">
        <v>0</v>
      </c>
      <c r="J249" s="134">
        <v>10</v>
      </c>
      <c r="K249" s="131"/>
      <c r="M249" s="131" t="s">
        <v>1136</v>
      </c>
    </row>
    <row r="250" spans="1:56" x14ac:dyDescent="0.2">
      <c r="A250" s="3" t="s">
        <v>1148</v>
      </c>
      <c r="B250" s="10" t="s">
        <v>853</v>
      </c>
      <c r="C250" s="131" t="s">
        <v>1120</v>
      </c>
      <c r="D250" s="10">
        <v>4</v>
      </c>
      <c r="E250" s="119">
        <v>2008</v>
      </c>
      <c r="I250" s="134">
        <v>0</v>
      </c>
      <c r="J250" s="134">
        <v>10</v>
      </c>
      <c r="K250" s="131"/>
      <c r="M250" s="131" t="s">
        <v>1136</v>
      </c>
    </row>
    <row r="251" spans="1:56" x14ac:dyDescent="0.2">
      <c r="A251" s="3" t="s">
        <v>1148</v>
      </c>
      <c r="B251" s="10" t="s">
        <v>853</v>
      </c>
      <c r="C251" s="131" t="s">
        <v>1121</v>
      </c>
      <c r="D251" s="10">
        <v>4</v>
      </c>
      <c r="E251" s="119">
        <v>2008</v>
      </c>
      <c r="I251" s="134">
        <v>0</v>
      </c>
      <c r="J251" s="134">
        <v>10</v>
      </c>
      <c r="K251" s="131"/>
      <c r="M251" s="131" t="s">
        <v>1136</v>
      </c>
    </row>
    <row r="252" spans="1:56" x14ac:dyDescent="0.2">
      <c r="A252" s="3" t="s">
        <v>1148</v>
      </c>
      <c r="B252" s="10" t="s">
        <v>1150</v>
      </c>
      <c r="C252" s="10" t="s">
        <v>1122</v>
      </c>
      <c r="D252" s="10">
        <v>2</v>
      </c>
      <c r="E252" s="119">
        <v>2008</v>
      </c>
      <c r="I252" s="10">
        <v>-8</v>
      </c>
      <c r="J252" s="10">
        <v>-6</v>
      </c>
      <c r="K252" s="3" t="s">
        <v>890</v>
      </c>
      <c r="M252" s="13" t="s">
        <v>1138</v>
      </c>
    </row>
    <row r="253" spans="1:56" x14ac:dyDescent="0.2">
      <c r="A253" s="3" t="s">
        <v>1148</v>
      </c>
      <c r="B253" s="10" t="s">
        <v>1150</v>
      </c>
      <c r="C253" s="10" t="s">
        <v>1123</v>
      </c>
      <c r="D253" s="10">
        <v>2</v>
      </c>
      <c r="E253" s="119">
        <v>2008</v>
      </c>
      <c r="I253" s="10">
        <v>-8</v>
      </c>
      <c r="J253" s="10">
        <v>-6</v>
      </c>
      <c r="K253" s="3" t="s">
        <v>890</v>
      </c>
      <c r="M253" s="13" t="s">
        <v>1138</v>
      </c>
    </row>
    <row r="254" spans="1:56" x14ac:dyDescent="0.2">
      <c r="A254" s="3" t="s">
        <v>1148</v>
      </c>
      <c r="B254" s="10" t="s">
        <v>1150</v>
      </c>
      <c r="C254" s="10" t="s">
        <v>1124</v>
      </c>
      <c r="D254" s="10">
        <v>2</v>
      </c>
      <c r="E254" s="119">
        <v>2008</v>
      </c>
      <c r="G254" s="118"/>
      <c r="H254" s="6"/>
      <c r="I254" s="10">
        <v>-8</v>
      </c>
      <c r="J254" s="10">
        <v>-6</v>
      </c>
      <c r="K254" s="3" t="s">
        <v>890</v>
      </c>
      <c r="M254" s="13" t="s">
        <v>1138</v>
      </c>
    </row>
    <row r="255" spans="1:56" x14ac:dyDescent="0.2">
      <c r="A255" s="3" t="s">
        <v>1148</v>
      </c>
      <c r="B255" s="10" t="s">
        <v>1150</v>
      </c>
      <c r="C255" s="10" t="s">
        <v>1122</v>
      </c>
      <c r="D255" s="10">
        <v>3</v>
      </c>
      <c r="E255" s="119">
        <v>2008</v>
      </c>
      <c r="G255" s="118"/>
      <c r="H255" s="6"/>
      <c r="I255" s="10">
        <v>-6</v>
      </c>
      <c r="J255" s="10">
        <v>0</v>
      </c>
      <c r="K255" s="3" t="s">
        <v>891</v>
      </c>
      <c r="M255" s="131" t="s">
        <v>1137</v>
      </c>
    </row>
    <row r="256" spans="1:56" x14ac:dyDescent="0.2">
      <c r="A256" s="3" t="s">
        <v>1148</v>
      </c>
      <c r="B256" s="10" t="s">
        <v>1150</v>
      </c>
      <c r="C256" s="10" t="s">
        <v>1123</v>
      </c>
      <c r="D256" s="134">
        <v>3</v>
      </c>
      <c r="E256" s="119">
        <v>2008</v>
      </c>
      <c r="I256" s="10">
        <v>-6</v>
      </c>
      <c r="J256" s="10">
        <v>0</v>
      </c>
      <c r="K256" s="3" t="s">
        <v>891</v>
      </c>
      <c r="M256" s="131" t="s">
        <v>1137</v>
      </c>
    </row>
    <row r="257" spans="1:13" x14ac:dyDescent="0.2">
      <c r="A257" s="3" t="s">
        <v>1148</v>
      </c>
      <c r="B257" s="10" t="s">
        <v>1150</v>
      </c>
      <c r="C257" s="10" t="s">
        <v>1124</v>
      </c>
      <c r="D257" s="10">
        <v>3</v>
      </c>
      <c r="E257" s="119">
        <v>2008</v>
      </c>
      <c r="I257" s="10">
        <v>-6</v>
      </c>
      <c r="J257" s="10">
        <v>0</v>
      </c>
      <c r="K257" s="3" t="s">
        <v>891</v>
      </c>
      <c r="M257" s="131" t="s">
        <v>1137</v>
      </c>
    </row>
    <row r="258" spans="1:13" x14ac:dyDescent="0.2">
      <c r="A258" s="3" t="s">
        <v>1148</v>
      </c>
      <c r="B258" s="10" t="s">
        <v>1150</v>
      </c>
      <c r="C258" s="10" t="s">
        <v>1122</v>
      </c>
      <c r="D258" s="10">
        <v>4</v>
      </c>
      <c r="E258" s="119">
        <v>2008</v>
      </c>
      <c r="I258" s="10">
        <v>0</v>
      </c>
      <c r="J258" s="10">
        <v>5</v>
      </c>
    </row>
    <row r="259" spans="1:13" x14ac:dyDescent="0.2">
      <c r="A259" s="3" t="s">
        <v>1148</v>
      </c>
      <c r="B259" s="10" t="s">
        <v>1150</v>
      </c>
      <c r="C259" s="10" t="s">
        <v>1123</v>
      </c>
      <c r="D259" s="10">
        <v>4</v>
      </c>
      <c r="E259" s="119">
        <v>2008</v>
      </c>
      <c r="I259" s="10">
        <v>0</v>
      </c>
      <c r="J259" s="10">
        <v>5</v>
      </c>
    </row>
    <row r="260" spans="1:13" x14ac:dyDescent="0.2">
      <c r="A260" s="3" t="s">
        <v>1148</v>
      </c>
      <c r="B260" s="10" t="s">
        <v>1150</v>
      </c>
      <c r="C260" s="10" t="s">
        <v>1124</v>
      </c>
      <c r="D260" s="10">
        <v>4</v>
      </c>
      <c r="E260" s="119">
        <v>2008</v>
      </c>
      <c r="I260" s="10">
        <v>0</v>
      </c>
      <c r="J260" s="10">
        <v>5</v>
      </c>
    </row>
    <row r="261" spans="1:13" x14ac:dyDescent="0.2">
      <c r="A261" s="3" t="s">
        <v>1148</v>
      </c>
      <c r="B261" s="10" t="s">
        <v>858</v>
      </c>
      <c r="C261" s="10" t="s">
        <v>1125</v>
      </c>
      <c r="D261" s="10">
        <v>2</v>
      </c>
      <c r="E261" s="119">
        <v>2009</v>
      </c>
      <c r="I261" s="10">
        <v>-1</v>
      </c>
      <c r="J261" s="10">
        <v>0</v>
      </c>
      <c r="K261" s="3" t="s">
        <v>890</v>
      </c>
      <c r="M261" s="13" t="s">
        <v>1138</v>
      </c>
    </row>
    <row r="262" spans="1:13" x14ac:dyDescent="0.2">
      <c r="A262" s="3" t="s">
        <v>1148</v>
      </c>
      <c r="B262" s="10" t="s">
        <v>858</v>
      </c>
      <c r="C262" s="10" t="s">
        <v>1126</v>
      </c>
      <c r="D262" s="10">
        <v>2</v>
      </c>
      <c r="E262" s="119">
        <v>2009</v>
      </c>
      <c r="I262" s="10">
        <v>-1</v>
      </c>
      <c r="J262" s="10">
        <v>0</v>
      </c>
      <c r="K262" s="3" t="s">
        <v>890</v>
      </c>
      <c r="M262" s="13" t="s">
        <v>1138</v>
      </c>
    </row>
    <row r="263" spans="1:13" x14ac:dyDescent="0.2">
      <c r="A263" s="3" t="s">
        <v>1148</v>
      </c>
      <c r="B263" s="10" t="s">
        <v>858</v>
      </c>
      <c r="C263" s="10" t="s">
        <v>1127</v>
      </c>
      <c r="D263" s="10">
        <v>2</v>
      </c>
      <c r="E263" s="119">
        <v>2009</v>
      </c>
      <c r="I263" s="10">
        <v>-1</v>
      </c>
      <c r="J263" s="10">
        <v>0</v>
      </c>
      <c r="K263" s="3" t="s">
        <v>890</v>
      </c>
      <c r="M263" s="13" t="s">
        <v>1138</v>
      </c>
    </row>
    <row r="264" spans="1:13" x14ac:dyDescent="0.2">
      <c r="A264" s="3" t="s">
        <v>1148</v>
      </c>
      <c r="B264" s="10" t="s">
        <v>858</v>
      </c>
      <c r="C264" s="10" t="s">
        <v>1128</v>
      </c>
      <c r="D264" s="10">
        <v>2</v>
      </c>
      <c r="E264" s="119">
        <v>2009</v>
      </c>
      <c r="I264" s="10">
        <v>-1</v>
      </c>
      <c r="J264" s="10">
        <v>0</v>
      </c>
      <c r="K264" s="3" t="s">
        <v>890</v>
      </c>
      <c r="M264" s="13" t="s">
        <v>1138</v>
      </c>
    </row>
    <row r="265" spans="1:13" x14ac:dyDescent="0.2">
      <c r="A265" s="3" t="s">
        <v>1148</v>
      </c>
      <c r="B265" s="10" t="s">
        <v>858</v>
      </c>
      <c r="C265" s="10" t="s">
        <v>1129</v>
      </c>
      <c r="D265" s="10">
        <v>2</v>
      </c>
      <c r="E265" s="119">
        <v>2009</v>
      </c>
      <c r="I265" s="10">
        <v>-1</v>
      </c>
      <c r="J265" s="10">
        <v>0</v>
      </c>
      <c r="K265" s="3" t="s">
        <v>890</v>
      </c>
      <c r="M265" s="13" t="s">
        <v>1138</v>
      </c>
    </row>
    <row r="266" spans="1:13" x14ac:dyDescent="0.2">
      <c r="A266" s="3" t="s">
        <v>1148</v>
      </c>
      <c r="B266" s="10" t="s">
        <v>858</v>
      </c>
      <c r="C266" s="10" t="s">
        <v>1125</v>
      </c>
      <c r="D266" s="10">
        <v>3</v>
      </c>
      <c r="E266" s="119">
        <v>2009</v>
      </c>
      <c r="I266" s="10">
        <v>0</v>
      </c>
      <c r="J266" s="10">
        <v>5</v>
      </c>
    </row>
    <row r="267" spans="1:13" x14ac:dyDescent="0.2">
      <c r="A267" s="3" t="s">
        <v>1148</v>
      </c>
      <c r="B267" s="10" t="s">
        <v>858</v>
      </c>
      <c r="C267" s="10" t="s">
        <v>1126</v>
      </c>
      <c r="D267" s="10">
        <v>3</v>
      </c>
      <c r="E267" s="119">
        <v>2009</v>
      </c>
      <c r="I267" s="10">
        <v>0</v>
      </c>
      <c r="J267" s="10">
        <v>5</v>
      </c>
    </row>
    <row r="268" spans="1:13" x14ac:dyDescent="0.2">
      <c r="A268" s="3" t="s">
        <v>1148</v>
      </c>
      <c r="B268" s="10" t="s">
        <v>858</v>
      </c>
      <c r="C268" s="10" t="s">
        <v>1127</v>
      </c>
      <c r="D268" s="10">
        <v>3</v>
      </c>
      <c r="E268" s="119">
        <v>2009</v>
      </c>
      <c r="I268" s="10">
        <v>0</v>
      </c>
      <c r="J268" s="10">
        <v>5</v>
      </c>
    </row>
    <row r="269" spans="1:13" x14ac:dyDescent="0.2">
      <c r="A269" s="3" t="s">
        <v>1148</v>
      </c>
      <c r="B269" s="10" t="s">
        <v>860</v>
      </c>
      <c r="C269" s="10" t="s">
        <v>1130</v>
      </c>
      <c r="D269" s="10">
        <v>1</v>
      </c>
      <c r="E269" s="119">
        <v>2008</v>
      </c>
      <c r="I269" s="10">
        <v>-3</v>
      </c>
      <c r="J269" s="10">
        <v>-2</v>
      </c>
      <c r="K269" s="131" t="s">
        <v>707</v>
      </c>
      <c r="M269" s="13" t="s">
        <v>1138</v>
      </c>
    </row>
    <row r="270" spans="1:13" x14ac:dyDescent="0.2">
      <c r="A270" s="3" t="s">
        <v>1148</v>
      </c>
      <c r="B270" s="10" t="s">
        <v>860</v>
      </c>
      <c r="C270" s="10" t="s">
        <v>1131</v>
      </c>
      <c r="D270" s="10">
        <v>1</v>
      </c>
      <c r="E270" s="119">
        <v>2008</v>
      </c>
      <c r="I270" s="10">
        <v>-3</v>
      </c>
      <c r="J270" s="10">
        <v>-2</v>
      </c>
      <c r="K270" s="131" t="s">
        <v>707</v>
      </c>
      <c r="M270" s="13" t="s">
        <v>1138</v>
      </c>
    </row>
    <row r="271" spans="1:13" x14ac:dyDescent="0.2">
      <c r="A271" s="3" t="s">
        <v>1148</v>
      </c>
      <c r="B271" s="10" t="s">
        <v>860</v>
      </c>
      <c r="C271" s="10" t="s">
        <v>1132</v>
      </c>
      <c r="D271" s="10">
        <v>1</v>
      </c>
      <c r="E271" s="119">
        <v>2008</v>
      </c>
      <c r="I271" s="10">
        <v>-3</v>
      </c>
      <c r="J271" s="10">
        <v>-2</v>
      </c>
      <c r="K271" s="131" t="s">
        <v>707</v>
      </c>
      <c r="M271" s="13" t="s">
        <v>1138</v>
      </c>
    </row>
    <row r="272" spans="1:13" x14ac:dyDescent="0.2">
      <c r="A272" s="3" t="s">
        <v>1148</v>
      </c>
      <c r="B272" s="10" t="s">
        <v>860</v>
      </c>
      <c r="C272" s="10" t="s">
        <v>1132</v>
      </c>
      <c r="D272" s="10">
        <v>2</v>
      </c>
      <c r="E272" s="119">
        <v>2008</v>
      </c>
      <c r="I272" s="10">
        <v>-2</v>
      </c>
      <c r="J272" s="10">
        <v>-1</v>
      </c>
      <c r="K272" s="3" t="s">
        <v>890</v>
      </c>
      <c r="M272" s="13" t="s">
        <v>1138</v>
      </c>
    </row>
    <row r="273" spans="1:13" x14ac:dyDescent="0.2">
      <c r="A273" s="3" t="s">
        <v>1148</v>
      </c>
      <c r="B273" s="10" t="s">
        <v>860</v>
      </c>
      <c r="C273" s="10" t="s">
        <v>1133</v>
      </c>
      <c r="D273" s="10">
        <v>2</v>
      </c>
      <c r="E273" s="119">
        <v>2008</v>
      </c>
      <c r="I273" s="10">
        <v>-2</v>
      </c>
      <c r="J273" s="10">
        <v>-1</v>
      </c>
      <c r="K273" s="3" t="s">
        <v>890</v>
      </c>
      <c r="M273" s="13" t="s">
        <v>1138</v>
      </c>
    </row>
    <row r="274" spans="1:13" x14ac:dyDescent="0.2">
      <c r="A274" s="3" t="s">
        <v>1148</v>
      </c>
      <c r="B274" s="10" t="s">
        <v>860</v>
      </c>
      <c r="C274" s="10" t="s">
        <v>1134</v>
      </c>
      <c r="D274" s="10">
        <v>2</v>
      </c>
      <c r="E274" s="119">
        <v>2008</v>
      </c>
      <c r="I274" s="10">
        <v>-2</v>
      </c>
      <c r="J274" s="10">
        <v>-1</v>
      </c>
      <c r="K274" s="3" t="s">
        <v>890</v>
      </c>
      <c r="M274" s="13" t="s">
        <v>1138</v>
      </c>
    </row>
    <row r="275" spans="1:13" x14ac:dyDescent="0.2">
      <c r="A275" s="3" t="s">
        <v>1148</v>
      </c>
      <c r="B275" s="10" t="s">
        <v>860</v>
      </c>
      <c r="C275" s="10" t="s">
        <v>1132</v>
      </c>
      <c r="D275" s="10">
        <v>3</v>
      </c>
      <c r="E275" s="119">
        <v>2008</v>
      </c>
      <c r="I275" s="10">
        <v>-1</v>
      </c>
      <c r="J275" s="10">
        <v>0</v>
      </c>
      <c r="K275" s="3" t="s">
        <v>891</v>
      </c>
      <c r="M275" s="131" t="s">
        <v>1137</v>
      </c>
    </row>
    <row r="276" spans="1:13" x14ac:dyDescent="0.2">
      <c r="A276" s="3" t="s">
        <v>1148</v>
      </c>
      <c r="B276" s="10" t="s">
        <v>860</v>
      </c>
      <c r="C276" s="10" t="s">
        <v>1133</v>
      </c>
      <c r="D276" s="10">
        <v>3</v>
      </c>
      <c r="E276" s="119">
        <v>2008</v>
      </c>
      <c r="I276" s="10">
        <v>-1</v>
      </c>
      <c r="J276" s="10">
        <v>0</v>
      </c>
      <c r="K276" s="3" t="s">
        <v>891</v>
      </c>
      <c r="M276" s="131" t="s">
        <v>1137</v>
      </c>
    </row>
    <row r="277" spans="1:13" x14ac:dyDescent="0.2">
      <c r="A277" s="3" t="s">
        <v>1148</v>
      </c>
      <c r="B277" s="10" t="s">
        <v>860</v>
      </c>
      <c r="C277" s="10" t="s">
        <v>1134</v>
      </c>
      <c r="D277" s="10">
        <v>3</v>
      </c>
      <c r="E277" s="119">
        <v>2008</v>
      </c>
      <c r="I277" s="10">
        <v>-1</v>
      </c>
      <c r="J277" s="10">
        <v>0</v>
      </c>
      <c r="K277" s="3" t="s">
        <v>891</v>
      </c>
      <c r="M277" s="131" t="s">
        <v>1137</v>
      </c>
    </row>
    <row r="278" spans="1:13" x14ac:dyDescent="0.2">
      <c r="A278" s="3" t="s">
        <v>1148</v>
      </c>
      <c r="B278" s="10" t="s">
        <v>860</v>
      </c>
      <c r="C278" s="10" t="s">
        <v>1131</v>
      </c>
      <c r="D278" s="10">
        <v>4</v>
      </c>
      <c r="E278" s="119">
        <v>2008</v>
      </c>
      <c r="I278" s="134">
        <v>0</v>
      </c>
      <c r="J278" s="134">
        <v>5</v>
      </c>
      <c r="K278" s="134"/>
    </row>
    <row r="279" spans="1:13" x14ac:dyDescent="0.2">
      <c r="A279" s="3" t="s">
        <v>1148</v>
      </c>
      <c r="B279" s="10" t="s">
        <v>860</v>
      </c>
      <c r="C279" s="10" t="s">
        <v>1132</v>
      </c>
      <c r="D279" s="10">
        <v>4</v>
      </c>
      <c r="E279" s="119">
        <v>2008</v>
      </c>
      <c r="I279" s="134">
        <v>0</v>
      </c>
      <c r="J279" s="134">
        <v>5</v>
      </c>
    </row>
    <row r="280" spans="1:13" x14ac:dyDescent="0.2">
      <c r="A280" s="3" t="s">
        <v>1148</v>
      </c>
      <c r="B280" s="10" t="s">
        <v>860</v>
      </c>
      <c r="C280" s="10" t="s">
        <v>1133</v>
      </c>
      <c r="D280" s="10">
        <v>4</v>
      </c>
      <c r="E280" s="119">
        <v>2008</v>
      </c>
      <c r="I280" s="134">
        <v>0</v>
      </c>
      <c r="J280" s="134">
        <v>5</v>
      </c>
    </row>
    <row r="281" spans="1:13" x14ac:dyDescent="0.2">
      <c r="A281" s="3" t="s">
        <v>1148</v>
      </c>
      <c r="B281" s="10" t="s">
        <v>860</v>
      </c>
      <c r="C281" s="10" t="s">
        <v>1134</v>
      </c>
      <c r="D281" s="10">
        <v>4</v>
      </c>
      <c r="E281" s="119">
        <v>2008</v>
      </c>
      <c r="I281" s="134">
        <v>0</v>
      </c>
      <c r="J281" s="134">
        <v>5</v>
      </c>
    </row>
    <row r="282" spans="1:13" x14ac:dyDescent="0.2"/>
    <row r="283" spans="1:13" x14ac:dyDescent="0.2"/>
    <row r="284" spans="1:13" x14ac:dyDescent="0.2"/>
    <row r="285" spans="1:13" x14ac:dyDescent="0.2"/>
    <row r="286" spans="1:13" x14ac:dyDescent="0.2"/>
    <row r="287" spans="1:13" x14ac:dyDescent="0.2"/>
    <row r="288" spans="1:13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1"/>
  <sheetViews>
    <sheetView topLeftCell="Q1" workbookViewId="0">
      <selection activeCell="D1" sqref="D1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13" customWidth="1"/>
    <col min="6" max="6" width="14.5" style="113" customWidth="1"/>
    <col min="7" max="7" width="14.5" style="119" customWidth="1"/>
    <col min="8" max="8" width="15.1640625" style="10" customWidth="1"/>
    <col min="9" max="10" width="10.83203125" style="3"/>
    <col min="11" max="11" width="16.33203125" style="3" customWidth="1"/>
    <col min="12" max="12" width="19.33203125" style="3" customWidth="1"/>
    <col min="13" max="13" width="13" style="3" bestFit="1" customWidth="1"/>
    <col min="14" max="14" width="10.83203125" style="3"/>
    <col min="15" max="15" width="11.5" style="3" customWidth="1"/>
    <col min="16" max="16" width="10.6640625" style="3" bestFit="1" customWidth="1"/>
    <col min="17" max="17" width="10.6640625" style="3" customWidth="1"/>
    <col min="18" max="18" width="14.33203125" style="3" customWidth="1"/>
    <col min="19" max="16384" width="10.83203125" style="3"/>
  </cols>
  <sheetData>
    <row r="1" spans="1:29" s="19" customFormat="1" ht="48.5" customHeight="1" x14ac:dyDescent="0.2">
      <c r="A1" s="16" t="s">
        <v>669</v>
      </c>
      <c r="B1" s="16" t="s">
        <v>14</v>
      </c>
      <c r="C1" s="16" t="s">
        <v>459</v>
      </c>
      <c r="D1" s="16" t="s">
        <v>816</v>
      </c>
      <c r="E1" s="116" t="s">
        <v>738</v>
      </c>
      <c r="F1" s="110" t="s">
        <v>739</v>
      </c>
      <c r="G1" s="110" t="s">
        <v>740</v>
      </c>
      <c r="H1" s="16" t="s">
        <v>580</v>
      </c>
      <c r="I1" s="82" t="s">
        <v>334</v>
      </c>
      <c r="J1" s="82" t="s">
        <v>335</v>
      </c>
      <c r="K1" s="82" t="s">
        <v>336</v>
      </c>
      <c r="L1" s="82" t="s">
        <v>660</v>
      </c>
      <c r="M1" s="82" t="s">
        <v>337</v>
      </c>
      <c r="N1" s="82" t="s">
        <v>338</v>
      </c>
      <c r="O1" s="97" t="s">
        <v>358</v>
      </c>
      <c r="P1" s="97" t="s">
        <v>359</v>
      </c>
      <c r="Q1" s="97" t="s">
        <v>360</v>
      </c>
      <c r="R1" s="97" t="s">
        <v>361</v>
      </c>
      <c r="S1" s="65" t="s">
        <v>339</v>
      </c>
      <c r="T1" s="65" t="s">
        <v>340</v>
      </c>
      <c r="U1" s="65" t="s">
        <v>341</v>
      </c>
      <c r="V1" s="65" t="s">
        <v>342</v>
      </c>
      <c r="W1" s="65" t="s">
        <v>343</v>
      </c>
      <c r="X1" s="65" t="s">
        <v>344</v>
      </c>
      <c r="Y1" s="65" t="s">
        <v>345</v>
      </c>
      <c r="Z1" s="37" t="s">
        <v>346</v>
      </c>
      <c r="AA1" s="65" t="s">
        <v>347</v>
      </c>
      <c r="AB1" s="65" t="s">
        <v>348</v>
      </c>
      <c r="AC1" s="37" t="s">
        <v>349</v>
      </c>
    </row>
    <row r="2" spans="1:29" s="89" customFormat="1" ht="66.5" customHeight="1" x14ac:dyDescent="0.2">
      <c r="A2" s="20" t="s">
        <v>670</v>
      </c>
      <c r="B2" s="24" t="s">
        <v>16</v>
      </c>
      <c r="C2" s="24" t="s">
        <v>330</v>
      </c>
      <c r="D2" s="24" t="s">
        <v>817</v>
      </c>
      <c r="E2" s="111" t="s">
        <v>733</v>
      </c>
      <c r="F2" s="111" t="s">
        <v>734</v>
      </c>
      <c r="G2" s="111" t="s">
        <v>732</v>
      </c>
      <c r="H2" s="24" t="s">
        <v>581</v>
      </c>
      <c r="I2" s="83" t="s">
        <v>350</v>
      </c>
      <c r="J2" s="83" t="s">
        <v>663</v>
      </c>
      <c r="K2" s="83" t="s">
        <v>396</v>
      </c>
      <c r="L2" s="83" t="s">
        <v>718</v>
      </c>
      <c r="M2" s="83" t="s">
        <v>668</v>
      </c>
      <c r="N2" s="83" t="s">
        <v>351</v>
      </c>
      <c r="O2" s="88" t="s">
        <v>379</v>
      </c>
      <c r="P2" s="88" t="s">
        <v>378</v>
      </c>
      <c r="Q2" s="88" t="s">
        <v>395</v>
      </c>
      <c r="R2" s="88"/>
      <c r="S2" s="46" t="s">
        <v>352</v>
      </c>
      <c r="T2" s="46" t="s">
        <v>353</v>
      </c>
      <c r="U2" s="46" t="s">
        <v>86</v>
      </c>
      <c r="V2" s="46" t="s">
        <v>87</v>
      </c>
      <c r="W2" s="46" t="s">
        <v>88</v>
      </c>
      <c r="X2" s="46" t="s">
        <v>354</v>
      </c>
      <c r="Y2" s="46" t="s">
        <v>394</v>
      </c>
      <c r="Z2" s="46" t="s">
        <v>393</v>
      </c>
      <c r="AA2" s="46" t="s">
        <v>355</v>
      </c>
      <c r="AB2" s="46" t="s">
        <v>356</v>
      </c>
      <c r="AC2" s="46" t="s">
        <v>357</v>
      </c>
    </row>
    <row r="3" spans="1:29" s="32" customFormat="1" ht="28" x14ac:dyDescent="0.2">
      <c r="A3" s="26" t="s">
        <v>363</v>
      </c>
      <c r="B3" s="25"/>
      <c r="C3" s="25"/>
      <c r="D3" s="25"/>
      <c r="E3" s="112" t="s">
        <v>730</v>
      </c>
      <c r="F3" s="112" t="s">
        <v>34</v>
      </c>
      <c r="G3" s="112" t="s">
        <v>731</v>
      </c>
      <c r="H3" s="25" t="s">
        <v>40</v>
      </c>
      <c r="I3" s="84" t="s">
        <v>397</v>
      </c>
      <c r="J3" s="84"/>
      <c r="K3" s="84"/>
      <c r="L3" s="84"/>
      <c r="M3" s="84" t="s">
        <v>299</v>
      </c>
      <c r="N3" s="84" t="s">
        <v>329</v>
      </c>
      <c r="O3" s="87" t="s">
        <v>37</v>
      </c>
      <c r="P3" s="87"/>
      <c r="Q3" s="87"/>
      <c r="R3" s="87"/>
      <c r="S3" s="58" t="s">
        <v>131</v>
      </c>
      <c r="T3" s="58" t="s">
        <v>131</v>
      </c>
      <c r="U3" s="122"/>
      <c r="V3" s="58"/>
      <c r="W3" s="58" t="s">
        <v>132</v>
      </c>
      <c r="X3" s="58" t="s">
        <v>131</v>
      </c>
      <c r="Y3" s="58" t="s">
        <v>131</v>
      </c>
      <c r="Z3" s="58" t="s">
        <v>131</v>
      </c>
      <c r="AA3" s="58"/>
      <c r="AB3" s="58"/>
      <c r="AC3" s="58"/>
    </row>
    <row r="4" spans="1:29" x14ac:dyDescent="0.2">
      <c r="A4" s="14"/>
      <c r="D4" s="129"/>
      <c r="E4" s="117"/>
      <c r="F4" s="117"/>
      <c r="G4" s="117"/>
      <c r="H4" s="9"/>
    </row>
    <row r="5" spans="1:29" x14ac:dyDescent="0.2">
      <c r="A5" s="14"/>
      <c r="G5" s="118"/>
      <c r="H5" s="9"/>
    </row>
    <row r="6" spans="1:29" x14ac:dyDescent="0.2">
      <c r="A6" s="14"/>
      <c r="G6" s="118"/>
      <c r="H6" s="9"/>
    </row>
    <row r="7" spans="1:29" x14ac:dyDescent="0.2">
      <c r="A7" s="14"/>
      <c r="G7" s="118"/>
    </row>
    <row r="8" spans="1:29" x14ac:dyDescent="0.2">
      <c r="G8" s="118"/>
    </row>
    <row r="9" spans="1:29" x14ac:dyDescent="0.2">
      <c r="G9" s="118"/>
    </row>
    <row r="10" spans="1:29" x14ac:dyDescent="0.2">
      <c r="G10" s="118"/>
    </row>
    <row r="11" spans="1:29" x14ac:dyDescent="0.2">
      <c r="G11" s="118"/>
    </row>
    <row r="12" spans="1:29" x14ac:dyDescent="0.2">
      <c r="G12" s="118"/>
    </row>
    <row r="13" spans="1:29" x14ac:dyDescent="0.2">
      <c r="G13" s="118"/>
    </row>
    <row r="14" spans="1:29" x14ac:dyDescent="0.2">
      <c r="G14" s="118"/>
    </row>
    <row r="15" spans="1:29" x14ac:dyDescent="0.2">
      <c r="G15" s="118"/>
    </row>
    <row r="16" spans="1:29" x14ac:dyDescent="0.2">
      <c r="G16" s="118"/>
    </row>
    <row r="17" spans="7:7" x14ac:dyDescent="0.2">
      <c r="G17" s="118"/>
    </row>
    <row r="18" spans="7:7" x14ac:dyDescent="0.2">
      <c r="G18" s="118"/>
    </row>
    <row r="19" spans="7:7" x14ac:dyDescent="0.2">
      <c r="G19" s="118"/>
    </row>
    <row r="20" spans="7:7" x14ac:dyDescent="0.2">
      <c r="G20" s="118"/>
    </row>
    <row r="21" spans="7:7" x14ac:dyDescent="0.2">
      <c r="G21" s="11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A123" workbookViewId="0">
      <selection activeCell="B114" sqref="B114:B123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10" bestFit="1" customWidth="1"/>
    <col min="3" max="3" width="23.1640625" style="10" customWidth="1"/>
    <col min="4" max="4" width="21" style="10" customWidth="1"/>
    <col min="5" max="8" width="16.33203125" style="10" customWidth="1"/>
    <col min="9" max="9" width="16.1640625" style="10" bestFit="1" customWidth="1"/>
    <col min="10" max="10" width="15.6640625" style="10" customWidth="1"/>
    <col min="11" max="11" width="16.33203125" style="10" bestFit="1" customWidth="1"/>
    <col min="12" max="13" width="16.6640625" style="10" customWidth="1"/>
    <col min="14" max="14" width="16.6640625" style="11" customWidth="1"/>
    <col min="15" max="15" width="18.33203125" style="3" customWidth="1"/>
    <col min="16" max="16" width="11.83203125" style="3" customWidth="1"/>
    <col min="17" max="17" width="14.33203125" style="3" customWidth="1"/>
    <col min="18" max="18" width="13.83203125" style="3" customWidth="1"/>
    <col min="19" max="19" width="14.33203125" style="113" bestFit="1" customWidth="1"/>
    <col min="20" max="20" width="15" style="113" bestFit="1" customWidth="1"/>
    <col min="21" max="21" width="17.83203125" style="113" customWidth="1"/>
    <col min="22" max="22" width="19.33203125" style="3" bestFit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4" width="14.5" style="3" customWidth="1"/>
    <col min="45" max="45" width="13.33203125" style="3" customWidth="1"/>
    <col min="46" max="46" width="13.6640625" style="3" customWidth="1"/>
    <col min="47" max="47" width="14.33203125" style="3" customWidth="1"/>
    <col min="48" max="60" width="15.1640625" style="7"/>
    <col min="61" max="61" width="12.5" style="3" customWidth="1"/>
    <col min="62" max="62" width="15.6640625" style="3" customWidth="1"/>
    <col min="63" max="63" width="16.33203125" style="3" customWidth="1"/>
    <col min="64" max="64" width="15.6640625" style="3" customWidth="1"/>
    <col min="65" max="68" width="11.6640625" style="3" customWidth="1"/>
    <col min="69" max="69" width="13.1640625" style="3" customWidth="1"/>
    <col min="70" max="70" width="17.83203125" style="3" customWidth="1"/>
    <col min="71" max="71" width="11.6640625" style="3" customWidth="1"/>
    <col min="72" max="72" width="17.5" style="3" customWidth="1"/>
    <col min="73" max="73" width="14.83203125" style="3" customWidth="1"/>
    <col min="74" max="74" width="13.1640625" style="3" customWidth="1"/>
    <col min="75" max="75" width="15.1640625" style="7"/>
    <col min="76" max="16384" width="15.1640625" style="3"/>
  </cols>
  <sheetData>
    <row r="1" spans="1:75" s="19" customFormat="1" ht="19.5" customHeight="1" x14ac:dyDescent="0.2">
      <c r="A1" s="16" t="s">
        <v>669</v>
      </c>
      <c r="B1" s="16" t="s">
        <v>14</v>
      </c>
      <c r="C1" s="16" t="s">
        <v>459</v>
      </c>
      <c r="D1" s="16" t="s">
        <v>490</v>
      </c>
      <c r="E1" s="16" t="s">
        <v>582</v>
      </c>
      <c r="F1" s="16" t="s">
        <v>583</v>
      </c>
      <c r="G1" s="16" t="s">
        <v>1140</v>
      </c>
      <c r="H1" s="17" t="s">
        <v>1141</v>
      </c>
      <c r="I1" s="18" t="s">
        <v>584</v>
      </c>
      <c r="J1" s="16" t="s">
        <v>585</v>
      </c>
      <c r="K1" s="63" t="s">
        <v>586</v>
      </c>
      <c r="L1" s="63" t="s">
        <v>587</v>
      </c>
      <c r="M1" s="63" t="s">
        <v>588</v>
      </c>
      <c r="N1" s="63" t="s">
        <v>589</v>
      </c>
      <c r="O1" s="17" t="s">
        <v>590</v>
      </c>
      <c r="P1" s="17" t="s">
        <v>591</v>
      </c>
      <c r="Q1" s="17" t="s">
        <v>592</v>
      </c>
      <c r="R1" s="17" t="s">
        <v>593</v>
      </c>
      <c r="S1" s="110" t="s">
        <v>735</v>
      </c>
      <c r="T1" s="110" t="s">
        <v>736</v>
      </c>
      <c r="U1" s="110" t="s">
        <v>737</v>
      </c>
      <c r="V1" s="36" t="s">
        <v>594</v>
      </c>
      <c r="W1" s="64" t="s">
        <v>595</v>
      </c>
      <c r="X1" s="64" t="s">
        <v>596</v>
      </c>
      <c r="Y1" s="64" t="s">
        <v>597</v>
      </c>
      <c r="Z1" s="64" t="s">
        <v>598</v>
      </c>
      <c r="AA1" s="64" t="s">
        <v>599</v>
      </c>
      <c r="AB1" s="64" t="s">
        <v>600</v>
      </c>
      <c r="AC1" s="65" t="s">
        <v>601</v>
      </c>
      <c r="AD1" s="65" t="s">
        <v>602</v>
      </c>
      <c r="AE1" s="65" t="s">
        <v>603</v>
      </c>
      <c r="AF1" s="65" t="s">
        <v>604</v>
      </c>
      <c r="AG1" s="65" t="s">
        <v>605</v>
      </c>
      <c r="AH1" s="65" t="s">
        <v>606</v>
      </c>
      <c r="AI1" s="65" t="s">
        <v>607</v>
      </c>
      <c r="AJ1" s="37" t="s">
        <v>608</v>
      </c>
      <c r="AK1" s="65" t="s">
        <v>821</v>
      </c>
      <c r="AL1" s="65" t="s">
        <v>822</v>
      </c>
      <c r="AM1" s="37" t="s">
        <v>823</v>
      </c>
      <c r="AN1" s="38" t="s">
        <v>719</v>
      </c>
      <c r="AO1" s="38" t="s">
        <v>720</v>
      </c>
      <c r="AP1" s="38" t="s">
        <v>721</v>
      </c>
      <c r="AQ1" s="66" t="s">
        <v>708</v>
      </c>
      <c r="AR1" s="66" t="s">
        <v>709</v>
      </c>
      <c r="AS1" s="66" t="s">
        <v>710</v>
      </c>
      <c r="AT1" s="66" t="s">
        <v>711</v>
      </c>
      <c r="AU1" s="66" t="s">
        <v>712</v>
      </c>
      <c r="AV1" s="66" t="s">
        <v>772</v>
      </c>
      <c r="AW1" s="66" t="s">
        <v>773</v>
      </c>
      <c r="AX1" s="66" t="s">
        <v>774</v>
      </c>
      <c r="AY1" s="66" t="s">
        <v>775</v>
      </c>
      <c r="AZ1" s="66" t="s">
        <v>776</v>
      </c>
      <c r="BA1" s="66" t="s">
        <v>777</v>
      </c>
      <c r="BB1" s="66" t="s">
        <v>778</v>
      </c>
      <c r="BC1" s="66" t="s">
        <v>779</v>
      </c>
      <c r="BD1" s="66" t="s">
        <v>780</v>
      </c>
      <c r="BE1" s="66" t="s">
        <v>781</v>
      </c>
      <c r="BF1" s="66" t="s">
        <v>782</v>
      </c>
      <c r="BG1" s="66" t="s">
        <v>783</v>
      </c>
      <c r="BH1" s="66" t="s">
        <v>784</v>
      </c>
      <c r="BI1" s="40" t="s">
        <v>609</v>
      </c>
      <c r="BJ1" s="40" t="s">
        <v>610</v>
      </c>
      <c r="BK1" s="40" t="s">
        <v>611</v>
      </c>
      <c r="BL1" s="40" t="s">
        <v>612</v>
      </c>
      <c r="BM1" s="40" t="s">
        <v>613</v>
      </c>
      <c r="BN1" s="40" t="s">
        <v>785</v>
      </c>
      <c r="BO1" s="40" t="s">
        <v>614</v>
      </c>
      <c r="BP1" s="40" t="s">
        <v>615</v>
      </c>
      <c r="BQ1" s="40" t="s">
        <v>616</v>
      </c>
      <c r="BR1" s="40" t="s">
        <v>617</v>
      </c>
      <c r="BS1" s="40" t="s">
        <v>618</v>
      </c>
      <c r="BT1" s="40" t="s">
        <v>619</v>
      </c>
      <c r="BU1" s="40" t="s">
        <v>620</v>
      </c>
      <c r="BV1" s="40" t="s">
        <v>621</v>
      </c>
      <c r="BW1" s="41" t="s">
        <v>622</v>
      </c>
    </row>
    <row r="2" spans="1:75" s="19" customFormat="1" ht="80" customHeight="1" x14ac:dyDescent="0.2">
      <c r="A2" s="20" t="s">
        <v>670</v>
      </c>
      <c r="B2" s="24" t="s">
        <v>16</v>
      </c>
      <c r="C2" s="24" t="s">
        <v>330</v>
      </c>
      <c r="D2" s="24" t="s">
        <v>56</v>
      </c>
      <c r="E2" s="24" t="s">
        <v>137</v>
      </c>
      <c r="F2" s="24" t="s">
        <v>426</v>
      </c>
      <c r="G2" s="20" t="s">
        <v>1142</v>
      </c>
      <c r="H2" s="20" t="s">
        <v>1143</v>
      </c>
      <c r="I2" s="24" t="s">
        <v>139</v>
      </c>
      <c r="J2" s="24" t="s">
        <v>138</v>
      </c>
      <c r="K2" s="24" t="s">
        <v>140</v>
      </c>
      <c r="L2" s="24" t="s">
        <v>141</v>
      </c>
      <c r="M2" s="24" t="s">
        <v>142</v>
      </c>
      <c r="N2" s="67" t="s">
        <v>287</v>
      </c>
      <c r="O2" s="20" t="s">
        <v>143</v>
      </c>
      <c r="P2" s="20" t="s">
        <v>144</v>
      </c>
      <c r="Q2" s="20" t="s">
        <v>145</v>
      </c>
      <c r="R2" s="20" t="s">
        <v>146</v>
      </c>
      <c r="S2" s="111" t="s">
        <v>733</v>
      </c>
      <c r="T2" s="111" t="s">
        <v>734</v>
      </c>
      <c r="U2" s="111" t="s">
        <v>732</v>
      </c>
      <c r="V2" s="45"/>
      <c r="W2" s="45" t="s">
        <v>283</v>
      </c>
      <c r="X2" s="45" t="s">
        <v>147</v>
      </c>
      <c r="Y2" s="45" t="s">
        <v>148</v>
      </c>
      <c r="Z2" s="45" t="s">
        <v>275</v>
      </c>
      <c r="AA2" s="45" t="s">
        <v>149</v>
      </c>
      <c r="AB2" s="45" t="s">
        <v>150</v>
      </c>
      <c r="AC2" s="46" t="s">
        <v>151</v>
      </c>
      <c r="AD2" s="46" t="s">
        <v>152</v>
      </c>
      <c r="AE2" s="46" t="s">
        <v>86</v>
      </c>
      <c r="AF2" s="46" t="s">
        <v>87</v>
      </c>
      <c r="AG2" s="46" t="s">
        <v>88</v>
      </c>
      <c r="AH2" s="46" t="s">
        <v>153</v>
      </c>
      <c r="AI2" s="46" t="s">
        <v>427</v>
      </c>
      <c r="AJ2" s="46" t="s">
        <v>429</v>
      </c>
      <c r="AK2" s="46" t="s">
        <v>154</v>
      </c>
      <c r="AL2" s="46" t="s">
        <v>428</v>
      </c>
      <c r="AM2" s="46" t="s">
        <v>430</v>
      </c>
      <c r="AN2" s="48" t="s">
        <v>91</v>
      </c>
      <c r="AO2" s="48" t="s">
        <v>92</v>
      </c>
      <c r="AP2" s="48" t="s">
        <v>93</v>
      </c>
      <c r="AQ2" s="103" t="s">
        <v>95</v>
      </c>
      <c r="AR2" s="103" t="s">
        <v>96</v>
      </c>
      <c r="AS2" s="103" t="s">
        <v>97</v>
      </c>
      <c r="AT2" s="103" t="s">
        <v>98</v>
      </c>
      <c r="AU2" s="103" t="s">
        <v>713</v>
      </c>
      <c r="AV2" s="49" t="s">
        <v>100</v>
      </c>
      <c r="AW2" s="49" t="s">
        <v>101</v>
      </c>
      <c r="AX2" s="50" t="s">
        <v>102</v>
      </c>
      <c r="AY2" s="50" t="s">
        <v>103</v>
      </c>
      <c r="AZ2" s="49" t="s">
        <v>104</v>
      </c>
      <c r="BA2" s="49" t="s">
        <v>105</v>
      </c>
      <c r="BB2" s="49" t="s">
        <v>106</v>
      </c>
      <c r="BC2" s="50" t="s">
        <v>107</v>
      </c>
      <c r="BD2" s="50" t="s">
        <v>108</v>
      </c>
      <c r="BE2" s="49" t="s">
        <v>109</v>
      </c>
      <c r="BF2" s="49" t="s">
        <v>110</v>
      </c>
      <c r="BG2" s="49" t="s">
        <v>111</v>
      </c>
      <c r="BH2" s="50" t="s">
        <v>112</v>
      </c>
      <c r="BI2" s="51" t="s">
        <v>114</v>
      </c>
      <c r="BJ2" s="51" t="s">
        <v>115</v>
      </c>
      <c r="BK2" s="51" t="s">
        <v>116</v>
      </c>
      <c r="BL2" s="51" t="s">
        <v>155</v>
      </c>
      <c r="BM2" s="51" t="s">
        <v>384</v>
      </c>
      <c r="BN2" s="51" t="s">
        <v>118</v>
      </c>
      <c r="BO2" s="51" t="s">
        <v>119</v>
      </c>
      <c r="BP2" s="51" t="s">
        <v>120</v>
      </c>
      <c r="BQ2" s="51" t="s">
        <v>121</v>
      </c>
      <c r="BR2" s="51" t="s">
        <v>383</v>
      </c>
      <c r="BS2" s="51" t="s">
        <v>122</v>
      </c>
      <c r="BT2" s="51" t="s">
        <v>123</v>
      </c>
      <c r="BU2" s="51" t="s">
        <v>124</v>
      </c>
      <c r="BV2" s="51" t="s">
        <v>125</v>
      </c>
      <c r="BW2" s="68" t="s">
        <v>286</v>
      </c>
    </row>
    <row r="3" spans="1:75" s="32" customFormat="1" ht="27" customHeight="1" x14ac:dyDescent="0.2">
      <c r="A3" s="26" t="s">
        <v>363</v>
      </c>
      <c r="B3" s="25"/>
      <c r="C3" s="25"/>
      <c r="D3" s="25"/>
      <c r="E3" s="25"/>
      <c r="F3" s="25" t="s">
        <v>623</v>
      </c>
      <c r="G3" s="26" t="s">
        <v>1144</v>
      </c>
      <c r="H3" s="26" t="s">
        <v>374</v>
      </c>
      <c r="I3" s="25" t="s">
        <v>157</v>
      </c>
      <c r="J3" s="25" t="s">
        <v>156</v>
      </c>
      <c r="K3" s="25" t="s">
        <v>158</v>
      </c>
      <c r="L3" s="25"/>
      <c r="M3" s="25"/>
      <c r="N3" s="69"/>
      <c r="O3" s="26" t="s">
        <v>159</v>
      </c>
      <c r="P3" s="26" t="s">
        <v>374</v>
      </c>
      <c r="Q3" s="26"/>
      <c r="R3" s="26" t="s">
        <v>37</v>
      </c>
      <c r="S3" s="112" t="s">
        <v>730</v>
      </c>
      <c r="T3" s="112" t="s">
        <v>34</v>
      </c>
      <c r="U3" s="112" t="s">
        <v>731</v>
      </c>
      <c r="V3" s="57"/>
      <c r="W3" s="57" t="s">
        <v>37</v>
      </c>
      <c r="X3" s="57" t="s">
        <v>37</v>
      </c>
      <c r="Y3" s="57" t="s">
        <v>37</v>
      </c>
      <c r="Z3" s="57" t="s">
        <v>37</v>
      </c>
      <c r="AA3" s="57" t="s">
        <v>37</v>
      </c>
      <c r="AB3" s="57"/>
      <c r="AC3" s="58" t="s">
        <v>131</v>
      </c>
      <c r="AD3" s="58" t="s">
        <v>131</v>
      </c>
      <c r="AE3" s="58"/>
      <c r="AF3" s="58"/>
      <c r="AG3" s="58" t="s">
        <v>132</v>
      </c>
      <c r="AH3" s="58" t="s">
        <v>131</v>
      </c>
      <c r="AI3" s="58" t="s">
        <v>131</v>
      </c>
      <c r="AJ3" s="58" t="s">
        <v>131</v>
      </c>
      <c r="AK3" s="58"/>
      <c r="AL3" s="58"/>
      <c r="AM3" s="58"/>
      <c r="AN3" s="59" t="s">
        <v>133</v>
      </c>
      <c r="AO3" s="59" t="s">
        <v>134</v>
      </c>
      <c r="AP3" s="59" t="s">
        <v>134</v>
      </c>
      <c r="AQ3" s="102" t="s">
        <v>714</v>
      </c>
      <c r="AR3" s="102" t="s">
        <v>714</v>
      </c>
      <c r="AS3" s="102" t="s">
        <v>714</v>
      </c>
      <c r="AT3" s="102" t="s">
        <v>714</v>
      </c>
      <c r="AU3" s="101"/>
      <c r="AV3" s="102" t="s">
        <v>714</v>
      </c>
      <c r="AW3" s="102" t="s">
        <v>714</v>
      </c>
      <c r="AX3" s="102" t="s">
        <v>714</v>
      </c>
      <c r="AY3" s="102" t="s">
        <v>714</v>
      </c>
      <c r="AZ3" s="60"/>
      <c r="BA3" s="102" t="s">
        <v>714</v>
      </c>
      <c r="BB3" s="102" t="s">
        <v>714</v>
      </c>
      <c r="BC3" s="102" t="s">
        <v>714</v>
      </c>
      <c r="BD3" s="102" t="s">
        <v>714</v>
      </c>
      <c r="BE3" s="60"/>
      <c r="BF3" s="102" t="s">
        <v>714</v>
      </c>
      <c r="BG3" s="102" t="s">
        <v>714</v>
      </c>
      <c r="BH3" s="102" t="s">
        <v>714</v>
      </c>
      <c r="BI3" s="61" t="s">
        <v>136</v>
      </c>
      <c r="BJ3" s="61" t="s">
        <v>136</v>
      </c>
      <c r="BK3" s="61" t="s">
        <v>136</v>
      </c>
      <c r="BL3" s="61" t="s">
        <v>136</v>
      </c>
      <c r="BM3" s="61" t="s">
        <v>136</v>
      </c>
      <c r="BN3" s="61" t="s">
        <v>136</v>
      </c>
      <c r="BO3" s="61" t="s">
        <v>136</v>
      </c>
      <c r="BP3" s="61" t="s">
        <v>136</v>
      </c>
      <c r="BQ3" s="61" t="s">
        <v>136</v>
      </c>
      <c r="BR3" s="61" t="s">
        <v>136</v>
      </c>
      <c r="BS3" s="61" t="s">
        <v>136</v>
      </c>
      <c r="BT3" s="61" t="s">
        <v>136</v>
      </c>
      <c r="BU3" s="61" t="s">
        <v>136</v>
      </c>
      <c r="BV3" s="61" t="s">
        <v>136</v>
      </c>
      <c r="BW3" s="61" t="s">
        <v>136</v>
      </c>
    </row>
    <row r="4" spans="1:75" ht="15" customHeight="1" x14ac:dyDescent="0.2">
      <c r="A4" s="164" t="s">
        <v>1149</v>
      </c>
      <c r="B4" s="8" t="s">
        <v>853</v>
      </c>
      <c r="C4" s="10" t="s">
        <v>1049</v>
      </c>
      <c r="D4" s="9">
        <v>4</v>
      </c>
      <c r="E4" s="9" t="s">
        <v>982</v>
      </c>
      <c r="F4" s="9">
        <v>4</v>
      </c>
      <c r="G4" s="9" t="s">
        <v>1146</v>
      </c>
      <c r="H4" s="9"/>
      <c r="I4" s="9" t="s">
        <v>296</v>
      </c>
      <c r="J4" s="9" t="s">
        <v>1145</v>
      </c>
      <c r="K4" s="9" t="s">
        <v>176</v>
      </c>
      <c r="L4" s="10">
        <v>0</v>
      </c>
      <c r="M4" s="9">
        <v>1.65</v>
      </c>
      <c r="N4" s="4" t="s">
        <v>255</v>
      </c>
      <c r="O4" s="6"/>
      <c r="P4" s="6"/>
      <c r="Q4" s="6"/>
      <c r="R4" s="153">
        <v>4.3742492054883391</v>
      </c>
      <c r="S4" s="3"/>
      <c r="T4" s="114"/>
      <c r="U4" s="115"/>
      <c r="V4" s="13"/>
      <c r="W4" s="152">
        <v>23.906363412115134</v>
      </c>
      <c r="X4" s="133">
        <v>23.852719561194611</v>
      </c>
      <c r="AA4" s="153">
        <v>0.72113420536509587</v>
      </c>
      <c r="AB4" s="114">
        <f>X4/AA4</f>
        <v>33.076671975528406</v>
      </c>
      <c r="AC4" s="6"/>
      <c r="AD4" s="153">
        <v>-28.32</v>
      </c>
      <c r="AE4" s="6" t="s">
        <v>896</v>
      </c>
      <c r="AF4" s="154">
        <v>143372</v>
      </c>
      <c r="AG4" s="154">
        <v>2009</v>
      </c>
      <c r="AH4" s="155">
        <v>33.376390455964298</v>
      </c>
      <c r="AI4" s="155">
        <v>3.2663698359110183</v>
      </c>
      <c r="AJ4" s="155"/>
      <c r="AK4" s="156">
        <v>1.0407777801163538</v>
      </c>
      <c r="AL4" s="156">
        <v>3.2663698359110182E-3</v>
      </c>
      <c r="AM4" s="6"/>
      <c r="AN4" s="6"/>
      <c r="AO4" s="6"/>
      <c r="AP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spans="1:75" ht="15" customHeight="1" x14ac:dyDescent="0.2">
      <c r="A5" s="164" t="s">
        <v>1149</v>
      </c>
      <c r="B5" s="8" t="s">
        <v>853</v>
      </c>
      <c r="C5" s="10" t="s">
        <v>1050</v>
      </c>
      <c r="D5" s="9">
        <v>4</v>
      </c>
      <c r="E5" s="9" t="s">
        <v>983</v>
      </c>
      <c r="F5" s="9">
        <v>4</v>
      </c>
      <c r="G5" s="9" t="s">
        <v>1146</v>
      </c>
      <c r="H5" s="9"/>
      <c r="I5" s="9" t="s">
        <v>296</v>
      </c>
      <c r="J5" s="9" t="s">
        <v>1145</v>
      </c>
      <c r="K5" s="9" t="s">
        <v>176</v>
      </c>
      <c r="L5" s="10">
        <v>0</v>
      </c>
      <c r="M5" s="9">
        <v>1.65</v>
      </c>
      <c r="N5" s="4" t="s">
        <v>255</v>
      </c>
      <c r="O5" s="6"/>
      <c r="P5" s="6"/>
      <c r="Q5" s="6"/>
      <c r="R5" s="153">
        <v>3.3946941257469074</v>
      </c>
      <c r="S5" s="3"/>
      <c r="T5" s="114"/>
      <c r="U5" s="115"/>
      <c r="V5" s="13"/>
      <c r="W5" s="152">
        <v>32.411010918357569</v>
      </c>
      <c r="X5" s="133">
        <v>30.171335954899771</v>
      </c>
      <c r="AA5" s="153">
        <v>0.89303098552338533</v>
      </c>
      <c r="AB5" s="114">
        <f t="shared" ref="AB5:AB68" si="0">X5/AA5</f>
        <v>33.785318140128176</v>
      </c>
      <c r="AC5" s="6"/>
      <c r="AD5" s="153">
        <v>-29.75</v>
      </c>
      <c r="AE5" s="6" t="s">
        <v>896</v>
      </c>
      <c r="AF5" s="154">
        <v>143373</v>
      </c>
      <c r="AG5" s="154">
        <v>2009</v>
      </c>
      <c r="AH5" s="155">
        <v>21.097000153181167</v>
      </c>
      <c r="AI5" s="155">
        <v>2.5606636290065588</v>
      </c>
      <c r="AJ5" s="155"/>
      <c r="AK5" s="156">
        <v>1.0284104406855838</v>
      </c>
      <c r="AL5" s="156">
        <v>2.5606636290065586E-3</v>
      </c>
      <c r="AM5" s="6"/>
      <c r="AN5" s="6"/>
      <c r="AO5" s="6"/>
      <c r="AP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</row>
    <row r="6" spans="1:75" ht="15" customHeight="1" x14ac:dyDescent="0.2">
      <c r="A6" s="164" t="s">
        <v>1149</v>
      </c>
      <c r="B6" s="8" t="s">
        <v>853</v>
      </c>
      <c r="C6" s="10" t="s">
        <v>1051</v>
      </c>
      <c r="D6" s="9">
        <v>4</v>
      </c>
      <c r="E6" s="9" t="s">
        <v>984</v>
      </c>
      <c r="F6" s="9">
        <v>4</v>
      </c>
      <c r="G6" s="9" t="s">
        <v>1146</v>
      </c>
      <c r="H6" s="9"/>
      <c r="I6" s="9" t="s">
        <v>296</v>
      </c>
      <c r="J6" s="9" t="s">
        <v>1145</v>
      </c>
      <c r="K6" s="9" t="s">
        <v>176</v>
      </c>
      <c r="L6" s="10">
        <v>0</v>
      </c>
      <c r="M6" s="9">
        <v>1.65</v>
      </c>
      <c r="N6" s="4" t="s">
        <v>255</v>
      </c>
      <c r="O6" s="6"/>
      <c r="P6" s="6"/>
      <c r="Q6" s="6"/>
      <c r="R6" s="153">
        <v>2.4968826676320339</v>
      </c>
      <c r="S6" s="3"/>
      <c r="T6" s="114"/>
      <c r="U6" s="115"/>
      <c r="V6" s="13"/>
      <c r="W6" s="152">
        <v>37.680540945325433</v>
      </c>
      <c r="X6" s="133">
        <v>31.88837909865665</v>
      </c>
      <c r="AA6" s="153">
        <v>0.83899055322836924</v>
      </c>
      <c r="AB6" s="114">
        <f t="shared" si="0"/>
        <v>38.008031170258938</v>
      </c>
      <c r="AC6" s="6"/>
      <c r="AD6" s="153">
        <v>-29.41</v>
      </c>
      <c r="AE6" s="6" t="s">
        <v>896</v>
      </c>
      <c r="AF6" s="154">
        <v>143374</v>
      </c>
      <c r="AG6" s="154">
        <v>2009</v>
      </c>
      <c r="AH6" s="155">
        <v>-21.014047368414612</v>
      </c>
      <c r="AI6" s="155">
        <v>2.5860998895825333</v>
      </c>
      <c r="AJ6" s="155"/>
      <c r="AK6" s="156">
        <v>0.98599777966227353</v>
      </c>
      <c r="AL6" s="156">
        <v>2.5860998895825332E-3</v>
      </c>
      <c r="AM6" s="6"/>
      <c r="AN6" s="6"/>
      <c r="AO6" s="6"/>
      <c r="AP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</row>
    <row r="7" spans="1:75" ht="15" customHeight="1" x14ac:dyDescent="0.2">
      <c r="A7" s="164" t="s">
        <v>1149</v>
      </c>
      <c r="B7" s="8" t="s">
        <v>853</v>
      </c>
      <c r="C7" s="10" t="s">
        <v>1052</v>
      </c>
      <c r="D7" s="9">
        <v>4</v>
      </c>
      <c r="E7" s="9" t="s">
        <v>985</v>
      </c>
      <c r="F7" s="9">
        <v>4</v>
      </c>
      <c r="G7" s="9" t="s">
        <v>1146</v>
      </c>
      <c r="H7" s="9"/>
      <c r="I7" s="9" t="s">
        <v>296</v>
      </c>
      <c r="J7" s="9" t="s">
        <v>1145</v>
      </c>
      <c r="K7" s="9" t="s">
        <v>176</v>
      </c>
      <c r="L7" s="10">
        <v>0</v>
      </c>
      <c r="M7" s="9">
        <v>1.65</v>
      </c>
      <c r="N7" s="4" t="s">
        <v>255</v>
      </c>
      <c r="O7" s="6"/>
      <c r="P7" s="6"/>
      <c r="Q7" s="6"/>
      <c r="R7" s="153">
        <v>6.8148908387909675</v>
      </c>
      <c r="S7" s="3"/>
      <c r="T7" s="114"/>
      <c r="U7" s="115"/>
      <c r="V7" s="13"/>
      <c r="W7" s="152">
        <v>45.396615222349411</v>
      </c>
      <c r="X7" s="133">
        <v>31.247754057771665</v>
      </c>
      <c r="AA7" s="153">
        <v>0.83741097661623121</v>
      </c>
      <c r="AB7" s="114">
        <f t="shared" si="0"/>
        <v>37.314717540527162</v>
      </c>
      <c r="AC7" s="6"/>
      <c r="AD7" s="153">
        <v>-29.42</v>
      </c>
      <c r="AE7" s="6" t="s">
        <v>896</v>
      </c>
      <c r="AF7" s="154">
        <v>143375</v>
      </c>
      <c r="AG7" s="154">
        <v>2009</v>
      </c>
      <c r="AH7" s="155">
        <v>53.442745081127228</v>
      </c>
      <c r="AI7" s="155">
        <v>2.7814263285722323</v>
      </c>
      <c r="AJ7" s="155"/>
      <c r="AK7" s="156">
        <v>1.0609878567299578</v>
      </c>
      <c r="AL7" s="156">
        <v>2.7814263285722324E-3</v>
      </c>
      <c r="AM7" s="6"/>
      <c r="AN7" s="6"/>
      <c r="AO7" s="6"/>
      <c r="AP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1:75" x14ac:dyDescent="0.2">
      <c r="A8" s="164" t="s">
        <v>1149</v>
      </c>
      <c r="B8" s="8" t="s">
        <v>853</v>
      </c>
      <c r="C8" s="10" t="s">
        <v>1053</v>
      </c>
      <c r="D8" s="9">
        <v>4</v>
      </c>
      <c r="E8" s="9" t="s">
        <v>986</v>
      </c>
      <c r="F8" s="9">
        <v>4</v>
      </c>
      <c r="G8" s="9" t="s">
        <v>1146</v>
      </c>
      <c r="H8" s="9"/>
      <c r="I8" s="9" t="s">
        <v>296</v>
      </c>
      <c r="J8" s="9" t="s">
        <v>1145</v>
      </c>
      <c r="K8" s="9" t="s">
        <v>176</v>
      </c>
      <c r="L8" s="10">
        <v>0</v>
      </c>
      <c r="M8" s="9">
        <v>1.65</v>
      </c>
      <c r="N8" s="4" t="s">
        <v>255</v>
      </c>
      <c r="O8" s="6"/>
      <c r="P8" s="6"/>
      <c r="Q8" s="6"/>
      <c r="R8" s="153">
        <v>11.083060087304622</v>
      </c>
      <c r="S8" s="3"/>
      <c r="T8" s="114"/>
      <c r="U8" s="115"/>
      <c r="V8" s="13"/>
      <c r="W8" s="152">
        <v>75.372595024345287</v>
      </c>
      <c r="X8" s="133">
        <v>34.656499333333329</v>
      </c>
      <c r="AA8" s="153">
        <v>0.94292743703703696</v>
      </c>
      <c r="AB8" s="114">
        <f t="shared" si="0"/>
        <v>36.754153047274272</v>
      </c>
      <c r="AC8" s="6"/>
      <c r="AD8" s="153">
        <v>-27.15</v>
      </c>
      <c r="AE8" s="6" t="s">
        <v>896</v>
      </c>
      <c r="AF8" s="154">
        <v>143376</v>
      </c>
      <c r="AG8" s="154">
        <v>2009</v>
      </c>
      <c r="AH8" s="155">
        <v>21.991293012038284</v>
      </c>
      <c r="AI8" s="155">
        <v>2.6971604940691418</v>
      </c>
      <c r="AJ8" s="155"/>
      <c r="AK8" s="156">
        <v>1.0293111387710165</v>
      </c>
      <c r="AL8" s="156">
        <v>2.697160494069142E-3</v>
      </c>
      <c r="AM8" s="6"/>
      <c r="AN8" s="6"/>
      <c r="AO8" s="6"/>
      <c r="AP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1:75" x14ac:dyDescent="0.2">
      <c r="A9" s="164" t="s">
        <v>1149</v>
      </c>
      <c r="B9" s="8" t="s">
        <v>853</v>
      </c>
      <c r="C9" s="10" t="s">
        <v>1049</v>
      </c>
      <c r="D9" s="9">
        <v>5</v>
      </c>
      <c r="E9" s="9" t="s">
        <v>987</v>
      </c>
      <c r="F9" s="9">
        <v>5</v>
      </c>
      <c r="G9" s="9" t="s">
        <v>1146</v>
      </c>
      <c r="H9" s="9"/>
      <c r="I9" s="9" t="s">
        <v>296</v>
      </c>
      <c r="J9" s="9" t="s">
        <v>1145</v>
      </c>
      <c r="K9" s="9" t="s">
        <v>176</v>
      </c>
      <c r="L9" s="10">
        <v>0</v>
      </c>
      <c r="M9" s="9">
        <v>1.65</v>
      </c>
      <c r="N9" s="4" t="s">
        <v>255</v>
      </c>
      <c r="O9" s="6"/>
      <c r="P9" s="6"/>
      <c r="Q9" s="6"/>
      <c r="R9" s="153">
        <v>1.6516265173304099</v>
      </c>
      <c r="S9" s="3"/>
      <c r="T9" s="114"/>
      <c r="U9" s="115"/>
      <c r="V9" s="13"/>
      <c r="W9" s="152">
        <v>14.279046263022217</v>
      </c>
      <c r="X9" s="133">
        <v>32.083721971561388</v>
      </c>
      <c r="AA9" s="153">
        <v>0.87343053048947217</v>
      </c>
      <c r="AB9" s="114">
        <f t="shared" si="0"/>
        <v>36.732998048032059</v>
      </c>
      <c r="AC9" s="6"/>
      <c r="AD9" s="153">
        <v>-27.1</v>
      </c>
      <c r="AE9" s="6" t="s">
        <v>896</v>
      </c>
      <c r="AF9" s="157">
        <v>144189</v>
      </c>
      <c r="AG9" s="154">
        <v>2009</v>
      </c>
      <c r="AH9" s="155">
        <v>30.379613672872896</v>
      </c>
      <c r="AI9" s="155">
        <v>2.9304445197383386</v>
      </c>
      <c r="AJ9" s="155"/>
      <c r="AK9" s="156">
        <v>1.0377595394088863</v>
      </c>
      <c r="AL9" s="156">
        <v>2.9304445197383387E-3</v>
      </c>
      <c r="AM9" s="6"/>
      <c r="AN9" s="6"/>
      <c r="AO9" s="6"/>
      <c r="AP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1:75" x14ac:dyDescent="0.2">
      <c r="A10" s="164" t="s">
        <v>1149</v>
      </c>
      <c r="B10" s="8" t="s">
        <v>853</v>
      </c>
      <c r="C10" s="10" t="s">
        <v>1050</v>
      </c>
      <c r="D10" s="9">
        <v>5</v>
      </c>
      <c r="E10" s="9" t="s">
        <v>988</v>
      </c>
      <c r="F10" s="9">
        <v>5</v>
      </c>
      <c r="G10" s="9" t="s">
        <v>1146</v>
      </c>
      <c r="H10" s="9"/>
      <c r="I10" s="9" t="s">
        <v>296</v>
      </c>
      <c r="J10" s="9" t="s">
        <v>1145</v>
      </c>
      <c r="K10" s="9" t="s">
        <v>176</v>
      </c>
      <c r="L10" s="10">
        <v>0</v>
      </c>
      <c r="M10" s="9">
        <v>1.65</v>
      </c>
      <c r="N10" s="4" t="s">
        <v>255</v>
      </c>
      <c r="O10" s="6"/>
      <c r="P10" s="6"/>
      <c r="Q10" s="6"/>
      <c r="R10" s="153">
        <v>4.0279564052244057</v>
      </c>
      <c r="S10" s="3"/>
      <c r="T10" s="114"/>
      <c r="U10" s="115"/>
      <c r="V10" s="13"/>
      <c r="W10" s="152">
        <v>21.4344670619579</v>
      </c>
      <c r="X10" s="133">
        <v>31.356950671328672</v>
      </c>
      <c r="AA10" s="153">
        <v>0.93448127272727277</v>
      </c>
      <c r="AB10" s="114">
        <f t="shared" si="0"/>
        <v>33.555461823021638</v>
      </c>
      <c r="AC10" s="6"/>
      <c r="AD10" s="153">
        <v>-26.99</v>
      </c>
      <c r="AE10" s="6" t="s">
        <v>896</v>
      </c>
      <c r="AF10" s="157">
        <v>144190</v>
      </c>
      <c r="AG10" s="154">
        <v>2009</v>
      </c>
      <c r="AH10" s="155">
        <v>6.0733625336866215</v>
      </c>
      <c r="AI10" s="155">
        <v>2.8780292522914666</v>
      </c>
      <c r="AJ10" s="155"/>
      <c r="AK10" s="156">
        <v>1.0132791987147944</v>
      </c>
      <c r="AL10" s="156">
        <v>2.8780292522914666E-3</v>
      </c>
      <c r="AM10" s="6"/>
      <c r="AN10" s="6"/>
      <c r="AO10" s="6"/>
      <c r="AP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1:75" x14ac:dyDescent="0.2">
      <c r="A11" s="164" t="s">
        <v>1149</v>
      </c>
      <c r="B11" s="8" t="s">
        <v>853</v>
      </c>
      <c r="C11" s="10" t="s">
        <v>1051</v>
      </c>
      <c r="D11" s="9">
        <v>5</v>
      </c>
      <c r="E11" s="9" t="s">
        <v>989</v>
      </c>
      <c r="F11" s="9">
        <v>5</v>
      </c>
      <c r="G11" s="9" t="s">
        <v>1146</v>
      </c>
      <c r="H11" s="9"/>
      <c r="I11" s="9" t="s">
        <v>296</v>
      </c>
      <c r="J11" s="9" t="s">
        <v>1145</v>
      </c>
      <c r="K11" s="9" t="s">
        <v>176</v>
      </c>
      <c r="L11" s="10">
        <v>0</v>
      </c>
      <c r="M11" s="9">
        <v>1.65</v>
      </c>
      <c r="N11" s="4" t="s">
        <v>255</v>
      </c>
      <c r="O11" s="6"/>
      <c r="P11" s="6"/>
      <c r="Q11" s="6"/>
      <c r="R11" s="153">
        <v>0.54944781489979189</v>
      </c>
      <c r="S11" s="3"/>
      <c r="T11" s="114"/>
      <c r="U11" s="115"/>
      <c r="V11" s="13"/>
      <c r="W11" s="152">
        <v>12.863412718063774</v>
      </c>
      <c r="X11" s="133">
        <v>32.008661452744533</v>
      </c>
      <c r="AA11" s="153">
        <v>0.90175805475306103</v>
      </c>
      <c r="AB11" s="114">
        <f t="shared" si="0"/>
        <v>35.495842021072761</v>
      </c>
      <c r="AC11" s="6"/>
      <c r="AD11" s="153">
        <v>-27.58</v>
      </c>
      <c r="AE11" s="6" t="s">
        <v>896</v>
      </c>
      <c r="AF11" s="157">
        <v>144191</v>
      </c>
      <c r="AG11" s="154">
        <v>2009</v>
      </c>
      <c r="AH11" s="155">
        <v>0.78566709145322378</v>
      </c>
      <c r="AI11" s="155">
        <v>3.0599619024075277</v>
      </c>
      <c r="AJ11" s="155"/>
      <c r="AK11" s="156">
        <v>1.0079536310173645</v>
      </c>
      <c r="AL11" s="156">
        <v>3.0599619024075275E-3</v>
      </c>
      <c r="AM11" s="6"/>
      <c r="AN11" s="6"/>
      <c r="AO11" s="6"/>
      <c r="AP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</row>
    <row r="12" spans="1:75" x14ac:dyDescent="0.2">
      <c r="A12" s="164" t="s">
        <v>1149</v>
      </c>
      <c r="B12" s="8" t="s">
        <v>853</v>
      </c>
      <c r="C12" s="10" t="s">
        <v>1052</v>
      </c>
      <c r="D12" s="9">
        <v>5</v>
      </c>
      <c r="E12" s="9" t="s">
        <v>990</v>
      </c>
      <c r="F12" s="9">
        <v>5</v>
      </c>
      <c r="G12" s="9" t="s">
        <v>1146</v>
      </c>
      <c r="H12" s="9"/>
      <c r="I12" s="9" t="s">
        <v>296</v>
      </c>
      <c r="J12" s="9" t="s">
        <v>1145</v>
      </c>
      <c r="K12" s="9" t="s">
        <v>176</v>
      </c>
      <c r="L12" s="10">
        <v>0</v>
      </c>
      <c r="M12" s="9">
        <v>1.65</v>
      </c>
      <c r="N12" s="4" t="s">
        <v>255</v>
      </c>
      <c r="O12" s="6"/>
      <c r="P12" s="6"/>
      <c r="Q12" s="6"/>
      <c r="R12" s="153">
        <v>3.6607455439365562</v>
      </c>
      <c r="S12" s="3"/>
      <c r="T12" s="114"/>
      <c r="U12" s="115"/>
      <c r="V12" s="13"/>
      <c r="W12" s="152">
        <v>28.550271701944709</v>
      </c>
      <c r="X12" s="133">
        <v>30.822141312849165</v>
      </c>
      <c r="AA12" s="153">
        <v>0.88572173184357539</v>
      </c>
      <c r="AB12" s="114">
        <f t="shared" si="0"/>
        <v>34.798899253261823</v>
      </c>
      <c r="AC12" s="6"/>
      <c r="AD12" s="153">
        <v>-27.08</v>
      </c>
      <c r="AE12" s="6" t="s">
        <v>896</v>
      </c>
      <c r="AF12" s="157">
        <v>144192</v>
      </c>
      <c r="AG12" s="154">
        <v>2009</v>
      </c>
      <c r="AH12" s="155">
        <v>28.266438317565481</v>
      </c>
      <c r="AI12" s="155">
        <v>2.4986841168206437</v>
      </c>
      <c r="AJ12" s="155"/>
      <c r="AK12" s="156">
        <v>1.0356312287801492</v>
      </c>
      <c r="AL12" s="156">
        <v>2.4986841168206436E-3</v>
      </c>
      <c r="AM12" s="6"/>
      <c r="AN12" s="6"/>
      <c r="AO12" s="6"/>
      <c r="AP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1:75" x14ac:dyDescent="0.2">
      <c r="A13" s="164" t="s">
        <v>1149</v>
      </c>
      <c r="B13" s="8" t="s">
        <v>853</v>
      </c>
      <c r="C13" s="10" t="s">
        <v>1053</v>
      </c>
      <c r="D13" s="9">
        <v>5</v>
      </c>
      <c r="E13" s="9" t="s">
        <v>991</v>
      </c>
      <c r="F13" s="9">
        <v>5</v>
      </c>
      <c r="G13" s="9" t="s">
        <v>1146</v>
      </c>
      <c r="H13" s="9"/>
      <c r="I13" s="9" t="s">
        <v>296</v>
      </c>
      <c r="J13" s="9" t="s">
        <v>1145</v>
      </c>
      <c r="K13" s="9" t="s">
        <v>176</v>
      </c>
      <c r="L13" s="10">
        <v>0</v>
      </c>
      <c r="M13" s="9">
        <v>1.65</v>
      </c>
      <c r="N13" s="4" t="s">
        <v>255</v>
      </c>
      <c r="O13" s="6"/>
      <c r="P13" s="6"/>
      <c r="Q13" s="6"/>
      <c r="R13" s="153">
        <v>1.4599057080997964</v>
      </c>
      <c r="S13" s="3"/>
      <c r="T13" s="114"/>
      <c r="U13" s="115"/>
      <c r="V13" s="13"/>
      <c r="W13" s="152">
        <v>13.454996645983025</v>
      </c>
      <c r="X13" s="133">
        <v>30.43563664812239</v>
      </c>
      <c r="AA13" s="153">
        <v>0.87034509040333796</v>
      </c>
      <c r="AB13" s="114">
        <f t="shared" si="0"/>
        <v>34.96961950347513</v>
      </c>
      <c r="AC13" s="6"/>
      <c r="AD13" s="153">
        <v>-26.87</v>
      </c>
      <c r="AE13" s="6" t="s">
        <v>896</v>
      </c>
      <c r="AF13" s="157">
        <v>144193</v>
      </c>
      <c r="AG13" s="154">
        <v>2009</v>
      </c>
      <c r="AH13" s="155">
        <v>46.522703750867088</v>
      </c>
      <c r="AI13" s="155">
        <v>2.5400796770304135</v>
      </c>
      <c r="AJ13" s="155"/>
      <c r="AK13" s="156">
        <v>1.0540182517336181</v>
      </c>
      <c r="AL13" s="156">
        <v>2.5400796770304133E-3</v>
      </c>
      <c r="AM13" s="6"/>
      <c r="AN13" s="6"/>
      <c r="AO13" s="6"/>
      <c r="AP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</row>
    <row r="14" spans="1:75" x14ac:dyDescent="0.2">
      <c r="A14" s="164" t="s">
        <v>1149</v>
      </c>
      <c r="B14" s="8" t="s">
        <v>1150</v>
      </c>
      <c r="C14" s="10" t="s">
        <v>1054</v>
      </c>
      <c r="D14" s="9">
        <v>4</v>
      </c>
      <c r="E14" s="9" t="s">
        <v>992</v>
      </c>
      <c r="F14" s="9">
        <v>4</v>
      </c>
      <c r="G14" s="9" t="s">
        <v>1146</v>
      </c>
      <c r="H14" s="9"/>
      <c r="I14" s="9" t="s">
        <v>296</v>
      </c>
      <c r="J14" s="9" t="s">
        <v>1145</v>
      </c>
      <c r="K14" s="9" t="s">
        <v>176</v>
      </c>
      <c r="L14" s="10">
        <v>0</v>
      </c>
      <c r="M14" s="9">
        <v>1.65</v>
      </c>
      <c r="N14" s="4" t="s">
        <v>255</v>
      </c>
      <c r="O14" s="6"/>
      <c r="P14" s="6"/>
      <c r="Q14" s="6"/>
      <c r="R14" s="153">
        <v>3.7859805965362412</v>
      </c>
      <c r="S14" s="3"/>
      <c r="T14" s="114"/>
      <c r="U14" s="115"/>
      <c r="V14" s="13"/>
      <c r="W14" s="152">
        <v>23.666842460443867</v>
      </c>
      <c r="X14" s="133">
        <v>36.004153460308224</v>
      </c>
      <c r="AA14" s="153">
        <v>1.0805339779005525</v>
      </c>
      <c r="AB14" s="114">
        <f t="shared" si="0"/>
        <v>33.320704574476494</v>
      </c>
      <c r="AC14" s="6"/>
      <c r="AD14" s="153">
        <v>-28.76</v>
      </c>
      <c r="AE14" s="6" t="s">
        <v>896</v>
      </c>
      <c r="AF14" s="154">
        <v>143367</v>
      </c>
      <c r="AG14" s="154">
        <v>2009</v>
      </c>
      <c r="AH14" s="155">
        <v>61.440912429087781</v>
      </c>
      <c r="AI14" s="155">
        <v>2.5814125674010362</v>
      </c>
      <c r="AJ14" s="155"/>
      <c r="AK14" s="156">
        <v>1.0690433096455567</v>
      </c>
      <c r="AL14" s="156">
        <v>2.5814125674010363E-3</v>
      </c>
      <c r="AM14" s="6"/>
      <c r="AN14" s="6"/>
      <c r="AO14" s="6"/>
      <c r="AP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</row>
    <row r="15" spans="1:75" x14ac:dyDescent="0.2">
      <c r="A15" s="164" t="s">
        <v>1149</v>
      </c>
      <c r="B15" s="8" t="s">
        <v>1150</v>
      </c>
      <c r="C15" s="10" t="s">
        <v>1055</v>
      </c>
      <c r="D15" s="9">
        <v>4</v>
      </c>
      <c r="E15" s="9" t="s">
        <v>993</v>
      </c>
      <c r="F15" s="9">
        <v>4</v>
      </c>
      <c r="G15" s="9" t="s">
        <v>1146</v>
      </c>
      <c r="H15" s="9"/>
      <c r="I15" s="9" t="s">
        <v>296</v>
      </c>
      <c r="J15" s="9" t="s">
        <v>1145</v>
      </c>
      <c r="K15" s="9" t="s">
        <v>176</v>
      </c>
      <c r="L15" s="10">
        <v>0</v>
      </c>
      <c r="M15" s="9">
        <v>1.65</v>
      </c>
      <c r="N15" s="4" t="s">
        <v>255</v>
      </c>
      <c r="O15" s="6"/>
      <c r="P15" s="6"/>
      <c r="Q15" s="6"/>
      <c r="R15" s="153">
        <v>6.9595089545075668</v>
      </c>
      <c r="S15" s="3"/>
      <c r="T15" s="114"/>
      <c r="U15" s="115"/>
      <c r="V15" s="13"/>
      <c r="W15" s="152">
        <v>29.911319407082075</v>
      </c>
      <c r="X15" s="133">
        <v>33.855529166666663</v>
      </c>
      <c r="AA15" s="153">
        <v>0.84989547222222206</v>
      </c>
      <c r="AB15" s="114">
        <f t="shared" si="0"/>
        <v>39.83493296904453</v>
      </c>
      <c r="AC15" s="6"/>
      <c r="AD15" s="153">
        <v>-28.1</v>
      </c>
      <c r="AE15" s="6" t="s">
        <v>896</v>
      </c>
      <c r="AF15" s="154">
        <v>143368</v>
      </c>
      <c r="AG15" s="154">
        <v>2009</v>
      </c>
      <c r="AH15" s="155">
        <v>35.635087577788212</v>
      </c>
      <c r="AI15" s="155">
        <v>2.728738937593135</v>
      </c>
      <c r="AJ15" s="155"/>
      <c r="AK15" s="156">
        <v>1.0430526547874985</v>
      </c>
      <c r="AL15" s="156">
        <v>2.7287389375931352E-3</v>
      </c>
      <c r="AM15" s="6"/>
      <c r="AN15" s="6"/>
      <c r="AO15" s="6"/>
      <c r="AP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</row>
    <row r="16" spans="1:75" x14ac:dyDescent="0.2">
      <c r="A16" s="164" t="s">
        <v>1149</v>
      </c>
      <c r="B16" s="8" t="s">
        <v>1150</v>
      </c>
      <c r="C16" s="10" t="s">
        <v>1056</v>
      </c>
      <c r="D16" s="9">
        <v>4</v>
      </c>
      <c r="E16" s="9" t="s">
        <v>994</v>
      </c>
      <c r="F16" s="9">
        <v>4</v>
      </c>
      <c r="G16" s="9" t="s">
        <v>1146</v>
      </c>
      <c r="H16" s="9"/>
      <c r="I16" s="9" t="s">
        <v>296</v>
      </c>
      <c r="J16" s="9" t="s">
        <v>1145</v>
      </c>
      <c r="K16" s="9" t="s">
        <v>176</v>
      </c>
      <c r="L16" s="10">
        <v>0</v>
      </c>
      <c r="M16" s="9">
        <v>1.65</v>
      </c>
      <c r="N16" s="4" t="s">
        <v>255</v>
      </c>
      <c r="O16" s="6"/>
      <c r="P16" s="6"/>
      <c r="Q16" s="6"/>
      <c r="R16" s="153">
        <v>10.34370511217435</v>
      </c>
      <c r="S16" s="3"/>
      <c r="T16" s="114"/>
      <c r="U16" s="115"/>
      <c r="V16" s="13"/>
      <c r="W16" s="152">
        <v>46.820385836674753</v>
      </c>
      <c r="X16" s="133">
        <v>33.598414478918052</v>
      </c>
      <c r="AA16" s="153">
        <v>1.2087109520021215</v>
      </c>
      <c r="AB16" s="114">
        <f t="shared" si="0"/>
        <v>27.796897532255571</v>
      </c>
      <c r="AC16" s="6"/>
      <c r="AD16" s="153">
        <v>-28.97</v>
      </c>
      <c r="AE16" s="6" t="s">
        <v>896</v>
      </c>
      <c r="AF16" s="154">
        <v>143369</v>
      </c>
      <c r="AG16" s="154">
        <v>2009</v>
      </c>
      <c r="AH16" s="155">
        <v>77.589342793289887</v>
      </c>
      <c r="AI16" s="155">
        <v>2.839971891605896</v>
      </c>
      <c r="AJ16" s="155"/>
      <c r="AK16" s="156">
        <v>1.0853074005054242</v>
      </c>
      <c r="AL16" s="156">
        <v>2.839971891605896E-3</v>
      </c>
      <c r="AM16" s="6"/>
      <c r="AN16" s="6"/>
      <c r="AO16" s="6"/>
      <c r="AP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</row>
    <row r="17" spans="1:74" x14ac:dyDescent="0.2">
      <c r="A17" s="164" t="s">
        <v>1149</v>
      </c>
      <c r="B17" s="8" t="s">
        <v>1150</v>
      </c>
      <c r="C17" s="10" t="s">
        <v>1057</v>
      </c>
      <c r="D17" s="9">
        <v>4</v>
      </c>
      <c r="E17" s="9" t="s">
        <v>995</v>
      </c>
      <c r="F17" s="9">
        <v>4</v>
      </c>
      <c r="G17" s="9" t="s">
        <v>1146</v>
      </c>
      <c r="H17" s="9"/>
      <c r="I17" s="9" t="s">
        <v>296</v>
      </c>
      <c r="J17" s="9" t="s">
        <v>1145</v>
      </c>
      <c r="K17" s="9" t="s">
        <v>176</v>
      </c>
      <c r="L17" s="10">
        <v>0</v>
      </c>
      <c r="M17" s="9">
        <v>1.65</v>
      </c>
      <c r="N17" s="4" t="s">
        <v>255</v>
      </c>
      <c r="O17" s="6"/>
      <c r="P17" s="6"/>
      <c r="Q17" s="6"/>
      <c r="R17" s="153">
        <v>39.137709137709145</v>
      </c>
      <c r="S17" s="3"/>
      <c r="T17" s="114"/>
      <c r="U17" s="115"/>
      <c r="V17" s="13"/>
      <c r="W17" s="152">
        <v>70.862047173956924</v>
      </c>
      <c r="X17" s="133">
        <v>38.627284296801541</v>
      </c>
      <c r="AA17" s="153">
        <v>1.1755058313334175</v>
      </c>
      <c r="AB17" s="114">
        <f t="shared" si="0"/>
        <v>32.860138390794077</v>
      </c>
      <c r="AC17" s="6"/>
      <c r="AD17" s="153">
        <v>-27.6</v>
      </c>
      <c r="AE17" s="6" t="s">
        <v>896</v>
      </c>
      <c r="AF17" s="154">
        <v>145340</v>
      </c>
      <c r="AG17" s="154">
        <v>2009</v>
      </c>
      <c r="AH17" s="155">
        <v>74.284214097311448</v>
      </c>
      <c r="AI17" s="155">
        <v>3.2483166886348727</v>
      </c>
      <c r="AJ17" s="155"/>
      <c r="AK17" s="156">
        <v>1.0819785993648432</v>
      </c>
      <c r="AL17" s="156">
        <v>3.2483166886348729E-3</v>
      </c>
      <c r="AM17" s="6"/>
      <c r="AN17" s="6"/>
      <c r="AO17" s="6"/>
      <c r="AP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1:74" x14ac:dyDescent="0.2">
      <c r="A18" s="164" t="s">
        <v>1149</v>
      </c>
      <c r="B18" s="8" t="s">
        <v>1150</v>
      </c>
      <c r="C18" s="10" t="s">
        <v>1058</v>
      </c>
      <c r="D18" s="9">
        <v>4</v>
      </c>
      <c r="E18" s="9" t="s">
        <v>996</v>
      </c>
      <c r="F18" s="9">
        <v>4</v>
      </c>
      <c r="G18" s="9" t="s">
        <v>1146</v>
      </c>
      <c r="H18" s="9"/>
      <c r="I18" s="9" t="s">
        <v>296</v>
      </c>
      <c r="J18" s="9" t="s">
        <v>1145</v>
      </c>
      <c r="K18" s="9" t="s">
        <v>176</v>
      </c>
      <c r="L18" s="10">
        <v>0</v>
      </c>
      <c r="M18" s="9">
        <v>1.65</v>
      </c>
      <c r="N18" s="4" t="s">
        <v>255</v>
      </c>
      <c r="O18" s="6"/>
      <c r="P18" s="6"/>
      <c r="Q18" s="6"/>
      <c r="R18" s="153">
        <v>2.3196773851643608</v>
      </c>
      <c r="S18" s="3"/>
      <c r="T18" s="114"/>
      <c r="U18" s="115"/>
      <c r="V18" s="13"/>
      <c r="W18" s="152">
        <v>20.414369520632921</v>
      </c>
      <c r="X18" s="133">
        <v>35.400177594442034</v>
      </c>
      <c r="AA18" s="153">
        <v>1.020203965841656</v>
      </c>
      <c r="AB18" s="114">
        <f t="shared" si="0"/>
        <v>34.699117803602455</v>
      </c>
      <c r="AC18" s="6"/>
      <c r="AD18" s="153">
        <v>-28.9</v>
      </c>
      <c r="AE18" s="6" t="s">
        <v>896</v>
      </c>
      <c r="AF18" s="154">
        <v>143371</v>
      </c>
      <c r="AG18" s="154">
        <v>2009</v>
      </c>
      <c r="AH18" s="155">
        <v>86.826021897063569</v>
      </c>
      <c r="AI18" s="155">
        <v>3.0756588564019016</v>
      </c>
      <c r="AJ18" s="155"/>
      <c r="AK18" s="156">
        <v>1.0946102358150551</v>
      </c>
      <c r="AL18" s="156">
        <v>3.0756588564019014E-3</v>
      </c>
      <c r="AM18" s="6"/>
      <c r="AN18" s="6"/>
      <c r="AO18" s="6"/>
      <c r="AP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</row>
    <row r="19" spans="1:74" x14ac:dyDescent="0.2">
      <c r="A19" s="164" t="s">
        <v>1149</v>
      </c>
      <c r="B19" s="8" t="s">
        <v>1150</v>
      </c>
      <c r="C19" s="10" t="s">
        <v>1054</v>
      </c>
      <c r="D19" s="9">
        <v>5</v>
      </c>
      <c r="E19" s="9" t="s">
        <v>997</v>
      </c>
      <c r="F19" s="9">
        <v>5</v>
      </c>
      <c r="G19" s="9" t="s">
        <v>1146</v>
      </c>
      <c r="H19" s="9"/>
      <c r="I19" s="9" t="s">
        <v>296</v>
      </c>
      <c r="J19" s="9" t="s">
        <v>1145</v>
      </c>
      <c r="K19" s="9" t="s">
        <v>176</v>
      </c>
      <c r="L19" s="10">
        <v>0</v>
      </c>
      <c r="M19" s="9">
        <v>1.65</v>
      </c>
      <c r="N19" s="4" t="s">
        <v>255</v>
      </c>
      <c r="O19" s="6"/>
      <c r="P19" s="6"/>
      <c r="Q19" s="6"/>
      <c r="R19" s="153">
        <v>1.6489711787184775</v>
      </c>
      <c r="S19" s="3"/>
      <c r="T19" s="114"/>
      <c r="U19" s="115"/>
      <c r="V19" s="13"/>
      <c r="W19" s="152">
        <v>13.898687882351751</v>
      </c>
      <c r="X19" s="133">
        <v>36.934663821996907</v>
      </c>
      <c r="AA19" s="153">
        <v>1.1157734403605126</v>
      </c>
      <c r="AB19" s="114">
        <f t="shared" si="0"/>
        <v>33.102297012969863</v>
      </c>
      <c r="AC19" s="6"/>
      <c r="AD19" s="153">
        <v>-26.44</v>
      </c>
      <c r="AE19" s="6" t="s">
        <v>896</v>
      </c>
      <c r="AF19" s="154">
        <v>143377</v>
      </c>
      <c r="AG19" s="154">
        <v>2009</v>
      </c>
      <c r="AH19" s="155">
        <v>73.677314360981683</v>
      </c>
      <c r="AI19" s="155">
        <v>2.6174748456058916</v>
      </c>
      <c r="AJ19" s="155"/>
      <c r="AK19" s="156">
        <v>1.0813673528082504</v>
      </c>
      <c r="AL19" s="156">
        <v>2.6174748456058916E-3</v>
      </c>
      <c r="AM19" s="6"/>
      <c r="AN19" s="6"/>
      <c r="AO19" s="6"/>
      <c r="AP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1:74" x14ac:dyDescent="0.2">
      <c r="A20" s="164" t="s">
        <v>1149</v>
      </c>
      <c r="B20" s="8" t="s">
        <v>1150</v>
      </c>
      <c r="C20" s="10" t="s">
        <v>1055</v>
      </c>
      <c r="D20" s="9">
        <v>5</v>
      </c>
      <c r="E20" s="9" t="s">
        <v>998</v>
      </c>
      <c r="F20" s="9">
        <v>5</v>
      </c>
      <c r="G20" s="9" t="s">
        <v>1146</v>
      </c>
      <c r="H20" s="9"/>
      <c r="I20" s="9" t="s">
        <v>296</v>
      </c>
      <c r="J20" s="9" t="s">
        <v>1145</v>
      </c>
      <c r="K20" s="9" t="s">
        <v>176</v>
      </c>
      <c r="L20" s="10">
        <v>0</v>
      </c>
      <c r="M20" s="9">
        <v>1.65</v>
      </c>
      <c r="N20" s="4" t="s">
        <v>255</v>
      </c>
      <c r="O20" s="6"/>
      <c r="P20" s="6"/>
      <c r="Q20" s="6"/>
      <c r="R20" s="153">
        <v>1.3397006189317984</v>
      </c>
      <c r="S20" s="3"/>
      <c r="T20" s="114"/>
      <c r="U20" s="115"/>
      <c r="V20" s="13"/>
      <c r="W20" s="152">
        <v>7.7035313682108058</v>
      </c>
      <c r="X20" s="133">
        <v>33.570027119125378</v>
      </c>
      <c r="AA20" s="153">
        <v>0.75109028822944757</v>
      </c>
      <c r="AB20" s="114">
        <f t="shared" si="0"/>
        <v>44.695062158585927</v>
      </c>
      <c r="AC20" s="6"/>
      <c r="AD20" s="153">
        <v>-27.01</v>
      </c>
      <c r="AE20" s="6" t="s">
        <v>896</v>
      </c>
      <c r="AF20" s="154">
        <v>143378</v>
      </c>
      <c r="AG20" s="154">
        <v>2009</v>
      </c>
      <c r="AH20" s="155">
        <v>13.280703715180309</v>
      </c>
      <c r="AI20" s="155">
        <v>2.945045830267556</v>
      </c>
      <c r="AJ20" s="155"/>
      <c r="AK20" s="156">
        <v>1.0205381613006401</v>
      </c>
      <c r="AL20" s="156">
        <v>2.945045830267556E-3</v>
      </c>
      <c r="AM20" s="6"/>
      <c r="AN20" s="6"/>
      <c r="AO20" s="6"/>
      <c r="AP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</row>
    <row r="21" spans="1:74" x14ac:dyDescent="0.2">
      <c r="A21" s="164" t="s">
        <v>1149</v>
      </c>
      <c r="B21" s="8" t="s">
        <v>1150</v>
      </c>
      <c r="C21" s="10" t="s">
        <v>1056</v>
      </c>
      <c r="D21" s="9">
        <v>5</v>
      </c>
      <c r="E21" s="9" t="s">
        <v>999</v>
      </c>
      <c r="F21" s="9">
        <v>5</v>
      </c>
      <c r="G21" s="9" t="s">
        <v>1146</v>
      </c>
      <c r="H21" s="9"/>
      <c r="I21" s="9" t="s">
        <v>296</v>
      </c>
      <c r="J21" s="9" t="s">
        <v>1145</v>
      </c>
      <c r="K21" s="9" t="s">
        <v>176</v>
      </c>
      <c r="L21" s="10">
        <v>0</v>
      </c>
      <c r="M21" s="9">
        <v>1.65</v>
      </c>
      <c r="N21" s="4" t="s">
        <v>255</v>
      </c>
      <c r="O21" s="6"/>
      <c r="P21" s="6"/>
      <c r="Q21" s="6"/>
      <c r="R21" s="153">
        <v>0.56875940308217776</v>
      </c>
      <c r="S21" s="3"/>
      <c r="T21" s="114"/>
      <c r="U21" s="115"/>
      <c r="V21" s="13"/>
      <c r="W21" s="152">
        <v>6.8007248282310524</v>
      </c>
      <c r="X21" s="133">
        <v>35.678613304518876</v>
      </c>
      <c r="AA21" s="153">
        <v>1.029975341478957</v>
      </c>
      <c r="AB21" s="114">
        <f t="shared" si="0"/>
        <v>34.640259691350884</v>
      </c>
      <c r="AC21" s="6"/>
      <c r="AD21" s="153">
        <v>-27.46</v>
      </c>
      <c r="AE21" s="6" t="s">
        <v>896</v>
      </c>
      <c r="AF21" s="157">
        <v>146444</v>
      </c>
      <c r="AG21" s="154">
        <v>2010</v>
      </c>
      <c r="AH21" s="155">
        <v>24.610003745570985</v>
      </c>
      <c r="AI21" s="155">
        <v>2.9998840222461731</v>
      </c>
      <c r="AJ21" s="155"/>
      <c r="AK21" s="156">
        <v>1.0320734406018732</v>
      </c>
      <c r="AL21" s="156">
        <v>2.9998840222461732E-3</v>
      </c>
      <c r="AM21" s="6"/>
      <c r="AN21" s="6"/>
      <c r="AO21" s="6"/>
      <c r="AP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</row>
    <row r="22" spans="1:74" x14ac:dyDescent="0.2">
      <c r="A22" s="164" t="s">
        <v>1149</v>
      </c>
      <c r="B22" s="8" t="s">
        <v>1150</v>
      </c>
      <c r="C22" s="10" t="s">
        <v>1057</v>
      </c>
      <c r="D22" s="9">
        <v>5</v>
      </c>
      <c r="E22" s="10" t="s">
        <v>1000</v>
      </c>
      <c r="F22" s="10">
        <v>5</v>
      </c>
      <c r="G22" s="9" t="s">
        <v>1146</v>
      </c>
      <c r="I22" s="9" t="s">
        <v>296</v>
      </c>
      <c r="J22" s="9" t="s">
        <v>1145</v>
      </c>
      <c r="K22" s="9" t="s">
        <v>176</v>
      </c>
      <c r="L22" s="10">
        <v>0</v>
      </c>
      <c r="M22" s="9">
        <v>1.65</v>
      </c>
      <c r="N22" s="4" t="s">
        <v>255</v>
      </c>
      <c r="R22" s="133">
        <v>5.4816635218994065</v>
      </c>
      <c r="S22" s="3"/>
      <c r="W22" s="133">
        <v>26.360580124919796</v>
      </c>
      <c r="X22" s="133">
        <v>37.408386780141846</v>
      </c>
      <c r="AA22" s="133">
        <v>0.85534634042553193</v>
      </c>
      <c r="AB22" s="114">
        <f t="shared" si="0"/>
        <v>43.734783224221545</v>
      </c>
      <c r="AD22" s="133">
        <v>-27.18</v>
      </c>
      <c r="AE22" s="6" t="s">
        <v>896</v>
      </c>
      <c r="AF22" s="157">
        <v>144180</v>
      </c>
      <c r="AG22" s="154">
        <v>2009</v>
      </c>
      <c r="AH22" s="155">
        <v>4.1476891855698472</v>
      </c>
      <c r="AI22" s="155">
        <v>3.0345005582163922</v>
      </c>
      <c r="AJ22" s="155"/>
      <c r="AK22" s="156">
        <v>1.0113397330457579</v>
      </c>
      <c r="AL22" s="156">
        <v>3.0345005582163923E-3</v>
      </c>
    </row>
    <row r="23" spans="1:74" x14ac:dyDescent="0.2">
      <c r="A23" s="164" t="s">
        <v>1149</v>
      </c>
      <c r="B23" s="8" t="s">
        <v>1150</v>
      </c>
      <c r="C23" s="10" t="s">
        <v>1058</v>
      </c>
      <c r="D23" s="9">
        <v>5</v>
      </c>
      <c r="E23" s="10" t="s">
        <v>1001</v>
      </c>
      <c r="F23" s="10">
        <v>5</v>
      </c>
      <c r="G23" s="9" t="s">
        <v>1146</v>
      </c>
      <c r="I23" s="9" t="s">
        <v>296</v>
      </c>
      <c r="J23" s="9" t="s">
        <v>1145</v>
      </c>
      <c r="K23" s="9" t="s">
        <v>176</v>
      </c>
      <c r="L23" s="10">
        <v>0</v>
      </c>
      <c r="M23" s="9">
        <v>1.65</v>
      </c>
      <c r="N23" s="4" t="s">
        <v>255</v>
      </c>
      <c r="R23" s="133">
        <v>1.5930745579154773</v>
      </c>
      <c r="S23" s="3"/>
      <c r="W23" s="133">
        <v>15.086563423838243</v>
      </c>
      <c r="X23" s="133">
        <v>33.295474397020143</v>
      </c>
      <c r="AA23" s="133">
        <v>0.80442993895241788</v>
      </c>
      <c r="AB23" s="114">
        <f t="shared" si="0"/>
        <v>41.390148209028276</v>
      </c>
      <c r="AD23" s="133">
        <v>-27.62</v>
      </c>
      <c r="AE23" s="6" t="s">
        <v>896</v>
      </c>
      <c r="AF23" s="154">
        <v>143380</v>
      </c>
      <c r="AG23" s="154">
        <v>2009</v>
      </c>
      <c r="AH23" s="155">
        <v>57.632132352390506</v>
      </c>
      <c r="AI23" s="155">
        <v>2.5349410217978443</v>
      </c>
      <c r="AJ23" s="155"/>
      <c r="AK23" s="156">
        <v>1.0652072498034819</v>
      </c>
      <c r="AL23" s="156">
        <v>2.5349410217978441E-3</v>
      </c>
    </row>
    <row r="24" spans="1:74" x14ac:dyDescent="0.2">
      <c r="A24" s="164" t="s">
        <v>1149</v>
      </c>
      <c r="B24" s="8" t="s">
        <v>856</v>
      </c>
      <c r="C24" s="10" t="s">
        <v>1059</v>
      </c>
      <c r="D24" s="9">
        <v>3</v>
      </c>
      <c r="E24" s="10" t="s">
        <v>1002</v>
      </c>
      <c r="F24" s="134">
        <v>3</v>
      </c>
      <c r="G24" s="9" t="s">
        <v>1146</v>
      </c>
      <c r="H24" s="134"/>
      <c r="I24" s="9" t="s">
        <v>296</v>
      </c>
      <c r="J24" s="9" t="s">
        <v>1145</v>
      </c>
      <c r="K24" s="9" t="s">
        <v>176</v>
      </c>
      <c r="L24" s="10">
        <v>0</v>
      </c>
      <c r="M24" s="9">
        <v>1.65</v>
      </c>
      <c r="N24" s="4" t="s">
        <v>255</v>
      </c>
      <c r="R24" s="133">
        <v>0.83467305689527915</v>
      </c>
      <c r="S24" s="3"/>
      <c r="W24" s="133">
        <v>8.4360909009804015</v>
      </c>
      <c r="X24" s="133">
        <v>26.992653794959342</v>
      </c>
      <c r="AA24" s="133">
        <v>1.126524016898637</v>
      </c>
      <c r="AB24" s="114">
        <f t="shared" si="0"/>
        <v>23.961010497824212</v>
      </c>
      <c r="AD24" s="133">
        <v>-27.59</v>
      </c>
      <c r="AE24" s="6" t="s">
        <v>896</v>
      </c>
      <c r="AF24" s="157">
        <v>146428</v>
      </c>
      <c r="AG24" s="154">
        <v>2009</v>
      </c>
      <c r="AH24" s="155">
        <v>58.468720836771126</v>
      </c>
      <c r="AI24" s="155">
        <v>3.0481277260473947</v>
      </c>
      <c r="AJ24" s="155"/>
      <c r="AK24" s="156">
        <v>1.066178790456878</v>
      </c>
      <c r="AL24" s="156">
        <v>3.0481277260473948E-3</v>
      </c>
    </row>
    <row r="25" spans="1:74" x14ac:dyDescent="0.2">
      <c r="A25" s="164" t="s">
        <v>1149</v>
      </c>
      <c r="B25" s="8" t="s">
        <v>856</v>
      </c>
      <c r="C25" s="10" t="s">
        <v>1060</v>
      </c>
      <c r="D25" s="9">
        <v>3</v>
      </c>
      <c r="E25" s="10" t="s">
        <v>1003</v>
      </c>
      <c r="F25" s="134">
        <v>3</v>
      </c>
      <c r="G25" s="9" t="s">
        <v>1146</v>
      </c>
      <c r="H25" s="134"/>
      <c r="I25" s="9" t="s">
        <v>296</v>
      </c>
      <c r="J25" s="9" t="s">
        <v>1145</v>
      </c>
      <c r="K25" s="9" t="s">
        <v>176</v>
      </c>
      <c r="L25" s="10">
        <v>0</v>
      </c>
      <c r="M25" s="9">
        <v>1.65</v>
      </c>
      <c r="N25" s="4" t="s">
        <v>255</v>
      </c>
      <c r="R25" s="133">
        <v>2.1335634562297678</v>
      </c>
      <c r="S25" s="3"/>
      <c r="W25" s="133">
        <v>16.311666955249002</v>
      </c>
      <c r="X25" s="133">
        <v>30.459050857142856</v>
      </c>
      <c r="AA25" s="133">
        <v>1.1034064285714285</v>
      </c>
      <c r="AB25" s="114">
        <f t="shared" si="0"/>
        <v>27.604561717641928</v>
      </c>
      <c r="AD25" s="133">
        <v>-27.99</v>
      </c>
      <c r="AE25" s="6" t="s">
        <v>896</v>
      </c>
      <c r="AF25" s="157">
        <v>145779</v>
      </c>
      <c r="AG25" s="154">
        <v>2010</v>
      </c>
      <c r="AH25" s="155">
        <v>48.558164149399289</v>
      </c>
      <c r="AI25" s="155">
        <v>3.0956830531581399</v>
      </c>
      <c r="AJ25" s="155"/>
      <c r="AK25" s="156">
        <v>1.0561960435568627</v>
      </c>
      <c r="AL25" s="156">
        <v>3.0956830531581399E-3</v>
      </c>
    </row>
    <row r="26" spans="1:74" x14ac:dyDescent="0.2">
      <c r="A26" s="164" t="s">
        <v>1149</v>
      </c>
      <c r="B26" s="8" t="s">
        <v>856</v>
      </c>
      <c r="C26" s="10" t="s">
        <v>1061</v>
      </c>
      <c r="D26" s="9">
        <v>3</v>
      </c>
      <c r="E26" s="10" t="s">
        <v>1004</v>
      </c>
      <c r="F26" s="134">
        <v>3</v>
      </c>
      <c r="G26" s="9" t="s">
        <v>1146</v>
      </c>
      <c r="H26" s="134"/>
      <c r="I26" s="9" t="s">
        <v>296</v>
      </c>
      <c r="J26" s="9" t="s">
        <v>1145</v>
      </c>
      <c r="K26" s="9" t="s">
        <v>176</v>
      </c>
      <c r="L26" s="10">
        <v>0</v>
      </c>
      <c r="M26" s="9">
        <v>1.65</v>
      </c>
      <c r="N26" s="4" t="s">
        <v>255</v>
      </c>
      <c r="R26" s="133">
        <v>3.2619710594787041</v>
      </c>
      <c r="S26" s="3"/>
      <c r="W26" s="133">
        <v>12.584309877431243</v>
      </c>
      <c r="X26" s="133">
        <v>31.122578103605665</v>
      </c>
      <c r="AA26" s="133">
        <v>1.4685671497033319</v>
      </c>
      <c r="AB26" s="114">
        <f t="shared" si="0"/>
        <v>21.192478743578594</v>
      </c>
      <c r="AD26" s="133">
        <v>-28.58</v>
      </c>
      <c r="AE26" s="6" t="s">
        <v>896</v>
      </c>
      <c r="AF26" s="157">
        <v>145780</v>
      </c>
      <c r="AG26" s="154">
        <v>2009</v>
      </c>
      <c r="AH26" s="155">
        <v>85.550621411273113</v>
      </c>
      <c r="AI26" s="155">
        <v>3.200088385537621</v>
      </c>
      <c r="AJ26" s="155"/>
      <c r="AK26" s="156">
        <v>1.093457960289095</v>
      </c>
      <c r="AL26" s="156">
        <v>3.2000883855376212E-3</v>
      </c>
    </row>
    <row r="27" spans="1:74" x14ac:dyDescent="0.2">
      <c r="A27" s="164" t="s">
        <v>1149</v>
      </c>
      <c r="B27" s="8" t="s">
        <v>856</v>
      </c>
      <c r="C27" s="10" t="s">
        <v>1062</v>
      </c>
      <c r="D27" s="9">
        <v>3</v>
      </c>
      <c r="E27" s="10" t="s">
        <v>1005</v>
      </c>
      <c r="F27" s="134">
        <v>3</v>
      </c>
      <c r="G27" s="9" t="s">
        <v>1146</v>
      </c>
      <c r="H27" s="134"/>
      <c r="I27" s="9" t="s">
        <v>296</v>
      </c>
      <c r="J27" s="9" t="s">
        <v>1145</v>
      </c>
      <c r="K27" s="9" t="s">
        <v>176</v>
      </c>
      <c r="L27" s="10">
        <v>0</v>
      </c>
      <c r="M27" s="9">
        <v>1.65</v>
      </c>
      <c r="N27" s="4" t="s">
        <v>255</v>
      </c>
      <c r="R27" s="133">
        <v>5.8553984743159164</v>
      </c>
      <c r="S27" s="3"/>
      <c r="W27" s="133">
        <v>12.25253009019689</v>
      </c>
      <c r="X27" s="133">
        <v>29.267274354370944</v>
      </c>
      <c r="AA27" s="133">
        <v>1.4278993371081343</v>
      </c>
      <c r="AB27" s="114">
        <f t="shared" si="0"/>
        <v>20.496735024504421</v>
      </c>
      <c r="AD27" s="133">
        <v>-27.89</v>
      </c>
      <c r="AE27" s="6" t="s">
        <v>896</v>
      </c>
      <c r="AF27" s="157">
        <v>145756</v>
      </c>
      <c r="AG27" s="154">
        <v>2009</v>
      </c>
      <c r="AH27" s="155">
        <v>73.39606123622211</v>
      </c>
      <c r="AI27" s="155">
        <v>2.7368745656388014</v>
      </c>
      <c r="AJ27" s="155"/>
      <c r="AK27" s="156">
        <v>1.0812148641910577</v>
      </c>
      <c r="AL27" s="156">
        <v>2.7368745656388012E-3</v>
      </c>
    </row>
    <row r="28" spans="1:74" x14ac:dyDescent="0.2">
      <c r="A28" s="164" t="s">
        <v>1149</v>
      </c>
      <c r="B28" s="8" t="s">
        <v>856</v>
      </c>
      <c r="C28" s="10" t="s">
        <v>1063</v>
      </c>
      <c r="D28" s="9">
        <v>3</v>
      </c>
      <c r="E28" s="10" t="s">
        <v>1006</v>
      </c>
      <c r="F28" s="134">
        <v>3</v>
      </c>
      <c r="G28" s="9" t="s">
        <v>1146</v>
      </c>
      <c r="H28" s="134"/>
      <c r="I28" s="9" t="s">
        <v>296</v>
      </c>
      <c r="J28" s="9" t="s">
        <v>1145</v>
      </c>
      <c r="K28" s="9" t="s">
        <v>176</v>
      </c>
      <c r="L28" s="10">
        <v>0</v>
      </c>
      <c r="M28" s="9">
        <v>1.65</v>
      </c>
      <c r="N28" s="4" t="s">
        <v>255</v>
      </c>
      <c r="R28" s="133">
        <v>2.928319214468377</v>
      </c>
      <c r="S28" s="3"/>
      <c r="W28" s="133">
        <v>15.903571409401456</v>
      </c>
      <c r="X28" s="133">
        <v>29.700388913040431</v>
      </c>
      <c r="AA28" s="133">
        <v>1.5121761909436398</v>
      </c>
      <c r="AB28" s="114">
        <f t="shared" si="0"/>
        <v>19.640825646452328</v>
      </c>
      <c r="AD28" s="133">
        <v>-27.55</v>
      </c>
      <c r="AE28" s="6" t="s">
        <v>896</v>
      </c>
      <c r="AF28" s="157">
        <v>146429</v>
      </c>
      <c r="AG28" s="154">
        <v>2010</v>
      </c>
      <c r="AH28" s="155">
        <v>76.938324943899516</v>
      </c>
      <c r="AI28" s="155">
        <v>2.5947178508401061</v>
      </c>
      <c r="AJ28" s="155"/>
      <c r="AK28" s="156">
        <v>1.0847829303615395</v>
      </c>
      <c r="AL28" s="156">
        <v>2.5947178508401061E-3</v>
      </c>
    </row>
    <row r="29" spans="1:74" x14ac:dyDescent="0.2">
      <c r="A29" s="164" t="s">
        <v>1149</v>
      </c>
      <c r="B29" s="8" t="s">
        <v>856</v>
      </c>
      <c r="C29" s="10" t="s">
        <v>1059</v>
      </c>
      <c r="D29" s="9">
        <v>4</v>
      </c>
      <c r="E29" s="10" t="s">
        <v>1007</v>
      </c>
      <c r="F29" s="134">
        <v>4</v>
      </c>
      <c r="G29" s="9" t="s">
        <v>1146</v>
      </c>
      <c r="H29" s="134"/>
      <c r="I29" s="9" t="s">
        <v>296</v>
      </c>
      <c r="J29" s="9" t="s">
        <v>1145</v>
      </c>
      <c r="K29" s="9" t="s">
        <v>176</v>
      </c>
      <c r="L29" s="10">
        <v>0</v>
      </c>
      <c r="M29" s="9">
        <v>1.65</v>
      </c>
      <c r="N29" s="4" t="s">
        <v>255</v>
      </c>
      <c r="R29" s="133">
        <v>0.74756428848628442</v>
      </c>
      <c r="S29" s="3"/>
      <c r="W29" s="133">
        <v>10.163867983691238</v>
      </c>
      <c r="X29" s="133">
        <v>29.806864709796017</v>
      </c>
      <c r="AA29" s="133">
        <v>0.9905066138096732</v>
      </c>
      <c r="AB29" s="114">
        <f t="shared" si="0"/>
        <v>30.092544859597915</v>
      </c>
      <c r="AD29" s="133">
        <v>-27.03</v>
      </c>
      <c r="AE29" s="6" t="s">
        <v>896</v>
      </c>
      <c r="AF29" s="157">
        <v>146430</v>
      </c>
      <c r="AG29" s="154">
        <v>2010</v>
      </c>
      <c r="AH29" s="155">
        <v>23.131149409029163</v>
      </c>
      <c r="AI29" s="155">
        <v>2.9203556427008532</v>
      </c>
      <c r="AJ29" s="155"/>
      <c r="AK29" s="156">
        <v>1.0305838140340238</v>
      </c>
      <c r="AL29" s="156">
        <v>2.9203556427008534E-3</v>
      </c>
    </row>
    <row r="30" spans="1:74" x14ac:dyDescent="0.2">
      <c r="A30" s="164" t="s">
        <v>1149</v>
      </c>
      <c r="B30" s="8" t="s">
        <v>856</v>
      </c>
      <c r="C30" s="10" t="s">
        <v>1060</v>
      </c>
      <c r="D30" s="9">
        <v>4</v>
      </c>
      <c r="E30" s="10" t="s">
        <v>1008</v>
      </c>
      <c r="F30" s="134">
        <v>4</v>
      </c>
      <c r="G30" s="9" t="s">
        <v>1146</v>
      </c>
      <c r="H30" s="134"/>
      <c r="I30" s="9" t="s">
        <v>296</v>
      </c>
      <c r="J30" s="9" t="s">
        <v>1145</v>
      </c>
      <c r="K30" s="9" t="s">
        <v>176</v>
      </c>
      <c r="L30" s="10">
        <v>0</v>
      </c>
      <c r="M30" s="9">
        <v>1.65</v>
      </c>
      <c r="N30" s="4" t="s">
        <v>255</v>
      </c>
      <c r="R30" s="133">
        <v>0.96006631235067519</v>
      </c>
      <c r="S30" s="3"/>
      <c r="W30" s="133">
        <v>7.7195249427140507</v>
      </c>
      <c r="X30" s="133">
        <v>31.416913994622892</v>
      </c>
      <c r="AA30" s="133">
        <v>0.93633281448988259</v>
      </c>
      <c r="AB30" s="114">
        <f t="shared" si="0"/>
        <v>33.55314852629504</v>
      </c>
      <c r="AD30" s="133">
        <v>-27.22</v>
      </c>
      <c r="AE30" s="6" t="s">
        <v>896</v>
      </c>
      <c r="AF30" s="154">
        <v>144758</v>
      </c>
      <c r="AG30" s="154">
        <v>2009</v>
      </c>
      <c r="AH30" s="158">
        <v>23.908365324003977</v>
      </c>
      <c r="AI30" s="158">
        <v>4.4052897440855174</v>
      </c>
      <c r="AJ30" s="155"/>
      <c r="AK30" s="159">
        <v>1.0312419418003851</v>
      </c>
      <c r="AL30" s="159">
        <v>4.4052897440855178E-3</v>
      </c>
    </row>
    <row r="31" spans="1:74" x14ac:dyDescent="0.2">
      <c r="A31" s="164" t="s">
        <v>1149</v>
      </c>
      <c r="B31" s="8" t="s">
        <v>856</v>
      </c>
      <c r="C31" s="10" t="s">
        <v>1061</v>
      </c>
      <c r="D31" s="9">
        <v>4</v>
      </c>
      <c r="E31" s="10" t="s">
        <v>1009</v>
      </c>
      <c r="F31" s="134">
        <v>4</v>
      </c>
      <c r="G31" s="9" t="s">
        <v>1146</v>
      </c>
      <c r="H31" s="134"/>
      <c r="I31" s="9" t="s">
        <v>296</v>
      </c>
      <c r="J31" s="9" t="s">
        <v>1145</v>
      </c>
      <c r="K31" s="9" t="s">
        <v>176</v>
      </c>
      <c r="L31" s="10">
        <v>0</v>
      </c>
      <c r="M31" s="9">
        <v>1.65</v>
      </c>
      <c r="N31" s="4" t="s">
        <v>255</v>
      </c>
      <c r="R31" s="133">
        <v>4.0353482134304048</v>
      </c>
      <c r="S31" s="3"/>
      <c r="W31" s="133">
        <v>15.093818079026091</v>
      </c>
      <c r="X31" s="133">
        <v>29.339717646263104</v>
      </c>
      <c r="AA31" s="133">
        <v>1.4410147852553263</v>
      </c>
      <c r="AB31" s="114">
        <f t="shared" si="0"/>
        <v>20.36045566393307</v>
      </c>
      <c r="AD31" s="133">
        <v>-28.63</v>
      </c>
      <c r="AE31" s="6" t="s">
        <v>896</v>
      </c>
      <c r="AF31" s="157">
        <v>146431</v>
      </c>
      <c r="AG31" s="154">
        <v>2010</v>
      </c>
      <c r="AH31" s="155">
        <v>74.704031299720256</v>
      </c>
      <c r="AI31" s="155">
        <v>3.0679578728531336</v>
      </c>
      <c r="AJ31" s="155"/>
      <c r="AK31" s="156">
        <v>1.0825323617352005</v>
      </c>
      <c r="AL31" s="156">
        <v>3.0679578728531336E-3</v>
      </c>
    </row>
    <row r="32" spans="1:74" x14ac:dyDescent="0.2">
      <c r="A32" s="164" t="s">
        <v>1149</v>
      </c>
      <c r="B32" s="8" t="s">
        <v>856</v>
      </c>
      <c r="C32" s="10" t="s">
        <v>1062</v>
      </c>
      <c r="D32" s="9">
        <v>4</v>
      </c>
      <c r="E32" s="10" t="s">
        <v>1010</v>
      </c>
      <c r="F32" s="134">
        <v>4</v>
      </c>
      <c r="G32" s="9" t="s">
        <v>1146</v>
      </c>
      <c r="H32" s="134"/>
      <c r="I32" s="9" t="s">
        <v>296</v>
      </c>
      <c r="J32" s="9" t="s">
        <v>1145</v>
      </c>
      <c r="K32" s="9" t="s">
        <v>176</v>
      </c>
      <c r="L32" s="10">
        <v>0</v>
      </c>
      <c r="M32" s="9">
        <v>1.65</v>
      </c>
      <c r="N32" s="4" t="s">
        <v>255</v>
      </c>
      <c r="R32" s="133">
        <v>2.311157365795713</v>
      </c>
      <c r="S32" s="3"/>
      <c r="W32" s="133">
        <v>4.8478661208081073</v>
      </c>
      <c r="X32" s="133">
        <v>30.713091391875313</v>
      </c>
      <c r="AA32" s="133">
        <v>1.1499744570315318</v>
      </c>
      <c r="AB32" s="114">
        <f t="shared" si="0"/>
        <v>26.707629203483407</v>
      </c>
      <c r="AD32" s="133">
        <v>-26.59</v>
      </c>
      <c r="AE32" s="6" t="s">
        <v>896</v>
      </c>
      <c r="AF32" s="157">
        <v>145757</v>
      </c>
      <c r="AG32" s="154">
        <v>2009</v>
      </c>
      <c r="AH32" s="155">
        <v>28.2298121435689</v>
      </c>
      <c r="AI32" s="155">
        <v>3.0350798196607838</v>
      </c>
      <c r="AJ32" s="155"/>
      <c r="AK32" s="156">
        <v>1.0357196163116402</v>
      </c>
      <c r="AL32" s="156">
        <v>3.0350798196607837E-3</v>
      </c>
    </row>
    <row r="33" spans="1:47" x14ac:dyDescent="0.2">
      <c r="A33" s="164" t="s">
        <v>1149</v>
      </c>
      <c r="B33" s="8" t="s">
        <v>856</v>
      </c>
      <c r="C33" s="10" t="s">
        <v>1063</v>
      </c>
      <c r="D33" s="9">
        <v>4</v>
      </c>
      <c r="E33" s="10" t="s">
        <v>1011</v>
      </c>
      <c r="F33" s="134">
        <v>4</v>
      </c>
      <c r="G33" s="9" t="s">
        <v>1146</v>
      </c>
      <c r="H33" s="134"/>
      <c r="I33" s="9" t="s">
        <v>296</v>
      </c>
      <c r="J33" s="9" t="s">
        <v>1145</v>
      </c>
      <c r="K33" s="9" t="s">
        <v>176</v>
      </c>
      <c r="L33" s="10">
        <v>0</v>
      </c>
      <c r="M33" s="9">
        <v>1.65</v>
      </c>
      <c r="N33" s="4" t="s">
        <v>255</v>
      </c>
      <c r="R33" s="133">
        <v>0.49820094104622198</v>
      </c>
      <c r="S33" s="3"/>
      <c r="W33" s="133">
        <v>4.8450648825829674</v>
      </c>
      <c r="X33" s="133">
        <v>28.973377523744521</v>
      </c>
      <c r="AA33" s="133">
        <v>1.137632514360462</v>
      </c>
      <c r="AB33" s="114">
        <f t="shared" si="0"/>
        <v>25.468134180423245</v>
      </c>
      <c r="AD33" s="133">
        <v>-26.94</v>
      </c>
      <c r="AE33" s="6" t="s">
        <v>896</v>
      </c>
      <c r="AF33" s="157">
        <v>144737</v>
      </c>
      <c r="AG33" s="154">
        <v>2009</v>
      </c>
      <c r="AH33" s="158">
        <v>54.074889377822011</v>
      </c>
      <c r="AI33" s="155">
        <v>3.541881391398078</v>
      </c>
      <c r="AJ33" s="155"/>
      <c r="AK33" s="156">
        <v>1.0616245286569572</v>
      </c>
      <c r="AL33" s="156">
        <v>3.5418813913980782E-3</v>
      </c>
    </row>
    <row r="34" spans="1:47" x14ac:dyDescent="0.2">
      <c r="A34" s="164" t="s">
        <v>1149</v>
      </c>
      <c r="B34" s="10" t="s">
        <v>858</v>
      </c>
      <c r="C34" s="10" t="s">
        <v>1064</v>
      </c>
      <c r="D34" s="9">
        <v>3</v>
      </c>
      <c r="E34" s="10" t="s">
        <v>1012</v>
      </c>
      <c r="F34" s="134">
        <v>3</v>
      </c>
      <c r="G34" s="9" t="s">
        <v>1146</v>
      </c>
      <c r="H34" s="134"/>
      <c r="I34" s="9" t="s">
        <v>296</v>
      </c>
      <c r="J34" s="9" t="s">
        <v>1145</v>
      </c>
      <c r="K34" s="9" t="s">
        <v>176</v>
      </c>
      <c r="L34" s="10">
        <v>0</v>
      </c>
      <c r="M34" s="9">
        <v>1.65</v>
      </c>
      <c r="N34" s="4" t="s">
        <v>255</v>
      </c>
      <c r="R34" s="133">
        <v>1.3746673394077913</v>
      </c>
      <c r="S34" s="3"/>
      <c r="W34" s="133">
        <v>15.626319972030881</v>
      </c>
      <c r="X34" s="133">
        <v>29.491563081391163</v>
      </c>
      <c r="AA34" s="133">
        <v>1.071340661078602</v>
      </c>
      <c r="AB34" s="114">
        <f t="shared" si="0"/>
        <v>27.52771751582705</v>
      </c>
      <c r="AD34" s="133">
        <v>-28.38</v>
      </c>
      <c r="AE34" s="6" t="s">
        <v>896</v>
      </c>
      <c r="AF34" s="154">
        <v>145341</v>
      </c>
      <c r="AG34" s="154">
        <v>2009</v>
      </c>
      <c r="AH34" s="155">
        <v>88.160754441142913</v>
      </c>
      <c r="AI34" s="155">
        <v>3.5912804197919388</v>
      </c>
      <c r="AJ34" s="155"/>
      <c r="AK34" s="156">
        <v>1.0959545281630378</v>
      </c>
      <c r="AL34" s="156">
        <v>3.5912804197919387E-3</v>
      </c>
      <c r="AQ34" s="134"/>
      <c r="AR34" s="134"/>
      <c r="AS34" s="134"/>
      <c r="AT34" s="134"/>
      <c r="AU34" s="134"/>
    </row>
    <row r="35" spans="1:47" x14ac:dyDescent="0.2">
      <c r="A35" s="164" t="s">
        <v>1149</v>
      </c>
      <c r="B35" s="10" t="s">
        <v>858</v>
      </c>
      <c r="C35" s="10" t="s">
        <v>1065</v>
      </c>
      <c r="D35" s="9">
        <v>3</v>
      </c>
      <c r="E35" s="10" t="s">
        <v>1013</v>
      </c>
      <c r="F35" s="134">
        <v>3</v>
      </c>
      <c r="G35" s="9" t="s">
        <v>1146</v>
      </c>
      <c r="H35" s="134"/>
      <c r="I35" s="9" t="s">
        <v>296</v>
      </c>
      <c r="J35" s="9" t="s">
        <v>1145</v>
      </c>
      <c r="K35" s="9" t="s">
        <v>176</v>
      </c>
      <c r="L35" s="10">
        <v>0</v>
      </c>
      <c r="M35" s="9">
        <v>1.65</v>
      </c>
      <c r="N35" s="4" t="s">
        <v>255</v>
      </c>
      <c r="R35" s="133">
        <v>2.1939368646972901</v>
      </c>
      <c r="S35" s="3"/>
      <c r="W35" s="133">
        <v>24.611566948783985</v>
      </c>
      <c r="X35" s="133">
        <v>30.112954306325829</v>
      </c>
      <c r="AA35" s="133">
        <v>1.1154565375458008</v>
      </c>
      <c r="AB35" s="114">
        <f t="shared" si="0"/>
        <v>26.996080342654665</v>
      </c>
      <c r="AD35" s="133">
        <v>-28</v>
      </c>
      <c r="AE35" s="6" t="s">
        <v>896</v>
      </c>
      <c r="AF35" s="157">
        <v>145772</v>
      </c>
      <c r="AG35" s="154">
        <v>2009</v>
      </c>
      <c r="AH35" s="155">
        <v>117.30983091505975</v>
      </c>
      <c r="AI35" s="155">
        <v>3.2626034562843964</v>
      </c>
      <c r="AJ35" s="155"/>
      <c r="AK35" s="156">
        <v>1.1254485093795255</v>
      </c>
      <c r="AL35" s="156">
        <v>3.2626034562843963E-3</v>
      </c>
      <c r="AQ35" s="134"/>
      <c r="AR35" s="134"/>
      <c r="AS35" s="134"/>
      <c r="AT35" s="134"/>
      <c r="AU35" s="134"/>
    </row>
    <row r="36" spans="1:47" x14ac:dyDescent="0.2">
      <c r="A36" s="164" t="s">
        <v>1149</v>
      </c>
      <c r="B36" s="10" t="s">
        <v>858</v>
      </c>
      <c r="C36" s="10" t="s">
        <v>1070</v>
      </c>
      <c r="D36" s="9">
        <v>3</v>
      </c>
      <c r="E36" s="10" t="s">
        <v>1014</v>
      </c>
      <c r="F36" s="134">
        <v>3</v>
      </c>
      <c r="G36" s="9" t="s">
        <v>1146</v>
      </c>
      <c r="H36" s="134"/>
      <c r="I36" s="9" t="s">
        <v>296</v>
      </c>
      <c r="J36" s="9" t="s">
        <v>1145</v>
      </c>
      <c r="K36" s="9" t="s">
        <v>176</v>
      </c>
      <c r="L36" s="10">
        <v>0</v>
      </c>
      <c r="M36" s="9">
        <v>1.65</v>
      </c>
      <c r="N36" s="4" t="s">
        <v>255</v>
      </c>
      <c r="R36" s="133">
        <v>1.5285242345052019</v>
      </c>
      <c r="S36" s="3"/>
      <c r="W36" s="133">
        <v>19.245124819595752</v>
      </c>
      <c r="X36" s="133">
        <v>28.233715412970859</v>
      </c>
      <c r="AA36" s="133">
        <v>1.0456812867181202</v>
      </c>
      <c r="AB36" s="114">
        <f t="shared" si="0"/>
        <v>27.000306662828997</v>
      </c>
      <c r="AD36" s="133">
        <v>-28.83</v>
      </c>
      <c r="AE36" s="6" t="s">
        <v>896</v>
      </c>
      <c r="AF36" s="157">
        <v>145773</v>
      </c>
      <c r="AG36" s="154">
        <v>2009</v>
      </c>
      <c r="AH36" s="155">
        <v>102.77329632715615</v>
      </c>
      <c r="AI36" s="155">
        <v>3.2381386412608766</v>
      </c>
      <c r="AJ36" s="155"/>
      <c r="AK36" s="156">
        <v>1.1108060881541602</v>
      </c>
      <c r="AL36" s="156">
        <v>3.2381386412608766E-3</v>
      </c>
      <c r="AQ36" s="134"/>
      <c r="AR36" s="134"/>
      <c r="AS36" s="134"/>
      <c r="AT36" s="134"/>
      <c r="AU36" s="134"/>
    </row>
    <row r="37" spans="1:47" x14ac:dyDescent="0.2">
      <c r="A37" s="164" t="s">
        <v>1149</v>
      </c>
      <c r="B37" s="10" t="s">
        <v>858</v>
      </c>
      <c r="C37" s="10" t="s">
        <v>1066</v>
      </c>
      <c r="D37" s="9">
        <v>3</v>
      </c>
      <c r="E37" s="10" t="s">
        <v>1015</v>
      </c>
      <c r="F37" s="134">
        <v>3</v>
      </c>
      <c r="G37" s="9" t="s">
        <v>1146</v>
      </c>
      <c r="H37" s="134"/>
      <c r="I37" s="9" t="s">
        <v>296</v>
      </c>
      <c r="J37" s="9" t="s">
        <v>1145</v>
      </c>
      <c r="K37" s="9" t="s">
        <v>176</v>
      </c>
      <c r="L37" s="10">
        <v>0</v>
      </c>
      <c r="M37" s="9">
        <v>1.65</v>
      </c>
      <c r="N37" s="4" t="s">
        <v>255</v>
      </c>
      <c r="R37" s="133">
        <v>1.8281390418406509</v>
      </c>
      <c r="S37" s="3"/>
      <c r="W37" s="133">
        <v>21.881532298200657</v>
      </c>
      <c r="X37" s="133">
        <v>31.62887543131805</v>
      </c>
      <c r="AA37" s="133">
        <v>1.0294833178931539</v>
      </c>
      <c r="AB37" s="114">
        <f t="shared" si="0"/>
        <v>30.723057752938438</v>
      </c>
      <c r="AD37" s="133">
        <v>-28.07</v>
      </c>
      <c r="AE37" s="6" t="s">
        <v>896</v>
      </c>
      <c r="AF37" s="157">
        <v>145774</v>
      </c>
      <c r="AG37" s="154">
        <v>2009</v>
      </c>
      <c r="AH37" s="155">
        <v>124.92853720137687</v>
      </c>
      <c r="AI37" s="155">
        <v>3.5452380066028297</v>
      </c>
      <c r="AJ37" s="155"/>
      <c r="AK37" s="156">
        <v>1.1331227116429332</v>
      </c>
      <c r="AL37" s="156">
        <v>3.5452380066028299E-3</v>
      </c>
      <c r="AQ37" s="134"/>
      <c r="AR37" s="134"/>
      <c r="AS37" s="134"/>
      <c r="AT37" s="134"/>
      <c r="AU37" s="134"/>
    </row>
    <row r="38" spans="1:47" x14ac:dyDescent="0.2">
      <c r="A38" s="164" t="s">
        <v>1149</v>
      </c>
      <c r="B38" s="10" t="s">
        <v>858</v>
      </c>
      <c r="C38" s="10" t="s">
        <v>1067</v>
      </c>
      <c r="D38" s="9">
        <v>3</v>
      </c>
      <c r="E38" s="10" t="s">
        <v>1016</v>
      </c>
      <c r="F38" s="134">
        <v>3</v>
      </c>
      <c r="G38" s="9" t="s">
        <v>1146</v>
      </c>
      <c r="H38" s="134"/>
      <c r="I38" s="9" t="s">
        <v>296</v>
      </c>
      <c r="J38" s="9" t="s">
        <v>1145</v>
      </c>
      <c r="K38" s="9" t="s">
        <v>176</v>
      </c>
      <c r="L38" s="10">
        <v>0</v>
      </c>
      <c r="M38" s="9">
        <v>1.65</v>
      </c>
      <c r="N38" s="4" t="s">
        <v>255</v>
      </c>
      <c r="R38" s="133">
        <v>1.6740620211528765</v>
      </c>
      <c r="S38" s="3"/>
      <c r="W38" s="133">
        <v>24.4846072615974</v>
      </c>
      <c r="X38" s="133">
        <v>32.113158245117788</v>
      </c>
      <c r="AA38" s="133">
        <v>1.047060115144502</v>
      </c>
      <c r="AB38" s="114">
        <f t="shared" si="0"/>
        <v>30.669832400870256</v>
      </c>
      <c r="AD38" s="133">
        <v>-28.58</v>
      </c>
      <c r="AE38" s="6" t="s">
        <v>896</v>
      </c>
      <c r="AF38" s="157">
        <v>145775</v>
      </c>
      <c r="AG38" s="154">
        <v>2009</v>
      </c>
      <c r="AH38" s="155">
        <v>108.9405054153676</v>
      </c>
      <c r="AI38" s="155">
        <v>3.2556387122828712</v>
      </c>
      <c r="AJ38" s="155"/>
      <c r="AK38" s="156">
        <v>1.1170182202622927</v>
      </c>
      <c r="AL38" s="156">
        <v>3.2556387122828711E-3</v>
      </c>
      <c r="AQ38" s="134"/>
      <c r="AR38" s="134"/>
      <c r="AS38" s="134"/>
      <c r="AT38" s="134"/>
      <c r="AU38" s="134"/>
    </row>
    <row r="39" spans="1:47" x14ac:dyDescent="0.2">
      <c r="A39" s="164" t="s">
        <v>1149</v>
      </c>
      <c r="B39" s="10" t="s">
        <v>858</v>
      </c>
      <c r="C39" s="10" t="s">
        <v>1064</v>
      </c>
      <c r="D39" s="9">
        <v>4</v>
      </c>
      <c r="E39" s="10" t="s">
        <v>1017</v>
      </c>
      <c r="F39" s="134">
        <v>4</v>
      </c>
      <c r="G39" s="9" t="s">
        <v>1146</v>
      </c>
      <c r="H39" s="134"/>
      <c r="I39" s="9" t="s">
        <v>296</v>
      </c>
      <c r="J39" s="9" t="s">
        <v>1145</v>
      </c>
      <c r="K39" s="9" t="s">
        <v>176</v>
      </c>
      <c r="L39" s="10">
        <v>0</v>
      </c>
      <c r="M39" s="9">
        <v>1.65</v>
      </c>
      <c r="N39" s="4" t="s">
        <v>255</v>
      </c>
      <c r="R39" s="133">
        <v>0.61443024887379072</v>
      </c>
      <c r="S39" s="3"/>
      <c r="W39" s="133">
        <v>14.905149923377204</v>
      </c>
      <c r="X39" s="133">
        <v>32.560981497110959</v>
      </c>
      <c r="AA39" s="133">
        <v>0.97191218593780437</v>
      </c>
      <c r="AB39" s="114">
        <f t="shared" si="0"/>
        <v>33.501978849758586</v>
      </c>
      <c r="AD39" s="133">
        <v>-27.88</v>
      </c>
      <c r="AE39" s="6" t="s">
        <v>896</v>
      </c>
      <c r="AF39" s="157">
        <v>145776</v>
      </c>
      <c r="AG39" s="154">
        <v>2009</v>
      </c>
      <c r="AH39" s="155">
        <v>124.66484645417842</v>
      </c>
      <c r="AI39" s="155">
        <v>3.3010006444344704</v>
      </c>
      <c r="AJ39" s="155"/>
      <c r="AK39" s="156">
        <v>1.1328571001266283</v>
      </c>
      <c r="AL39" s="156">
        <v>3.3010006444344703E-3</v>
      </c>
      <c r="AQ39" s="134"/>
      <c r="AR39" s="134"/>
      <c r="AS39" s="134"/>
      <c r="AT39" s="134"/>
      <c r="AU39" s="134"/>
    </row>
    <row r="40" spans="1:47" x14ac:dyDescent="0.2">
      <c r="A40" s="164" t="s">
        <v>1149</v>
      </c>
      <c r="B40" s="10" t="s">
        <v>858</v>
      </c>
      <c r="C40" s="10" t="s">
        <v>1065</v>
      </c>
      <c r="D40" s="9">
        <v>4</v>
      </c>
      <c r="E40" s="10" t="s">
        <v>1018</v>
      </c>
      <c r="F40" s="134">
        <v>4</v>
      </c>
      <c r="G40" s="9" t="s">
        <v>1146</v>
      </c>
      <c r="H40" s="134"/>
      <c r="I40" s="9" t="s">
        <v>296</v>
      </c>
      <c r="J40" s="9" t="s">
        <v>1145</v>
      </c>
      <c r="K40" s="9" t="s">
        <v>176</v>
      </c>
      <c r="L40" s="10">
        <v>0</v>
      </c>
      <c r="M40" s="9">
        <v>1.65</v>
      </c>
      <c r="N40" s="4" t="s">
        <v>255</v>
      </c>
      <c r="R40" s="133">
        <v>0.5476140738309111</v>
      </c>
      <c r="S40" s="3"/>
      <c r="W40" s="133">
        <v>18.155792302219798</v>
      </c>
      <c r="X40" s="133">
        <v>33.512864388508603</v>
      </c>
      <c r="AA40" s="133">
        <v>0.92539609497116382</v>
      </c>
      <c r="AB40" s="114">
        <f t="shared" si="0"/>
        <v>36.214616174226343</v>
      </c>
      <c r="AD40" s="133">
        <v>-27.97</v>
      </c>
      <c r="AE40" s="6" t="s">
        <v>896</v>
      </c>
      <c r="AF40" s="157">
        <v>145777</v>
      </c>
      <c r="AG40" s="154">
        <v>2009</v>
      </c>
      <c r="AH40" s="155">
        <v>134.94658514273272</v>
      </c>
      <c r="AI40" s="155">
        <v>3.3539965620530054</v>
      </c>
      <c r="AJ40" s="155"/>
      <c r="AK40" s="156">
        <v>1.1432137327818575</v>
      </c>
      <c r="AL40" s="156">
        <v>3.3539965620530054E-3</v>
      </c>
      <c r="AQ40" s="134"/>
      <c r="AR40" s="134"/>
      <c r="AS40" s="134"/>
      <c r="AT40" s="134"/>
      <c r="AU40" s="134"/>
    </row>
    <row r="41" spans="1:47" x14ac:dyDescent="0.2">
      <c r="A41" s="164" t="s">
        <v>1149</v>
      </c>
      <c r="B41" s="10" t="s">
        <v>858</v>
      </c>
      <c r="C41" s="10" t="s">
        <v>1070</v>
      </c>
      <c r="D41" s="9">
        <v>4</v>
      </c>
      <c r="E41" s="10" t="s">
        <v>1019</v>
      </c>
      <c r="F41" s="134">
        <v>4</v>
      </c>
      <c r="G41" s="9" t="s">
        <v>1146</v>
      </c>
      <c r="H41" s="134"/>
      <c r="I41" s="9" t="s">
        <v>296</v>
      </c>
      <c r="J41" s="9" t="s">
        <v>1145</v>
      </c>
      <c r="K41" s="9" t="s">
        <v>176</v>
      </c>
      <c r="L41" s="10">
        <v>0</v>
      </c>
      <c r="M41" s="9">
        <v>1.65</v>
      </c>
      <c r="N41" s="4" t="s">
        <v>255</v>
      </c>
      <c r="R41" s="133">
        <v>0.56198842084248346</v>
      </c>
      <c r="S41" s="3"/>
      <c r="W41" s="133">
        <v>18.579962081368244</v>
      </c>
      <c r="X41" s="133">
        <v>32.121298440979963</v>
      </c>
      <c r="AA41" s="133">
        <v>0.75437646246229328</v>
      </c>
      <c r="AB41" s="114">
        <f t="shared" si="0"/>
        <v>42.579931956169048</v>
      </c>
      <c r="AD41" s="133">
        <v>-28.17</v>
      </c>
      <c r="AE41" s="6" t="s">
        <v>896</v>
      </c>
      <c r="AF41" s="157">
        <v>145778</v>
      </c>
      <c r="AG41" s="154">
        <v>2009</v>
      </c>
      <c r="AH41" s="155">
        <v>99.520410676869673</v>
      </c>
      <c r="AI41" s="155">
        <v>3.3151622876816997</v>
      </c>
      <c r="AJ41" s="155"/>
      <c r="AK41" s="156">
        <v>1.1075295079209955</v>
      </c>
      <c r="AL41" s="156">
        <v>3.3151622876816996E-3</v>
      </c>
      <c r="AQ41" s="134"/>
      <c r="AR41" s="134"/>
      <c r="AS41" s="134"/>
      <c r="AT41" s="134"/>
      <c r="AU41" s="134"/>
    </row>
    <row r="42" spans="1:47" x14ac:dyDescent="0.2">
      <c r="A42" s="164" t="s">
        <v>1149</v>
      </c>
      <c r="B42" s="10" t="s">
        <v>858</v>
      </c>
      <c r="C42" s="10" t="s">
        <v>1066</v>
      </c>
      <c r="D42" s="9">
        <v>4</v>
      </c>
      <c r="E42" s="10" t="s">
        <v>1020</v>
      </c>
      <c r="F42" s="134">
        <v>4</v>
      </c>
      <c r="G42" s="9" t="s">
        <v>1146</v>
      </c>
      <c r="H42" s="134"/>
      <c r="I42" s="9" t="s">
        <v>296</v>
      </c>
      <c r="J42" s="9" t="s">
        <v>1145</v>
      </c>
      <c r="K42" s="9" t="s">
        <v>176</v>
      </c>
      <c r="L42" s="10">
        <v>0</v>
      </c>
      <c r="M42" s="9">
        <v>1.65</v>
      </c>
      <c r="N42" s="4" t="s">
        <v>255</v>
      </c>
      <c r="R42" s="133">
        <v>0.51738441072664521</v>
      </c>
      <c r="S42" s="3"/>
      <c r="W42" s="133">
        <v>19.531919961747139</v>
      </c>
      <c r="X42" s="133">
        <v>32.520114301660378</v>
      </c>
      <c r="AA42" s="133">
        <v>0.70214219338635409</v>
      </c>
      <c r="AB42" s="114">
        <f t="shared" si="0"/>
        <v>46.315567712601727</v>
      </c>
      <c r="AD42" s="133">
        <v>-27.92</v>
      </c>
      <c r="AE42" s="6" t="s">
        <v>896</v>
      </c>
      <c r="AF42" s="157">
        <v>144345</v>
      </c>
      <c r="AG42" s="154">
        <v>2009</v>
      </c>
      <c r="AH42" s="155">
        <v>99.746187143477712</v>
      </c>
      <c r="AI42" s="155">
        <v>3.358826073038121</v>
      </c>
      <c r="AJ42" s="155"/>
      <c r="AK42" s="156">
        <v>1.1076229396353603</v>
      </c>
      <c r="AL42" s="156">
        <v>3.3588260730381208E-3</v>
      </c>
      <c r="AQ42" s="134"/>
      <c r="AR42" s="134"/>
      <c r="AS42" s="134"/>
      <c r="AT42" s="134"/>
      <c r="AU42" s="134"/>
    </row>
    <row r="43" spans="1:47" x14ac:dyDescent="0.2">
      <c r="A43" s="164" t="s">
        <v>1149</v>
      </c>
      <c r="B43" s="10" t="s">
        <v>858</v>
      </c>
      <c r="C43" s="10" t="s">
        <v>1067</v>
      </c>
      <c r="D43" s="9">
        <v>4</v>
      </c>
      <c r="E43" s="10" t="s">
        <v>1021</v>
      </c>
      <c r="F43" s="134">
        <v>4</v>
      </c>
      <c r="G43" s="9" t="s">
        <v>1146</v>
      </c>
      <c r="H43" s="134"/>
      <c r="I43" s="9" t="s">
        <v>296</v>
      </c>
      <c r="J43" s="9" t="s">
        <v>1145</v>
      </c>
      <c r="K43" s="9" t="s">
        <v>176</v>
      </c>
      <c r="L43" s="10">
        <v>0</v>
      </c>
      <c r="M43" s="9">
        <v>1.65</v>
      </c>
      <c r="N43" s="4" t="s">
        <v>255</v>
      </c>
      <c r="R43" s="133">
        <v>0.3465139711484112</v>
      </c>
      <c r="S43" s="3"/>
      <c r="W43" s="133">
        <v>15.161127331840691</v>
      </c>
      <c r="X43" s="133">
        <v>30.661530642410455</v>
      </c>
      <c r="AA43" s="133">
        <v>0.89896714042069381</v>
      </c>
      <c r="AB43" s="114">
        <f t="shared" si="0"/>
        <v>34.107509900819771</v>
      </c>
      <c r="AD43" s="133">
        <v>-27.98</v>
      </c>
      <c r="AE43" s="6" t="s">
        <v>896</v>
      </c>
      <c r="AF43" s="157">
        <v>144346</v>
      </c>
      <c r="AG43" s="154">
        <v>2009</v>
      </c>
      <c r="AH43" s="155">
        <v>94.687533218202887</v>
      </c>
      <c r="AI43" s="155">
        <v>3.344078779777119</v>
      </c>
      <c r="AJ43" s="155"/>
      <c r="AK43" s="156">
        <v>1.1025280539273548</v>
      </c>
      <c r="AL43" s="156">
        <v>3.3440787797771191E-3</v>
      </c>
      <c r="AQ43" s="134"/>
      <c r="AR43" s="134"/>
      <c r="AS43" s="134"/>
      <c r="AT43" s="134"/>
      <c r="AU43" s="134"/>
    </row>
    <row r="44" spans="1:47" x14ac:dyDescent="0.2">
      <c r="A44" s="164" t="s">
        <v>1149</v>
      </c>
      <c r="B44" s="10" t="s">
        <v>860</v>
      </c>
      <c r="C44" s="10" t="s">
        <v>862</v>
      </c>
      <c r="D44" s="9">
        <v>4</v>
      </c>
      <c r="E44" s="10" t="s">
        <v>1022</v>
      </c>
      <c r="F44" s="134">
        <v>4</v>
      </c>
      <c r="G44" s="9" t="s">
        <v>1146</v>
      </c>
      <c r="H44" s="134"/>
      <c r="I44" s="9" t="s">
        <v>296</v>
      </c>
      <c r="J44" s="9" t="s">
        <v>1145</v>
      </c>
      <c r="K44" s="9" t="s">
        <v>176</v>
      </c>
      <c r="L44" s="10">
        <v>0</v>
      </c>
      <c r="M44" s="9">
        <v>1.65</v>
      </c>
      <c r="N44" s="4" t="s">
        <v>255</v>
      </c>
      <c r="R44" s="133">
        <v>1.6508703919343202</v>
      </c>
      <c r="S44" s="3"/>
      <c r="W44" s="133">
        <v>66.030334232865656</v>
      </c>
      <c r="X44" s="133">
        <v>37.208876583548289</v>
      </c>
      <c r="AA44" s="133">
        <v>1.1402811120664946</v>
      </c>
      <c r="AB44" s="114">
        <f t="shared" si="0"/>
        <v>32.631318882512964</v>
      </c>
      <c r="AD44" s="133">
        <v>-27.64</v>
      </c>
      <c r="AE44" s="6" t="s">
        <v>896</v>
      </c>
      <c r="AF44" s="157">
        <v>146445</v>
      </c>
      <c r="AG44" s="154">
        <v>2010</v>
      </c>
      <c r="AH44" s="155">
        <v>82.88920052604864</v>
      </c>
      <c r="AI44" s="155">
        <v>3.1717406950256968</v>
      </c>
      <c r="AJ44" s="155"/>
      <c r="AK44" s="156">
        <v>1.0907771531528558</v>
      </c>
      <c r="AL44" s="156">
        <v>3.1717406950256969E-3</v>
      </c>
    </row>
    <row r="45" spans="1:47" x14ac:dyDescent="0.2">
      <c r="A45" s="164" t="s">
        <v>1149</v>
      </c>
      <c r="B45" s="10" t="s">
        <v>860</v>
      </c>
      <c r="C45" s="10" t="s">
        <v>863</v>
      </c>
      <c r="D45" s="9">
        <v>4</v>
      </c>
      <c r="E45" s="10" t="s">
        <v>1023</v>
      </c>
      <c r="F45" s="134">
        <v>4</v>
      </c>
      <c r="G45" s="9" t="s">
        <v>1146</v>
      </c>
      <c r="H45" s="134"/>
      <c r="I45" s="9" t="s">
        <v>296</v>
      </c>
      <c r="J45" s="9" t="s">
        <v>1145</v>
      </c>
      <c r="K45" s="9" t="s">
        <v>176</v>
      </c>
      <c r="L45" s="10">
        <v>0</v>
      </c>
      <c r="M45" s="9">
        <v>1.65</v>
      </c>
      <c r="N45" s="4" t="s">
        <v>255</v>
      </c>
      <c r="R45" s="133">
        <v>3.0707054499506099</v>
      </c>
      <c r="S45" s="3"/>
      <c r="W45" s="133">
        <v>50.014968575681621</v>
      </c>
      <c r="X45" s="133">
        <v>34.488513894221626</v>
      </c>
      <c r="AA45" s="133">
        <v>1.0089537744824955</v>
      </c>
      <c r="AB45" s="114">
        <f t="shared" si="0"/>
        <v>34.182451928396027</v>
      </c>
      <c r="AD45" s="133">
        <v>-28.17</v>
      </c>
      <c r="AE45" s="6" t="s">
        <v>896</v>
      </c>
      <c r="AF45" s="157">
        <v>145758</v>
      </c>
      <c r="AG45" s="154">
        <v>2009</v>
      </c>
      <c r="AH45" s="155">
        <v>69.835096389795794</v>
      </c>
      <c r="AI45" s="155">
        <v>3.1584209878951448</v>
      </c>
      <c r="AJ45" s="155"/>
      <c r="AK45" s="156">
        <v>1.0776279606594912</v>
      </c>
      <c r="AL45" s="156">
        <v>3.1584209878951449E-3</v>
      </c>
    </row>
    <row r="46" spans="1:47" x14ac:dyDescent="0.2">
      <c r="A46" s="164" t="s">
        <v>1149</v>
      </c>
      <c r="B46" s="10" t="s">
        <v>860</v>
      </c>
      <c r="C46" s="10" t="s">
        <v>864</v>
      </c>
      <c r="D46" s="9">
        <v>4</v>
      </c>
      <c r="E46" s="10" t="s">
        <v>1024</v>
      </c>
      <c r="F46" s="134">
        <v>4</v>
      </c>
      <c r="G46" s="9" t="s">
        <v>1146</v>
      </c>
      <c r="H46" s="134"/>
      <c r="I46" s="9" t="s">
        <v>296</v>
      </c>
      <c r="J46" s="9" t="s">
        <v>1145</v>
      </c>
      <c r="K46" s="9" t="s">
        <v>176</v>
      </c>
      <c r="L46" s="10">
        <v>0</v>
      </c>
      <c r="M46" s="9">
        <v>1.65</v>
      </c>
      <c r="N46" s="4" t="s">
        <v>255</v>
      </c>
      <c r="R46" s="133">
        <v>3.561515718337052</v>
      </c>
      <c r="S46" s="3"/>
      <c r="W46" s="133">
        <v>47.509603377606943</v>
      </c>
      <c r="X46" s="133">
        <v>79.362975880398679</v>
      </c>
      <c r="AA46" s="133">
        <v>2.3520739867109639</v>
      </c>
      <c r="AB46" s="114">
        <f t="shared" si="0"/>
        <v>33.741700443435604</v>
      </c>
      <c r="AD46" s="133">
        <v>-26.96</v>
      </c>
      <c r="AE46" s="6" t="s">
        <v>896</v>
      </c>
      <c r="AF46" s="157">
        <v>144372</v>
      </c>
      <c r="AG46" s="154">
        <v>2009</v>
      </c>
      <c r="AH46" s="155">
        <v>47.777884105077547</v>
      </c>
      <c r="AI46" s="155">
        <v>3.0486911607040219</v>
      </c>
      <c r="AJ46" s="155"/>
      <c r="AK46" s="156">
        <v>1.0552824221121617</v>
      </c>
      <c r="AL46" s="156">
        <v>3.0486911607040218E-3</v>
      </c>
    </row>
    <row r="47" spans="1:47" x14ac:dyDescent="0.2">
      <c r="A47" s="164" t="s">
        <v>1149</v>
      </c>
      <c r="B47" s="10" t="s">
        <v>860</v>
      </c>
      <c r="C47" s="10" t="s">
        <v>865</v>
      </c>
      <c r="D47" s="9">
        <v>4</v>
      </c>
      <c r="E47" s="10" t="s">
        <v>1025</v>
      </c>
      <c r="F47" s="134">
        <v>4</v>
      </c>
      <c r="G47" s="9" t="s">
        <v>1146</v>
      </c>
      <c r="H47" s="134"/>
      <c r="I47" s="9" t="s">
        <v>296</v>
      </c>
      <c r="J47" s="9" t="s">
        <v>1145</v>
      </c>
      <c r="K47" s="9" t="s">
        <v>176</v>
      </c>
      <c r="L47" s="10">
        <v>0</v>
      </c>
      <c r="M47" s="9">
        <v>1.65</v>
      </c>
      <c r="N47" s="4" t="s">
        <v>255</v>
      </c>
      <c r="R47" s="133">
        <v>2.7424917554061889</v>
      </c>
      <c r="S47" s="3"/>
      <c r="W47" s="133">
        <v>41.833909967519496</v>
      </c>
      <c r="X47" s="133">
        <v>35.570413078757603</v>
      </c>
      <c r="AA47" s="133">
        <v>0.82008437407391743</v>
      </c>
      <c r="AB47" s="114">
        <f t="shared" si="0"/>
        <v>43.374089548926712</v>
      </c>
      <c r="AD47" s="133">
        <v>-26.96</v>
      </c>
      <c r="AE47" s="6" t="s">
        <v>896</v>
      </c>
      <c r="AF47" s="157">
        <v>144371</v>
      </c>
      <c r="AG47" s="154">
        <v>2009</v>
      </c>
      <c r="AH47" s="155">
        <v>18.947178862988025</v>
      </c>
      <c r="AI47" s="155">
        <v>2.9624249624001338</v>
      </c>
      <c r="AJ47" s="155"/>
      <c r="AK47" s="156">
        <v>1.0262452216514362</v>
      </c>
      <c r="AL47" s="156">
        <v>2.9624249624001339E-3</v>
      </c>
    </row>
    <row r="48" spans="1:47" x14ac:dyDescent="0.2">
      <c r="A48" s="164" t="s">
        <v>1149</v>
      </c>
      <c r="B48" s="10" t="s">
        <v>860</v>
      </c>
      <c r="C48" s="10" t="s">
        <v>866</v>
      </c>
      <c r="D48" s="9">
        <v>4</v>
      </c>
      <c r="E48" s="10" t="s">
        <v>1026</v>
      </c>
      <c r="F48" s="134">
        <v>4</v>
      </c>
      <c r="G48" s="9" t="s">
        <v>1146</v>
      </c>
      <c r="H48" s="134"/>
      <c r="I48" s="9" t="s">
        <v>296</v>
      </c>
      <c r="J48" s="9" t="s">
        <v>1145</v>
      </c>
      <c r="K48" s="9" t="s">
        <v>176</v>
      </c>
      <c r="L48" s="10">
        <v>0</v>
      </c>
      <c r="M48" s="9">
        <v>1.65</v>
      </c>
      <c r="N48" s="4" t="s">
        <v>255</v>
      </c>
      <c r="R48" s="133">
        <v>4.1420327643533525</v>
      </c>
      <c r="S48" s="3"/>
      <c r="W48" s="133">
        <v>49.445192772772771</v>
      </c>
      <c r="X48" s="133">
        <v>34.890038880295094</v>
      </c>
      <c r="AA48" s="133">
        <v>1.0103982627320325</v>
      </c>
      <c r="AB48" s="114">
        <f t="shared" si="0"/>
        <v>34.530976712049508</v>
      </c>
      <c r="AD48" s="133">
        <v>-26.48</v>
      </c>
      <c r="AE48" s="6" t="s">
        <v>896</v>
      </c>
      <c r="AF48" s="157">
        <v>144370</v>
      </c>
      <c r="AG48" s="154">
        <v>2009</v>
      </c>
      <c r="AH48" s="155">
        <v>78.571130956005547</v>
      </c>
      <c r="AI48" s="155">
        <v>3.1374084274077858</v>
      </c>
      <c r="AJ48" s="155"/>
      <c r="AK48" s="156">
        <v>1.0862962205655429</v>
      </c>
      <c r="AL48" s="156">
        <v>3.1374084274077858E-3</v>
      </c>
    </row>
    <row r="49" spans="1:38" x14ac:dyDescent="0.2">
      <c r="A49" s="164" t="s">
        <v>1149</v>
      </c>
      <c r="B49" s="10" t="s">
        <v>860</v>
      </c>
      <c r="C49" s="10" t="s">
        <v>862</v>
      </c>
      <c r="D49" s="9">
        <v>5</v>
      </c>
      <c r="E49" s="10" t="s">
        <v>1027</v>
      </c>
      <c r="F49" s="134">
        <v>5</v>
      </c>
      <c r="G49" s="9" t="s">
        <v>1146</v>
      </c>
      <c r="H49" s="134"/>
      <c r="I49" s="9" t="s">
        <v>296</v>
      </c>
      <c r="J49" s="9" t="s">
        <v>1145</v>
      </c>
      <c r="K49" s="9" t="s">
        <v>176</v>
      </c>
      <c r="L49" s="10">
        <v>0</v>
      </c>
      <c r="M49" s="9">
        <v>1.65</v>
      </c>
      <c r="N49" s="4" t="s">
        <v>255</v>
      </c>
      <c r="R49" s="133">
        <v>0.463534689010136</v>
      </c>
      <c r="S49" s="3"/>
      <c r="W49" s="133">
        <v>74.735705235794399</v>
      </c>
      <c r="X49" s="133">
        <v>37.276699484456614</v>
      </c>
      <c r="AA49" s="133">
        <v>0.68024942224248475</v>
      </c>
      <c r="AB49" s="114">
        <f t="shared" si="0"/>
        <v>54.798575736487429</v>
      </c>
      <c r="AD49" s="133">
        <v>-27.08</v>
      </c>
      <c r="AE49" s="6" t="s">
        <v>896</v>
      </c>
      <c r="AF49" s="154">
        <v>145345</v>
      </c>
      <c r="AG49" s="154">
        <v>2009</v>
      </c>
      <c r="AH49" s="155">
        <v>42.507119057871854</v>
      </c>
      <c r="AI49" s="155">
        <v>3.1456184468063055</v>
      </c>
      <c r="AJ49" s="155"/>
      <c r="AK49" s="156">
        <v>1.0499739060709492</v>
      </c>
      <c r="AL49" s="156">
        <v>3.1456184468063057E-3</v>
      </c>
    </row>
    <row r="50" spans="1:38" x14ac:dyDescent="0.2">
      <c r="A50" s="164" t="s">
        <v>1149</v>
      </c>
      <c r="B50" s="10" t="s">
        <v>860</v>
      </c>
      <c r="C50" s="10" t="s">
        <v>863</v>
      </c>
      <c r="D50" s="9">
        <v>5</v>
      </c>
      <c r="E50" s="10" t="s">
        <v>1028</v>
      </c>
      <c r="F50" s="134">
        <v>5</v>
      </c>
      <c r="G50" s="9" t="s">
        <v>1146</v>
      </c>
      <c r="H50" s="134"/>
      <c r="I50" s="9" t="s">
        <v>296</v>
      </c>
      <c r="J50" s="9" t="s">
        <v>1145</v>
      </c>
      <c r="K50" s="9" t="s">
        <v>176</v>
      </c>
      <c r="L50" s="10">
        <v>0</v>
      </c>
      <c r="M50" s="9">
        <v>1.65</v>
      </c>
      <c r="N50" s="4" t="s">
        <v>255</v>
      </c>
      <c r="R50" s="133">
        <v>0.40362558442669555</v>
      </c>
      <c r="S50" s="3"/>
      <c r="W50" s="133">
        <v>36.929037356112268</v>
      </c>
      <c r="X50" s="133">
        <v>32.13004474546161</v>
      </c>
      <c r="AA50" s="133">
        <v>1.1161962749125631</v>
      </c>
      <c r="AB50" s="114">
        <f t="shared" si="0"/>
        <v>28.785300101434675</v>
      </c>
      <c r="AD50" s="133">
        <v>-27.35</v>
      </c>
      <c r="AE50" s="6" t="s">
        <v>896</v>
      </c>
      <c r="AF50" s="154">
        <v>145344</v>
      </c>
      <c r="AG50" s="154">
        <v>2009</v>
      </c>
      <c r="AH50" s="155">
        <v>-32.514529653652758</v>
      </c>
      <c r="AI50" s="155">
        <v>2.9256746603799404</v>
      </c>
      <c r="AJ50" s="155"/>
      <c r="AK50" s="156">
        <v>0.974414927050539</v>
      </c>
      <c r="AL50" s="156">
        <v>2.9256746603799405E-3</v>
      </c>
    </row>
    <row r="51" spans="1:38" x14ac:dyDescent="0.2">
      <c r="A51" s="164" t="s">
        <v>1149</v>
      </c>
      <c r="B51" s="10" t="s">
        <v>860</v>
      </c>
      <c r="C51" s="10" t="s">
        <v>864</v>
      </c>
      <c r="D51" s="9">
        <v>5</v>
      </c>
      <c r="E51" s="10" t="s">
        <v>1029</v>
      </c>
      <c r="F51" s="134">
        <v>5</v>
      </c>
      <c r="G51" s="9" t="s">
        <v>1146</v>
      </c>
      <c r="H51" s="134"/>
      <c r="I51" s="9" t="s">
        <v>296</v>
      </c>
      <c r="J51" s="9" t="s">
        <v>1145</v>
      </c>
      <c r="K51" s="9" t="s">
        <v>176</v>
      </c>
      <c r="L51" s="10">
        <v>0</v>
      </c>
      <c r="M51" s="9">
        <v>1.65</v>
      </c>
      <c r="N51" s="4" t="s">
        <v>255</v>
      </c>
      <c r="R51" s="133">
        <v>1.003397961223266</v>
      </c>
      <c r="S51" s="3"/>
      <c r="W51" s="133">
        <v>63.765482584694425</v>
      </c>
      <c r="X51" s="133">
        <v>42.444558058826871</v>
      </c>
      <c r="AA51" s="133">
        <v>0.85022728565739314</v>
      </c>
      <c r="AB51" s="114">
        <f t="shared" si="0"/>
        <v>49.921425452735107</v>
      </c>
      <c r="AD51" s="133">
        <v>-26.83</v>
      </c>
      <c r="AE51" s="6" t="s">
        <v>896</v>
      </c>
      <c r="AF51" s="157">
        <v>144378</v>
      </c>
      <c r="AG51" s="154">
        <v>2009</v>
      </c>
      <c r="AH51" s="155">
        <v>-22.194570007473825</v>
      </c>
      <c r="AI51" s="155">
        <v>3.2260299721130825</v>
      </c>
      <c r="AJ51" s="155"/>
      <c r="AK51" s="156">
        <v>0.98480880172257523</v>
      </c>
      <c r="AL51" s="156">
        <v>3.2260299721130824E-3</v>
      </c>
    </row>
    <row r="52" spans="1:38" x14ac:dyDescent="0.2">
      <c r="A52" s="164" t="s">
        <v>1149</v>
      </c>
      <c r="B52" s="10" t="s">
        <v>860</v>
      </c>
      <c r="C52" s="10" t="s">
        <v>865</v>
      </c>
      <c r="D52" s="9">
        <v>5</v>
      </c>
      <c r="E52" s="10" t="s">
        <v>1030</v>
      </c>
      <c r="F52" s="134">
        <v>5</v>
      </c>
      <c r="G52" s="9" t="s">
        <v>1146</v>
      </c>
      <c r="H52" s="134"/>
      <c r="I52" s="9" t="s">
        <v>296</v>
      </c>
      <c r="J52" s="9" t="s">
        <v>1145</v>
      </c>
      <c r="K52" s="9" t="s">
        <v>176</v>
      </c>
      <c r="L52" s="10">
        <v>0</v>
      </c>
      <c r="M52" s="9">
        <v>1.65</v>
      </c>
      <c r="N52" s="4" t="s">
        <v>255</v>
      </c>
      <c r="R52" s="133">
        <v>0.79029340836012862</v>
      </c>
      <c r="S52" s="3"/>
      <c r="W52" s="133">
        <v>41.573479801400836</v>
      </c>
      <c r="X52" s="133">
        <v>39.23632174920359</v>
      </c>
      <c r="AA52" s="133">
        <v>0.68505487981465396</v>
      </c>
      <c r="AB52" s="114">
        <f t="shared" si="0"/>
        <v>57.27471317308072</v>
      </c>
      <c r="AD52" s="133">
        <v>-26.32</v>
      </c>
      <c r="AE52" s="6" t="s">
        <v>896</v>
      </c>
      <c r="AF52" s="157">
        <v>144377</v>
      </c>
      <c r="AG52" s="154">
        <v>2009</v>
      </c>
      <c r="AH52" s="155">
        <v>-6.3486317371973522</v>
      </c>
      <c r="AI52" s="155">
        <v>2.8637898147353495</v>
      </c>
      <c r="AJ52" s="155"/>
      <c r="AK52" s="156">
        <v>1.0007682339382873</v>
      </c>
      <c r="AL52" s="156">
        <v>2.8637898147353498E-3</v>
      </c>
    </row>
    <row r="53" spans="1:38" x14ac:dyDescent="0.2">
      <c r="A53" s="164" t="s">
        <v>1149</v>
      </c>
      <c r="B53" s="10" t="s">
        <v>860</v>
      </c>
      <c r="C53" s="10" t="s">
        <v>866</v>
      </c>
      <c r="D53" s="9">
        <v>5</v>
      </c>
      <c r="E53" s="10" t="s">
        <v>1031</v>
      </c>
      <c r="F53" s="134">
        <v>5</v>
      </c>
      <c r="G53" s="9" t="s">
        <v>1146</v>
      </c>
      <c r="H53" s="134"/>
      <c r="I53" s="9" t="s">
        <v>296</v>
      </c>
      <c r="J53" s="9" t="s">
        <v>1145</v>
      </c>
      <c r="K53" s="9" t="s">
        <v>176</v>
      </c>
      <c r="L53" s="10">
        <v>0</v>
      </c>
      <c r="M53" s="9">
        <v>1.65</v>
      </c>
      <c r="N53" s="4" t="s">
        <v>255</v>
      </c>
      <c r="R53" s="133">
        <v>0.66501909683217242</v>
      </c>
      <c r="S53" s="3"/>
      <c r="W53" s="133">
        <v>49.492637835134765</v>
      </c>
      <c r="X53" s="133">
        <v>31.942714864284873</v>
      </c>
      <c r="AA53" s="133">
        <v>0.66035158484344225</v>
      </c>
      <c r="AB53" s="114">
        <f t="shared" si="0"/>
        <v>48.37228470021455</v>
      </c>
      <c r="AD53" s="133">
        <v>-26.6</v>
      </c>
      <c r="AE53" s="6" t="s">
        <v>896</v>
      </c>
      <c r="AF53" s="154">
        <v>145343</v>
      </c>
      <c r="AG53" s="154">
        <v>2009</v>
      </c>
      <c r="AH53" s="155">
        <v>70.649739534082826</v>
      </c>
      <c r="AI53" s="155">
        <v>3.2362641273980723</v>
      </c>
      <c r="AJ53" s="155"/>
      <c r="AK53" s="156">
        <v>1.0783180934710155</v>
      </c>
      <c r="AL53" s="156">
        <v>3.2362641273980725E-3</v>
      </c>
    </row>
    <row r="54" spans="1:38" x14ac:dyDescent="0.2">
      <c r="A54" s="164" t="s">
        <v>1149</v>
      </c>
      <c r="B54" s="8" t="s">
        <v>853</v>
      </c>
      <c r="C54" s="10" t="s">
        <v>1049</v>
      </c>
      <c r="D54" s="9">
        <v>4</v>
      </c>
      <c r="E54" s="9" t="s">
        <v>1032</v>
      </c>
      <c r="F54" s="9">
        <v>4</v>
      </c>
      <c r="G54" s="9" t="s">
        <v>1147</v>
      </c>
      <c r="H54" s="9"/>
      <c r="I54" s="9" t="s">
        <v>297</v>
      </c>
      <c r="J54" s="9" t="s">
        <v>1145</v>
      </c>
      <c r="K54" s="9" t="s">
        <v>176</v>
      </c>
      <c r="L54" s="10">
        <v>0</v>
      </c>
      <c r="M54" s="9">
        <v>1.65</v>
      </c>
      <c r="N54" s="4" t="s">
        <v>255</v>
      </c>
      <c r="R54" s="133">
        <v>0.72532452063195973</v>
      </c>
      <c r="S54" s="3"/>
      <c r="W54" s="133">
        <v>6.9914870277531422</v>
      </c>
      <c r="X54" s="133">
        <v>42.069282312514027</v>
      </c>
      <c r="AA54" s="133">
        <v>1.4118591977344548</v>
      </c>
      <c r="AB54" s="114">
        <f t="shared" si="0"/>
        <v>29.797080601253057</v>
      </c>
      <c r="AD54" s="133">
        <v>-27.65</v>
      </c>
      <c r="AE54" s="6" t="s">
        <v>896</v>
      </c>
      <c r="AF54" s="160">
        <v>144175</v>
      </c>
      <c r="AG54" s="154">
        <v>2009</v>
      </c>
      <c r="AH54" s="155">
        <v>13.169098905545074</v>
      </c>
      <c r="AI54" s="155">
        <v>3.0253057306381024</v>
      </c>
      <c r="AJ54" s="155"/>
      <c r="AK54" s="161">
        <v>1.0204257571397795</v>
      </c>
      <c r="AL54" s="161">
        <v>3.0253057306381024E-3</v>
      </c>
    </row>
    <row r="55" spans="1:38" x14ac:dyDescent="0.2">
      <c r="A55" s="164" t="s">
        <v>1149</v>
      </c>
      <c r="B55" s="8" t="s">
        <v>853</v>
      </c>
      <c r="C55" s="10" t="s">
        <v>1050</v>
      </c>
      <c r="D55" s="9">
        <v>4</v>
      </c>
      <c r="E55" s="9" t="s">
        <v>1033</v>
      </c>
      <c r="F55" s="9">
        <v>4</v>
      </c>
      <c r="G55" s="9" t="s">
        <v>1147</v>
      </c>
      <c r="H55" s="9"/>
      <c r="I55" s="9" t="s">
        <v>297</v>
      </c>
      <c r="J55" s="9" t="s">
        <v>1145</v>
      </c>
      <c r="K55" s="9" t="s">
        <v>176</v>
      </c>
      <c r="L55" s="10">
        <v>0</v>
      </c>
      <c r="M55" s="9">
        <v>1.65</v>
      </c>
      <c r="N55" s="4" t="s">
        <v>255</v>
      </c>
      <c r="R55" s="133">
        <v>0.8236718981642035</v>
      </c>
      <c r="S55" s="3"/>
      <c r="W55" s="133">
        <v>11.432535051193534</v>
      </c>
      <c r="X55" s="133">
        <v>43.862249900406333</v>
      </c>
      <c r="AA55" s="133">
        <v>1.5957275117520515</v>
      </c>
      <c r="AB55" s="114">
        <f t="shared" si="0"/>
        <v>27.487305681812277</v>
      </c>
      <c r="AD55" s="133">
        <v>-27.15</v>
      </c>
      <c r="AE55" s="6" t="s">
        <v>896</v>
      </c>
      <c r="AF55" s="154">
        <v>143757</v>
      </c>
      <c r="AG55" s="154">
        <v>2009</v>
      </c>
      <c r="AH55" s="155">
        <v>14.739912162765156</v>
      </c>
      <c r="AI55" s="155">
        <v>4.090677737142177</v>
      </c>
      <c r="AJ55" s="155"/>
      <c r="AK55" s="156">
        <v>1.022007821090462</v>
      </c>
      <c r="AL55" s="156">
        <v>4.0906777371421772E-3</v>
      </c>
    </row>
    <row r="56" spans="1:38" x14ac:dyDescent="0.2">
      <c r="A56" s="164" t="s">
        <v>1149</v>
      </c>
      <c r="B56" s="8" t="s">
        <v>853</v>
      </c>
      <c r="C56" s="10" t="s">
        <v>1051</v>
      </c>
      <c r="D56" s="9">
        <v>4</v>
      </c>
      <c r="E56" s="9" t="s">
        <v>1034</v>
      </c>
      <c r="F56" s="9">
        <v>4</v>
      </c>
      <c r="G56" s="9" t="s">
        <v>1147</v>
      </c>
      <c r="H56" s="9"/>
      <c r="I56" s="9" t="s">
        <v>297</v>
      </c>
      <c r="J56" s="9" t="s">
        <v>1145</v>
      </c>
      <c r="K56" s="9" t="s">
        <v>176</v>
      </c>
      <c r="L56" s="10">
        <v>0</v>
      </c>
      <c r="M56" s="9">
        <v>1.65</v>
      </c>
      <c r="N56" s="4" t="s">
        <v>255</v>
      </c>
      <c r="R56" s="133">
        <v>0.66117613933470065</v>
      </c>
      <c r="S56" s="3"/>
      <c r="W56" s="133">
        <v>14.384469163849461</v>
      </c>
      <c r="X56" s="133">
        <v>45.971652735715722</v>
      </c>
      <c r="AA56" s="133">
        <v>1.2763776957950188</v>
      </c>
      <c r="AB56" s="114">
        <f t="shared" si="0"/>
        <v>36.01727990638485</v>
      </c>
      <c r="AD56" s="133">
        <v>-26.85</v>
      </c>
      <c r="AE56" s="6" t="s">
        <v>896</v>
      </c>
      <c r="AF56" s="154">
        <v>143758</v>
      </c>
      <c r="AG56" s="154">
        <v>2009</v>
      </c>
      <c r="AH56" s="155">
        <v>-77.209916062792374</v>
      </c>
      <c r="AI56" s="155">
        <v>3.7207035040037089</v>
      </c>
      <c r="AJ56" s="155"/>
      <c r="AK56" s="156">
        <v>0.92939941723439012</v>
      </c>
      <c r="AL56" s="156">
        <v>3.7207035040037087E-3</v>
      </c>
    </row>
    <row r="57" spans="1:38" x14ac:dyDescent="0.2">
      <c r="A57" s="164" t="s">
        <v>1149</v>
      </c>
      <c r="B57" s="8" t="s">
        <v>853</v>
      </c>
      <c r="C57" s="10" t="s">
        <v>1052</v>
      </c>
      <c r="D57" s="9">
        <v>4</v>
      </c>
      <c r="E57" s="9" t="s">
        <v>1035</v>
      </c>
      <c r="F57" s="9">
        <v>4</v>
      </c>
      <c r="G57" s="9" t="s">
        <v>1147</v>
      </c>
      <c r="H57" s="9"/>
      <c r="I57" s="9" t="s">
        <v>297</v>
      </c>
      <c r="J57" s="9" t="s">
        <v>1145</v>
      </c>
      <c r="K57" s="9" t="s">
        <v>176</v>
      </c>
      <c r="L57" s="10">
        <v>0</v>
      </c>
      <c r="M57" s="9">
        <v>1.65</v>
      </c>
      <c r="N57" s="4" t="s">
        <v>255</v>
      </c>
      <c r="R57" s="133">
        <v>0.92165898617511743</v>
      </c>
      <c r="S57" s="3"/>
      <c r="W57" s="133">
        <v>8.6199909379477599</v>
      </c>
      <c r="X57" s="133">
        <v>43.87233869289021</v>
      </c>
      <c r="AA57" s="133">
        <v>1.3393667049492157</v>
      </c>
      <c r="AB57" s="114">
        <f t="shared" si="0"/>
        <v>32.756032034224489</v>
      </c>
      <c r="AD57" s="133">
        <v>-27.23</v>
      </c>
      <c r="AE57" s="6" t="s">
        <v>896</v>
      </c>
      <c r="AF57" s="154">
        <v>143759</v>
      </c>
      <c r="AG57" s="154">
        <v>2009</v>
      </c>
      <c r="AH57" s="155">
        <v>25.089566482164649</v>
      </c>
      <c r="AI57" s="155">
        <v>4.2266816205607736</v>
      </c>
      <c r="AJ57" s="155"/>
      <c r="AK57" s="156">
        <v>1.0324316031189671</v>
      </c>
      <c r="AL57" s="156">
        <v>4.2266816205607733E-3</v>
      </c>
    </row>
    <row r="58" spans="1:38" x14ac:dyDescent="0.2">
      <c r="A58" s="164" t="s">
        <v>1149</v>
      </c>
      <c r="B58" s="8" t="s">
        <v>853</v>
      </c>
      <c r="C58" s="10" t="s">
        <v>1053</v>
      </c>
      <c r="D58" s="9">
        <v>4</v>
      </c>
      <c r="E58" s="9" t="s">
        <v>1036</v>
      </c>
      <c r="F58" s="9">
        <v>4</v>
      </c>
      <c r="G58" s="9" t="s">
        <v>1147</v>
      </c>
      <c r="H58" s="9"/>
      <c r="I58" s="9" t="s">
        <v>297</v>
      </c>
      <c r="J58" s="9" t="s">
        <v>1145</v>
      </c>
      <c r="K58" s="9" t="s">
        <v>176</v>
      </c>
      <c r="L58" s="10">
        <v>0</v>
      </c>
      <c r="M58" s="9">
        <v>1.65</v>
      </c>
      <c r="N58" s="4" t="s">
        <v>255</v>
      </c>
      <c r="R58" s="133">
        <v>1.1737844742612302</v>
      </c>
      <c r="S58" s="3"/>
      <c r="W58" s="133">
        <v>6.2312465445451224</v>
      </c>
      <c r="X58" s="133">
        <v>27.053127928085562</v>
      </c>
      <c r="AA58" s="133">
        <v>0.78650921895846537</v>
      </c>
      <c r="AB58" s="114">
        <f t="shared" si="0"/>
        <v>34.396453691808802</v>
      </c>
      <c r="AD58" s="133">
        <v>-25.94</v>
      </c>
      <c r="AE58" s="6" t="s">
        <v>896</v>
      </c>
      <c r="AF58" s="154">
        <v>143760</v>
      </c>
      <c r="AG58" s="154">
        <v>2009</v>
      </c>
      <c r="AH58" s="155">
        <v>-74.167861603139258</v>
      </c>
      <c r="AI58" s="155">
        <v>3.7412011421135305</v>
      </c>
      <c r="AJ58" s="155"/>
      <c r="AK58" s="156">
        <v>0.93246325991238455</v>
      </c>
      <c r="AL58" s="156">
        <v>3.7412011421135306E-3</v>
      </c>
    </row>
    <row r="59" spans="1:38" x14ac:dyDescent="0.2">
      <c r="A59" s="164" t="s">
        <v>1149</v>
      </c>
      <c r="B59" s="8" t="s">
        <v>853</v>
      </c>
      <c r="C59" s="10" t="s">
        <v>1049</v>
      </c>
      <c r="D59" s="9">
        <v>5</v>
      </c>
      <c r="E59" s="9" t="s">
        <v>1037</v>
      </c>
      <c r="F59" s="9">
        <v>5</v>
      </c>
      <c r="G59" s="9" t="s">
        <v>1147</v>
      </c>
      <c r="H59" s="9"/>
      <c r="I59" s="9" t="s">
        <v>297</v>
      </c>
      <c r="J59" s="9" t="s">
        <v>1145</v>
      </c>
      <c r="K59" s="9" t="s">
        <v>176</v>
      </c>
      <c r="L59" s="10">
        <v>0</v>
      </c>
      <c r="M59" s="9">
        <v>1.65</v>
      </c>
      <c r="N59" s="4" t="s">
        <v>255</v>
      </c>
      <c r="R59" s="133">
        <v>0.64827355317821511</v>
      </c>
      <c r="S59" s="3"/>
      <c r="W59" s="133">
        <v>6.5843816970496478</v>
      </c>
      <c r="X59" s="133">
        <v>37.692425485198982</v>
      </c>
      <c r="AA59" s="133">
        <v>0.91079811801607524</v>
      </c>
      <c r="AB59" s="114">
        <f t="shared" si="0"/>
        <v>41.38395187651642</v>
      </c>
      <c r="AD59" s="133">
        <v>-26.61</v>
      </c>
      <c r="AE59" s="6" t="s">
        <v>896</v>
      </c>
      <c r="AF59" s="157">
        <v>144194</v>
      </c>
      <c r="AG59" s="154">
        <v>2009</v>
      </c>
      <c r="AH59" s="155">
        <v>19.413933757798763</v>
      </c>
      <c r="AI59" s="155">
        <v>2.4769984803453253</v>
      </c>
      <c r="AJ59" s="155"/>
      <c r="AK59" s="156">
        <v>1.0267153196019663</v>
      </c>
      <c r="AL59" s="156">
        <v>2.4769984803453254E-3</v>
      </c>
    </row>
    <row r="60" spans="1:38" x14ac:dyDescent="0.2">
      <c r="A60" s="164" t="s">
        <v>1149</v>
      </c>
      <c r="B60" s="8" t="s">
        <v>853</v>
      </c>
      <c r="C60" s="10" t="s">
        <v>1050</v>
      </c>
      <c r="D60" s="9">
        <v>5</v>
      </c>
      <c r="E60" s="9" t="s">
        <v>1038</v>
      </c>
      <c r="F60" s="9">
        <v>5</v>
      </c>
      <c r="G60" s="9" t="s">
        <v>1147</v>
      </c>
      <c r="H60" s="9"/>
      <c r="I60" s="9" t="s">
        <v>297</v>
      </c>
      <c r="J60" s="9" t="s">
        <v>1145</v>
      </c>
      <c r="K60" s="9" t="s">
        <v>176</v>
      </c>
      <c r="L60" s="10">
        <v>0</v>
      </c>
      <c r="M60" s="9">
        <v>1.65</v>
      </c>
      <c r="N60" s="4" t="s">
        <v>255</v>
      </c>
      <c r="R60" s="133">
        <v>1.0165965536147075</v>
      </c>
      <c r="S60" s="3"/>
      <c r="W60" s="133">
        <v>6.4562694874638931</v>
      </c>
      <c r="X60" s="133">
        <v>37.423026843694416</v>
      </c>
      <c r="AA60" s="133">
        <v>1.1242669686065268</v>
      </c>
      <c r="AB60" s="114">
        <f t="shared" si="0"/>
        <v>33.286601749118724</v>
      </c>
      <c r="AD60" s="133">
        <v>-26.79</v>
      </c>
      <c r="AE60" s="6" t="s">
        <v>896</v>
      </c>
      <c r="AF60" s="157">
        <v>144195</v>
      </c>
      <c r="AG60" s="154">
        <v>2009</v>
      </c>
      <c r="AH60" s="155">
        <v>-47.561482139156233</v>
      </c>
      <c r="AI60" s="155">
        <v>2.4442291264706317</v>
      </c>
      <c r="AJ60" s="155"/>
      <c r="AK60" s="156">
        <v>0.95926020322481997</v>
      </c>
      <c r="AL60" s="156">
        <v>2.4442291264706317E-3</v>
      </c>
    </row>
    <row r="61" spans="1:38" x14ac:dyDescent="0.2">
      <c r="A61" s="164" t="s">
        <v>1149</v>
      </c>
      <c r="B61" s="8" t="s">
        <v>853</v>
      </c>
      <c r="C61" s="10" t="s">
        <v>1051</v>
      </c>
      <c r="D61" s="9">
        <v>5</v>
      </c>
      <c r="E61" s="9" t="s">
        <v>1039</v>
      </c>
      <c r="F61" s="9">
        <v>5</v>
      </c>
      <c r="G61" s="9" t="s">
        <v>1147</v>
      </c>
      <c r="H61" s="9"/>
      <c r="I61" s="9" t="s">
        <v>297</v>
      </c>
      <c r="J61" s="9" t="s">
        <v>1145</v>
      </c>
      <c r="K61" s="9" t="s">
        <v>176</v>
      </c>
      <c r="L61" s="10">
        <v>0</v>
      </c>
      <c r="M61" s="9">
        <v>1.65</v>
      </c>
      <c r="N61" s="4" t="s">
        <v>255</v>
      </c>
      <c r="R61" s="133">
        <v>0.26029094854401419</v>
      </c>
      <c r="S61" s="3"/>
      <c r="W61" s="133">
        <v>3.4722887272567511</v>
      </c>
      <c r="X61" s="133">
        <v>18.2387270484301</v>
      </c>
      <c r="AA61" s="133">
        <v>0.77865758685184439</v>
      </c>
      <c r="AB61" s="114">
        <f t="shared" si="0"/>
        <v>23.423295883072662</v>
      </c>
      <c r="AD61" s="133">
        <v>-27.09</v>
      </c>
      <c r="AE61" s="6" t="s">
        <v>896</v>
      </c>
      <c r="AF61" s="157">
        <v>144196</v>
      </c>
      <c r="AG61" s="154">
        <v>2009</v>
      </c>
      <c r="AH61" s="155">
        <v>-31.028709392240561</v>
      </c>
      <c r="AI61" s="155">
        <v>2.5129619016604923</v>
      </c>
      <c r="AJ61" s="155"/>
      <c r="AK61" s="156">
        <v>0.97591138925695942</v>
      </c>
      <c r="AL61" s="156">
        <v>2.5129619016604921E-3</v>
      </c>
    </row>
    <row r="62" spans="1:38" x14ac:dyDescent="0.2">
      <c r="A62" s="164" t="s">
        <v>1149</v>
      </c>
      <c r="B62" s="8" t="s">
        <v>853</v>
      </c>
      <c r="C62" s="10" t="s">
        <v>1052</v>
      </c>
      <c r="D62" s="9">
        <v>5</v>
      </c>
      <c r="E62" s="9" t="s">
        <v>1040</v>
      </c>
      <c r="F62" s="9">
        <v>5</v>
      </c>
      <c r="G62" s="9" t="s">
        <v>1147</v>
      </c>
      <c r="H62" s="9"/>
      <c r="I62" s="9" t="s">
        <v>297</v>
      </c>
      <c r="J62" s="9" t="s">
        <v>1145</v>
      </c>
      <c r="K62" s="9" t="s">
        <v>176</v>
      </c>
      <c r="L62" s="10">
        <v>0</v>
      </c>
      <c r="M62" s="9">
        <v>1.65</v>
      </c>
      <c r="N62" s="4" t="s">
        <v>255</v>
      </c>
      <c r="R62" s="133">
        <v>0.68851444256713867</v>
      </c>
      <c r="S62" s="3"/>
      <c r="W62" s="133">
        <v>7.3651505709823111</v>
      </c>
      <c r="X62" s="133">
        <v>42.275687530861752</v>
      </c>
      <c r="AA62" s="133">
        <v>1.2242648679610499</v>
      </c>
      <c r="AB62" s="114">
        <f t="shared" si="0"/>
        <v>34.53148794612536</v>
      </c>
      <c r="AD62" s="133">
        <v>-27.05</v>
      </c>
      <c r="AE62" s="6" t="s">
        <v>896</v>
      </c>
      <c r="AF62" s="157">
        <v>144197</v>
      </c>
      <c r="AG62" s="154">
        <v>2009</v>
      </c>
      <c r="AH62" s="155">
        <v>-39.105405061376608</v>
      </c>
      <c r="AI62" s="155">
        <v>2.4421204834881962</v>
      </c>
      <c r="AJ62" s="155"/>
      <c r="AK62" s="156">
        <v>0.96777684557390731</v>
      </c>
      <c r="AL62" s="156">
        <v>2.4421204834881964E-3</v>
      </c>
    </row>
    <row r="63" spans="1:38" x14ac:dyDescent="0.2">
      <c r="A63" s="164" t="s">
        <v>1149</v>
      </c>
      <c r="B63" s="8" t="s">
        <v>853</v>
      </c>
      <c r="C63" s="10" t="s">
        <v>1053</v>
      </c>
      <c r="D63" s="9">
        <v>5</v>
      </c>
      <c r="E63" s="9" t="s">
        <v>1041</v>
      </c>
      <c r="F63" s="9">
        <v>5</v>
      </c>
      <c r="G63" s="9" t="s">
        <v>1147</v>
      </c>
      <c r="H63" s="9"/>
      <c r="I63" s="9" t="s">
        <v>297</v>
      </c>
      <c r="J63" s="9" t="s">
        <v>1145</v>
      </c>
      <c r="K63" s="9" t="s">
        <v>176</v>
      </c>
      <c r="L63" s="10">
        <v>0</v>
      </c>
      <c r="M63" s="9">
        <v>1.65</v>
      </c>
      <c r="N63" s="4" t="s">
        <v>255</v>
      </c>
      <c r="R63" s="133">
        <v>0.44161388883268199</v>
      </c>
      <c r="S63" s="3"/>
      <c r="W63" s="133">
        <v>5.5022120474737664</v>
      </c>
      <c r="X63" s="133">
        <v>41.14510769230769</v>
      </c>
      <c r="AA63" s="133">
        <v>1.3917788666121116</v>
      </c>
      <c r="AB63" s="114">
        <f t="shared" si="0"/>
        <v>29.562963398390803</v>
      </c>
      <c r="AD63" s="133">
        <v>-26.69</v>
      </c>
      <c r="AE63" s="6" t="s">
        <v>896</v>
      </c>
      <c r="AF63" s="157">
        <v>144198</v>
      </c>
      <c r="AG63" s="154">
        <v>2009</v>
      </c>
      <c r="AH63" s="155">
        <v>-2.8147216746058357</v>
      </c>
      <c r="AI63" s="155">
        <v>2.449154068083105</v>
      </c>
      <c r="AJ63" s="155"/>
      <c r="AK63" s="156">
        <v>1.0043274550546628</v>
      </c>
      <c r="AL63" s="156">
        <v>2.449154068083105E-3</v>
      </c>
    </row>
    <row r="64" spans="1:38" x14ac:dyDescent="0.2">
      <c r="A64" s="164" t="s">
        <v>1149</v>
      </c>
      <c r="B64" s="8" t="s">
        <v>1150</v>
      </c>
      <c r="C64" s="10" t="s">
        <v>1054</v>
      </c>
      <c r="D64" s="9">
        <v>4</v>
      </c>
      <c r="E64" s="9" t="s">
        <v>1042</v>
      </c>
      <c r="F64" s="9">
        <v>4</v>
      </c>
      <c r="G64" s="9" t="s">
        <v>1147</v>
      </c>
      <c r="H64" s="9"/>
      <c r="I64" s="9" t="s">
        <v>297</v>
      </c>
      <c r="J64" s="9" t="s">
        <v>1145</v>
      </c>
      <c r="K64" s="9" t="s">
        <v>176</v>
      </c>
      <c r="L64" s="10">
        <v>0</v>
      </c>
      <c r="M64" s="9">
        <v>1.65</v>
      </c>
      <c r="N64" s="4" t="s">
        <v>255</v>
      </c>
      <c r="R64" s="133">
        <v>3.2923749198203978</v>
      </c>
      <c r="S64" s="3"/>
      <c r="W64" s="133">
        <v>23.600464843694223</v>
      </c>
      <c r="X64" s="133">
        <v>41.285917503672231</v>
      </c>
      <c r="AA64" s="133">
        <v>1.2507463575370201</v>
      </c>
      <c r="AB64" s="114">
        <f t="shared" si="0"/>
        <v>33.009024775393144</v>
      </c>
      <c r="AD64" s="133">
        <v>-27.76</v>
      </c>
      <c r="AE64" s="6" t="s">
        <v>896</v>
      </c>
      <c r="AF64" s="154">
        <v>143381</v>
      </c>
      <c r="AG64" s="154">
        <v>2009</v>
      </c>
      <c r="AH64" s="155">
        <v>3.833807461018468</v>
      </c>
      <c r="AI64" s="155">
        <v>2.6512114908565705</v>
      </c>
      <c r="AJ64" s="155"/>
      <c r="AK64" s="156">
        <v>1.0110236031946072</v>
      </c>
      <c r="AL64" s="156">
        <v>2.6512114908565703E-3</v>
      </c>
    </row>
    <row r="65" spans="1:38" x14ac:dyDescent="0.2">
      <c r="A65" s="164" t="s">
        <v>1149</v>
      </c>
      <c r="B65" s="8" t="s">
        <v>1150</v>
      </c>
      <c r="C65" s="10" t="s">
        <v>1055</v>
      </c>
      <c r="D65" s="9">
        <v>4</v>
      </c>
      <c r="E65" s="9" t="s">
        <v>1043</v>
      </c>
      <c r="F65" s="9">
        <v>4</v>
      </c>
      <c r="G65" s="9" t="s">
        <v>1147</v>
      </c>
      <c r="H65" s="9"/>
      <c r="I65" s="9" t="s">
        <v>297</v>
      </c>
      <c r="J65" s="9" t="s">
        <v>1145</v>
      </c>
      <c r="K65" s="9" t="s">
        <v>176</v>
      </c>
      <c r="L65" s="10">
        <v>0</v>
      </c>
      <c r="M65" s="9">
        <v>1.65</v>
      </c>
      <c r="N65" s="4" t="s">
        <v>255</v>
      </c>
      <c r="R65" s="133">
        <v>1.7636212079112885</v>
      </c>
      <c r="S65" s="3"/>
      <c r="W65" s="133">
        <v>10.004691445926209</v>
      </c>
      <c r="X65" s="133">
        <v>44.685952571875603</v>
      </c>
      <c r="AA65" s="133">
        <v>1.2048172697046742</v>
      </c>
      <c r="AB65" s="114">
        <f t="shared" si="0"/>
        <v>37.089402430983633</v>
      </c>
      <c r="AD65" s="133">
        <v>-26.65</v>
      </c>
      <c r="AE65" s="6" t="s">
        <v>896</v>
      </c>
      <c r="AF65" s="157">
        <v>144168</v>
      </c>
      <c r="AG65" s="154">
        <v>2009</v>
      </c>
      <c r="AH65" s="155">
        <v>-13.362300671621252</v>
      </c>
      <c r="AI65" s="155">
        <v>2.4580042646072928</v>
      </c>
      <c r="AJ65" s="155"/>
      <c r="AK65" s="156">
        <v>0.99370433074535691</v>
      </c>
      <c r="AL65" s="156">
        <v>2.4580042646072929E-3</v>
      </c>
    </row>
    <row r="66" spans="1:38" x14ac:dyDescent="0.2">
      <c r="A66" s="164" t="s">
        <v>1149</v>
      </c>
      <c r="B66" s="8" t="s">
        <v>1150</v>
      </c>
      <c r="C66" s="10" t="s">
        <v>1056</v>
      </c>
      <c r="D66" s="9">
        <v>4</v>
      </c>
      <c r="E66" s="9" t="s">
        <v>1044</v>
      </c>
      <c r="F66" s="9">
        <v>4</v>
      </c>
      <c r="G66" s="9" t="s">
        <v>1147</v>
      </c>
      <c r="H66" s="9"/>
      <c r="I66" s="9" t="s">
        <v>297</v>
      </c>
      <c r="J66" s="9" t="s">
        <v>1145</v>
      </c>
      <c r="K66" s="9" t="s">
        <v>176</v>
      </c>
      <c r="L66" s="10">
        <v>0</v>
      </c>
      <c r="M66" s="9">
        <v>1.65</v>
      </c>
      <c r="N66" s="4" t="s">
        <v>255</v>
      </c>
      <c r="R66" s="133">
        <v>1.6420547902737448</v>
      </c>
      <c r="S66" s="3"/>
      <c r="W66" s="133">
        <v>9.0995747025657057</v>
      </c>
      <c r="X66" s="133">
        <v>41.13328327280496</v>
      </c>
      <c r="AA66" s="133">
        <v>1.607088293099765</v>
      </c>
      <c r="AB66" s="114">
        <f t="shared" si="0"/>
        <v>25.594911897134629</v>
      </c>
      <c r="AD66" s="133">
        <v>-26.99</v>
      </c>
      <c r="AE66" s="6" t="s">
        <v>896</v>
      </c>
      <c r="AF66" s="154">
        <v>143755</v>
      </c>
      <c r="AG66" s="154">
        <v>2009</v>
      </c>
      <c r="AH66" s="155">
        <v>30.364685808199845</v>
      </c>
      <c r="AI66" s="155">
        <v>4.1602090734219965</v>
      </c>
      <c r="AJ66" s="155"/>
      <c r="AK66" s="156">
        <v>1.03774450462582</v>
      </c>
      <c r="AL66" s="156">
        <v>4.1602090734219966E-3</v>
      </c>
    </row>
    <row r="67" spans="1:38" x14ac:dyDescent="0.2">
      <c r="A67" s="164" t="s">
        <v>1149</v>
      </c>
      <c r="B67" s="8" t="s">
        <v>1150</v>
      </c>
      <c r="C67" s="10" t="s">
        <v>1057</v>
      </c>
      <c r="D67" s="9">
        <v>4</v>
      </c>
      <c r="E67" s="9" t="s">
        <v>1045</v>
      </c>
      <c r="F67" s="9">
        <v>4</v>
      </c>
      <c r="G67" s="9" t="s">
        <v>1147</v>
      </c>
      <c r="H67" s="9"/>
      <c r="I67" s="9" t="s">
        <v>297</v>
      </c>
      <c r="J67" s="9" t="s">
        <v>1145</v>
      </c>
      <c r="K67" s="9" t="s">
        <v>176</v>
      </c>
      <c r="L67" s="10">
        <v>0</v>
      </c>
      <c r="M67" s="9">
        <v>1.65</v>
      </c>
      <c r="N67" s="4" t="s">
        <v>255</v>
      </c>
      <c r="R67" s="133">
        <v>7.1450021450021435</v>
      </c>
      <c r="S67" s="3"/>
      <c r="W67" s="133">
        <v>14.935128761830315</v>
      </c>
      <c r="X67" s="133">
        <v>44.59462233201581</v>
      </c>
      <c r="AA67" s="133">
        <v>1.4998580039525693</v>
      </c>
      <c r="AB67" s="114">
        <f t="shared" si="0"/>
        <v>29.732562825611353</v>
      </c>
      <c r="AD67" s="133">
        <v>-27.25</v>
      </c>
      <c r="AE67" s="6" t="s">
        <v>896</v>
      </c>
      <c r="AF67" s="154">
        <v>145347</v>
      </c>
      <c r="AG67" s="154">
        <v>2009</v>
      </c>
      <c r="AH67" s="155">
        <v>36.352320570519851</v>
      </c>
      <c r="AI67" s="155">
        <v>3.1276108257731541</v>
      </c>
      <c r="AJ67" s="155"/>
      <c r="AK67" s="156">
        <v>1.0437750248444262</v>
      </c>
      <c r="AL67" s="156">
        <v>3.1276108257731541E-3</v>
      </c>
    </row>
    <row r="68" spans="1:38" x14ac:dyDescent="0.2">
      <c r="A68" s="164" t="s">
        <v>1149</v>
      </c>
      <c r="B68" s="8" t="s">
        <v>1150</v>
      </c>
      <c r="C68" s="10" t="s">
        <v>1058</v>
      </c>
      <c r="D68" s="9">
        <v>4</v>
      </c>
      <c r="E68" s="9" t="s">
        <v>1046</v>
      </c>
      <c r="F68" s="9">
        <v>4</v>
      </c>
      <c r="G68" s="9" t="s">
        <v>1147</v>
      </c>
      <c r="H68" s="9"/>
      <c r="I68" s="9" t="s">
        <v>297</v>
      </c>
      <c r="J68" s="9" t="s">
        <v>1145</v>
      </c>
      <c r="K68" s="9" t="s">
        <v>176</v>
      </c>
      <c r="L68" s="10">
        <v>0</v>
      </c>
      <c r="M68" s="9">
        <v>1.65</v>
      </c>
      <c r="N68" s="4" t="s">
        <v>255</v>
      </c>
      <c r="R68" s="133">
        <v>0.92110775194189765</v>
      </c>
      <c r="S68" s="3"/>
      <c r="W68" s="133">
        <v>9.2232182892165877</v>
      </c>
      <c r="X68" s="133">
        <v>40.278112231888407</v>
      </c>
      <c r="AA68" s="133">
        <v>1.409513086845658</v>
      </c>
      <c r="AB68" s="114">
        <f t="shared" si="0"/>
        <v>28.5759051177216</v>
      </c>
      <c r="AD68" s="133">
        <v>-27.53</v>
      </c>
      <c r="AE68" s="6" t="s">
        <v>896</v>
      </c>
      <c r="AF68" s="154">
        <v>143756</v>
      </c>
      <c r="AG68" s="154">
        <v>2009</v>
      </c>
      <c r="AH68" s="155">
        <v>1.4793823183993915</v>
      </c>
      <c r="AI68" s="155">
        <v>3.3893205743856289</v>
      </c>
      <c r="AJ68" s="155"/>
      <c r="AK68" s="156">
        <v>1.0086523148663495</v>
      </c>
      <c r="AL68" s="156">
        <v>3.3893205743856288E-3</v>
      </c>
    </row>
    <row r="69" spans="1:38" x14ac:dyDescent="0.2">
      <c r="A69" s="164" t="s">
        <v>1149</v>
      </c>
      <c r="B69" s="8" t="s">
        <v>1150</v>
      </c>
      <c r="C69" s="10" t="s">
        <v>1054</v>
      </c>
      <c r="D69" s="9">
        <v>5</v>
      </c>
      <c r="E69" s="9" t="s">
        <v>1047</v>
      </c>
      <c r="F69" s="9">
        <v>5</v>
      </c>
      <c r="G69" s="9" t="s">
        <v>1147</v>
      </c>
      <c r="H69" s="9"/>
      <c r="I69" s="9" t="s">
        <v>297</v>
      </c>
      <c r="J69" s="9" t="s">
        <v>1145</v>
      </c>
      <c r="K69" s="9" t="s">
        <v>176</v>
      </c>
      <c r="L69" s="10">
        <v>0</v>
      </c>
      <c r="M69" s="9">
        <v>1.65</v>
      </c>
      <c r="N69" s="4" t="s">
        <v>255</v>
      </c>
      <c r="R69" s="133">
        <v>0.62295600532650386</v>
      </c>
      <c r="S69" s="3"/>
      <c r="W69" s="133">
        <v>6.0579113487913991</v>
      </c>
      <c r="X69" s="133">
        <v>42.612689930810852</v>
      </c>
      <c r="AA69" s="133">
        <v>1.2640715268744229</v>
      </c>
      <c r="AB69" s="114">
        <f t="shared" ref="AB69:AB132" si="1">X69/AA69</f>
        <v>33.71066353830161</v>
      </c>
      <c r="AD69" s="133">
        <v>-27.55</v>
      </c>
      <c r="AE69" s="6" t="s">
        <v>896</v>
      </c>
      <c r="AF69" s="157">
        <v>144181</v>
      </c>
      <c r="AG69" s="154">
        <v>2009</v>
      </c>
      <c r="AH69" s="155">
        <v>-17.790418660034724</v>
      </c>
      <c r="AI69" s="155">
        <v>2.6049506892942218</v>
      </c>
      <c r="AJ69" s="155"/>
      <c r="AK69" s="156">
        <v>0.98924449708490259</v>
      </c>
      <c r="AL69" s="156">
        <v>2.6049506892942219E-3</v>
      </c>
    </row>
    <row r="70" spans="1:38" x14ac:dyDescent="0.2">
      <c r="A70" s="164" t="s">
        <v>1149</v>
      </c>
      <c r="B70" s="8" t="s">
        <v>1150</v>
      </c>
      <c r="C70" s="10" t="s">
        <v>1055</v>
      </c>
      <c r="D70" s="9">
        <v>5</v>
      </c>
      <c r="E70" s="9" t="s">
        <v>898</v>
      </c>
      <c r="F70" s="9">
        <v>5</v>
      </c>
      <c r="G70" s="9" t="s">
        <v>1147</v>
      </c>
      <c r="H70" s="9"/>
      <c r="I70" s="9" t="s">
        <v>297</v>
      </c>
      <c r="J70" s="9" t="s">
        <v>1145</v>
      </c>
      <c r="K70" s="9" t="s">
        <v>176</v>
      </c>
      <c r="L70" s="10">
        <v>0</v>
      </c>
      <c r="M70" s="9">
        <v>1.65</v>
      </c>
      <c r="N70" s="4" t="s">
        <v>255</v>
      </c>
      <c r="R70" s="133">
        <v>4.1402187024183812</v>
      </c>
      <c r="S70" s="3"/>
      <c r="W70" s="133">
        <v>30.529569112173562</v>
      </c>
      <c r="X70" s="133">
        <v>43.049388488651324</v>
      </c>
      <c r="AA70" s="133">
        <v>0.87444974436439693</v>
      </c>
      <c r="AB70" s="114">
        <f t="shared" si="1"/>
        <v>49.230260247765557</v>
      </c>
      <c r="AD70" s="133">
        <v>-25.88</v>
      </c>
      <c r="AE70" s="6" t="s">
        <v>896</v>
      </c>
      <c r="AF70" s="157">
        <v>145767</v>
      </c>
      <c r="AG70" s="154">
        <v>2009</v>
      </c>
      <c r="AH70" s="155">
        <v>-3.356388524258902</v>
      </c>
      <c r="AI70" s="155">
        <v>3.0113139482637319</v>
      </c>
      <c r="AJ70" s="155"/>
      <c r="AK70" s="156">
        <v>1.0039033362835161</v>
      </c>
      <c r="AL70" s="156">
        <v>3.0113139482637317E-3</v>
      </c>
    </row>
    <row r="71" spans="1:38" x14ac:dyDescent="0.2">
      <c r="A71" s="164" t="s">
        <v>1149</v>
      </c>
      <c r="B71" s="8" t="s">
        <v>1150</v>
      </c>
      <c r="C71" s="10" t="s">
        <v>1056</v>
      </c>
      <c r="D71" s="9">
        <v>5</v>
      </c>
      <c r="E71" s="9" t="s">
        <v>899</v>
      </c>
      <c r="F71" s="9">
        <v>5</v>
      </c>
      <c r="G71" s="9" t="s">
        <v>1147</v>
      </c>
      <c r="H71" s="9"/>
      <c r="I71" s="9" t="s">
        <v>297</v>
      </c>
      <c r="J71" s="9" t="s">
        <v>1145</v>
      </c>
      <c r="K71" s="9" t="s">
        <v>176</v>
      </c>
      <c r="L71" s="10">
        <v>0</v>
      </c>
      <c r="M71" s="9">
        <v>1.65</v>
      </c>
      <c r="N71" s="4" t="s">
        <v>255</v>
      </c>
      <c r="R71" s="133">
        <v>0.24346358719960962</v>
      </c>
      <c r="S71" s="3"/>
      <c r="W71" s="133">
        <v>89.975537512181674</v>
      </c>
      <c r="X71" s="133"/>
      <c r="AA71" s="133"/>
      <c r="AB71" s="114"/>
      <c r="AD71" s="133">
        <v>-27.8</v>
      </c>
      <c r="AE71" s="6" t="s">
        <v>896</v>
      </c>
      <c r="AF71" s="154">
        <v>146918</v>
      </c>
      <c r="AG71" s="154">
        <v>2010</v>
      </c>
      <c r="AH71" s="155">
        <v>-64.032788918207189</v>
      </c>
      <c r="AI71" s="155">
        <v>2.6921392157390787</v>
      </c>
      <c r="AJ71" s="155"/>
      <c r="AK71" s="156">
        <v>0.9427849584724507</v>
      </c>
      <c r="AL71" s="156">
        <v>2.6921392157390786E-3</v>
      </c>
    </row>
    <row r="72" spans="1:38" x14ac:dyDescent="0.2">
      <c r="A72" s="164" t="s">
        <v>1149</v>
      </c>
      <c r="B72" s="8" t="s">
        <v>1150</v>
      </c>
      <c r="C72" s="10" t="s">
        <v>1057</v>
      </c>
      <c r="D72" s="9">
        <v>5</v>
      </c>
      <c r="E72" s="10" t="s">
        <v>900</v>
      </c>
      <c r="F72" s="10">
        <v>5</v>
      </c>
      <c r="G72" s="9" t="s">
        <v>1147</v>
      </c>
      <c r="I72" s="9" t="s">
        <v>297</v>
      </c>
      <c r="J72" s="9" t="s">
        <v>1145</v>
      </c>
      <c r="K72" s="9" t="s">
        <v>176</v>
      </c>
      <c r="L72" s="10">
        <v>0</v>
      </c>
      <c r="M72" s="9">
        <v>1.65</v>
      </c>
      <c r="N72" s="4" t="s">
        <v>255</v>
      </c>
      <c r="R72" s="133">
        <v>2.0688626910638916</v>
      </c>
      <c r="S72" s="3"/>
      <c r="W72" s="133">
        <v>11.243355869120325</v>
      </c>
      <c r="X72" s="133">
        <v>42.275687530861752</v>
      </c>
      <c r="AA72" s="133">
        <v>1.2242648679610499</v>
      </c>
      <c r="AB72" s="114">
        <f t="shared" si="1"/>
        <v>34.53148794612536</v>
      </c>
      <c r="AD72" s="133">
        <v>-24.97</v>
      </c>
      <c r="AE72" s="6" t="s">
        <v>896</v>
      </c>
      <c r="AF72" s="157">
        <v>145853</v>
      </c>
      <c r="AG72" s="154">
        <v>2009</v>
      </c>
      <c r="AH72" s="155">
        <v>-92.385883080232318</v>
      </c>
      <c r="AI72" s="155">
        <v>2.5271145802497306</v>
      </c>
      <c r="AJ72" s="155"/>
      <c r="AK72" s="156">
        <v>0.9142253354582911</v>
      </c>
      <c r="AL72" s="156">
        <v>2.5271145802497307E-3</v>
      </c>
    </row>
    <row r="73" spans="1:38" x14ac:dyDescent="0.2">
      <c r="A73" s="164" t="s">
        <v>1149</v>
      </c>
      <c r="B73" s="8" t="s">
        <v>1150</v>
      </c>
      <c r="C73" s="10" t="s">
        <v>1058</v>
      </c>
      <c r="D73" s="9">
        <v>5</v>
      </c>
      <c r="E73" s="10" t="s">
        <v>901</v>
      </c>
      <c r="F73" s="10">
        <v>5</v>
      </c>
      <c r="G73" s="9" t="s">
        <v>1147</v>
      </c>
      <c r="I73" s="9" t="s">
        <v>297</v>
      </c>
      <c r="J73" s="9" t="s">
        <v>1145</v>
      </c>
      <c r="K73" s="9" t="s">
        <v>176</v>
      </c>
      <c r="L73" s="10">
        <v>0</v>
      </c>
      <c r="M73" s="9">
        <v>1.65</v>
      </c>
      <c r="N73" s="4" t="s">
        <v>255</v>
      </c>
      <c r="R73" s="133">
        <v>0.76133261066675939</v>
      </c>
      <c r="S73" s="3"/>
      <c r="W73" s="133">
        <v>9.2873072398932894</v>
      </c>
      <c r="X73" s="133">
        <v>42.889044054798894</v>
      </c>
      <c r="AA73" s="133">
        <v>0.87070695370851137</v>
      </c>
      <c r="AB73" s="114">
        <f t="shared" si="1"/>
        <v>49.257725428889778</v>
      </c>
      <c r="AD73" s="133">
        <v>-27.1</v>
      </c>
      <c r="AE73" s="6" t="s">
        <v>896</v>
      </c>
      <c r="AF73" s="157">
        <v>144184</v>
      </c>
      <c r="AG73" s="154">
        <v>2009</v>
      </c>
      <c r="AH73" s="155">
        <v>-56.336439142727677</v>
      </c>
      <c r="AI73" s="155">
        <v>3.1268437177664761</v>
      </c>
      <c r="AJ73" s="155"/>
      <c r="AK73" s="156">
        <v>0.95042239702454112</v>
      </c>
      <c r="AL73" s="156">
        <v>3.1268437177664763E-3</v>
      </c>
    </row>
    <row r="74" spans="1:38" x14ac:dyDescent="0.2">
      <c r="A74" s="164" t="s">
        <v>1149</v>
      </c>
      <c r="B74" s="8" t="s">
        <v>856</v>
      </c>
      <c r="C74" s="10" t="s">
        <v>1059</v>
      </c>
      <c r="D74" s="9">
        <v>3</v>
      </c>
      <c r="E74" s="10" t="s">
        <v>902</v>
      </c>
      <c r="F74" s="134">
        <v>3</v>
      </c>
      <c r="G74" s="9" t="s">
        <v>1147</v>
      </c>
      <c r="H74" s="134"/>
      <c r="I74" s="9" t="s">
        <v>297</v>
      </c>
      <c r="J74" s="9" t="s">
        <v>1145</v>
      </c>
      <c r="K74" s="9" t="s">
        <v>176</v>
      </c>
      <c r="L74" s="10">
        <v>0</v>
      </c>
      <c r="M74" s="9">
        <v>1.65</v>
      </c>
      <c r="N74" s="4" t="s">
        <v>255</v>
      </c>
      <c r="R74" s="133">
        <v>0.5753227975450198</v>
      </c>
      <c r="S74" s="3"/>
      <c r="W74" s="133">
        <v>6.743700195666837</v>
      </c>
      <c r="X74" s="133">
        <v>31.304545272109518</v>
      </c>
      <c r="AA74" s="133">
        <v>1.5528849371137914</v>
      </c>
      <c r="AB74" s="114">
        <f t="shared" si="1"/>
        <v>20.158959961510401</v>
      </c>
      <c r="AD74" s="133">
        <v>-27.66</v>
      </c>
      <c r="AE74" s="6" t="s">
        <v>896</v>
      </c>
      <c r="AF74" s="157">
        <v>146448</v>
      </c>
      <c r="AG74" s="154">
        <v>2010</v>
      </c>
      <c r="AH74" s="155">
        <v>48.216303132277538</v>
      </c>
      <c r="AI74" s="155">
        <v>4.4476136100026302</v>
      </c>
      <c r="AJ74" s="155"/>
      <c r="AK74" s="156">
        <v>1.0558516923648396</v>
      </c>
      <c r="AL74" s="156">
        <v>4.4476136100026304E-3</v>
      </c>
    </row>
    <row r="75" spans="1:38" x14ac:dyDescent="0.2">
      <c r="A75" s="164" t="s">
        <v>1149</v>
      </c>
      <c r="B75" s="8" t="s">
        <v>856</v>
      </c>
      <c r="C75" s="10" t="s">
        <v>1060</v>
      </c>
      <c r="D75" s="9">
        <v>3</v>
      </c>
      <c r="E75" s="10" t="s">
        <v>903</v>
      </c>
      <c r="F75" s="134">
        <v>3</v>
      </c>
      <c r="G75" s="9" t="s">
        <v>1147</v>
      </c>
      <c r="H75" s="134"/>
      <c r="I75" s="9" t="s">
        <v>297</v>
      </c>
      <c r="J75" s="9" t="s">
        <v>1145</v>
      </c>
      <c r="K75" s="9" t="s">
        <v>176</v>
      </c>
      <c r="L75" s="10">
        <v>0</v>
      </c>
      <c r="M75" s="9">
        <v>1.65</v>
      </c>
      <c r="N75" s="4" t="s">
        <v>255</v>
      </c>
      <c r="R75" s="133">
        <v>1.3492702974592714</v>
      </c>
      <c r="S75" s="3"/>
      <c r="W75" s="133">
        <v>11.278884538560696</v>
      </c>
      <c r="X75" s="133">
        <v>33.303568839542905</v>
      </c>
      <c r="AA75" s="133">
        <v>1.6585526049714798</v>
      </c>
      <c r="AB75" s="114">
        <f t="shared" si="1"/>
        <v>20.079899027450857</v>
      </c>
      <c r="AD75" s="133">
        <v>-27.29</v>
      </c>
      <c r="AE75" s="6" t="s">
        <v>896</v>
      </c>
      <c r="AF75" s="157">
        <v>145759</v>
      </c>
      <c r="AG75" s="154">
        <v>2009</v>
      </c>
      <c r="AH75" s="155">
        <v>50.687983503593379</v>
      </c>
      <c r="AI75" s="155">
        <v>3.1004974051016969</v>
      </c>
      <c r="AJ75" s="155"/>
      <c r="AK75" s="156">
        <v>1.0583413768843806</v>
      </c>
      <c r="AL75" s="156">
        <v>3.1004974051016968E-3</v>
      </c>
    </row>
    <row r="76" spans="1:38" x14ac:dyDescent="0.2">
      <c r="A76" s="164" t="s">
        <v>1149</v>
      </c>
      <c r="B76" s="8" t="s">
        <v>856</v>
      </c>
      <c r="C76" s="10" t="s">
        <v>1061</v>
      </c>
      <c r="D76" s="9">
        <v>3</v>
      </c>
      <c r="E76" s="10" t="s">
        <v>904</v>
      </c>
      <c r="F76" s="134">
        <v>3</v>
      </c>
      <c r="G76" s="9" t="s">
        <v>1147</v>
      </c>
      <c r="H76" s="134"/>
      <c r="I76" s="9" t="s">
        <v>297</v>
      </c>
      <c r="J76" s="9" t="s">
        <v>1145</v>
      </c>
      <c r="K76" s="9" t="s">
        <v>176</v>
      </c>
      <c r="L76" s="10">
        <v>0</v>
      </c>
      <c r="M76" s="9">
        <v>1.65</v>
      </c>
      <c r="N76" s="4" t="s">
        <v>255</v>
      </c>
      <c r="R76" s="133">
        <v>7.3670516273337272</v>
      </c>
      <c r="S76" s="3"/>
      <c r="W76" s="133">
        <v>29.83895194339075</v>
      </c>
      <c r="X76" s="133">
        <v>32.675039173142927</v>
      </c>
      <c r="AA76" s="133">
        <v>1.9553159887964022</v>
      </c>
      <c r="AB76" s="114">
        <f t="shared" si="1"/>
        <v>16.710874027709504</v>
      </c>
      <c r="AD76" s="133">
        <v>-28.23</v>
      </c>
      <c r="AE76" s="6" t="s">
        <v>896</v>
      </c>
      <c r="AF76" s="157">
        <v>145760</v>
      </c>
      <c r="AG76" s="154">
        <v>2009</v>
      </c>
      <c r="AH76" s="155">
        <v>73.684981201735496</v>
      </c>
      <c r="AI76" s="155">
        <v>3.5774625653576124</v>
      </c>
      <c r="AJ76" s="155"/>
      <c r="AK76" s="156">
        <v>1.0815058886996767</v>
      </c>
      <c r="AL76" s="156">
        <v>3.5774625653576123E-3</v>
      </c>
    </row>
    <row r="77" spans="1:38" x14ac:dyDescent="0.2">
      <c r="A77" s="164" t="s">
        <v>1149</v>
      </c>
      <c r="B77" s="8" t="s">
        <v>856</v>
      </c>
      <c r="C77" s="10" t="s">
        <v>1062</v>
      </c>
      <c r="D77" s="9">
        <v>3</v>
      </c>
      <c r="E77" s="10" t="s">
        <v>905</v>
      </c>
      <c r="F77" s="134">
        <v>3</v>
      </c>
      <c r="G77" s="9" t="s">
        <v>1147</v>
      </c>
      <c r="H77" s="134"/>
      <c r="I77" s="9" t="s">
        <v>297</v>
      </c>
      <c r="J77" s="9" t="s">
        <v>1145</v>
      </c>
      <c r="K77" s="9" t="s">
        <v>176</v>
      </c>
      <c r="L77" s="10">
        <v>0</v>
      </c>
      <c r="M77" s="9">
        <v>1.65</v>
      </c>
      <c r="N77" s="4" t="s">
        <v>255</v>
      </c>
      <c r="R77" s="133">
        <v>21.223671535317244</v>
      </c>
      <c r="S77" s="3"/>
      <c r="W77" s="133">
        <v>48.642532670729075</v>
      </c>
      <c r="X77" s="133">
        <v>32.055947615020294</v>
      </c>
      <c r="AA77" s="133">
        <v>1.94824501014885</v>
      </c>
      <c r="AB77" s="114">
        <f t="shared" si="1"/>
        <v>16.453755789458508</v>
      </c>
      <c r="AD77" s="133">
        <v>-27.43</v>
      </c>
      <c r="AE77" s="6" t="s">
        <v>896</v>
      </c>
      <c r="AF77" s="154">
        <v>146917</v>
      </c>
      <c r="AG77" s="154">
        <v>2009</v>
      </c>
      <c r="AH77" s="155">
        <v>68.288322577262363</v>
      </c>
      <c r="AI77" s="155">
        <v>3.5852447997109667</v>
      </c>
      <c r="AJ77" s="155"/>
      <c r="AK77" s="156">
        <v>1.0760699198784149</v>
      </c>
      <c r="AL77" s="156">
        <v>3.5852447997109667E-3</v>
      </c>
    </row>
    <row r="78" spans="1:38" x14ac:dyDescent="0.2">
      <c r="A78" s="164" t="s">
        <v>1149</v>
      </c>
      <c r="B78" s="8" t="s">
        <v>856</v>
      </c>
      <c r="C78" s="10" t="s">
        <v>1063</v>
      </c>
      <c r="D78" s="9">
        <v>3</v>
      </c>
      <c r="E78" s="10" t="s">
        <v>906</v>
      </c>
      <c r="F78" s="134">
        <v>3</v>
      </c>
      <c r="G78" s="9" t="s">
        <v>1147</v>
      </c>
      <c r="H78" s="134"/>
      <c r="I78" s="9" t="s">
        <v>297</v>
      </c>
      <c r="J78" s="9" t="s">
        <v>1145</v>
      </c>
      <c r="K78" s="9" t="s">
        <v>176</v>
      </c>
      <c r="L78" s="10">
        <v>0</v>
      </c>
      <c r="M78" s="9">
        <v>1.65</v>
      </c>
      <c r="N78" s="4" t="s">
        <v>255</v>
      </c>
      <c r="R78" s="133">
        <v>4.2172101532832125</v>
      </c>
      <c r="S78" s="3"/>
      <c r="W78" s="133">
        <v>24.492450931503814</v>
      </c>
      <c r="X78" s="133">
        <v>31.760906796601695</v>
      </c>
      <c r="AA78" s="133">
        <v>2.0177418790604698</v>
      </c>
      <c r="AB78" s="114">
        <f t="shared" si="1"/>
        <v>15.740817557590999</v>
      </c>
      <c r="AD78" s="133">
        <v>-27.65</v>
      </c>
      <c r="AE78" s="6" t="s">
        <v>896</v>
      </c>
      <c r="AF78" s="157">
        <v>146449</v>
      </c>
      <c r="AG78" s="154">
        <v>2010</v>
      </c>
      <c r="AH78" s="155">
        <v>67.311964008021747</v>
      </c>
      <c r="AI78" s="155">
        <v>3.1673304163089111</v>
      </c>
      <c r="AJ78" s="155"/>
      <c r="AK78" s="156">
        <v>1.0750864493441301</v>
      </c>
      <c r="AL78" s="156">
        <v>3.1673304163089113E-3</v>
      </c>
    </row>
    <row r="79" spans="1:38" x14ac:dyDescent="0.2">
      <c r="A79" s="164" t="s">
        <v>1149</v>
      </c>
      <c r="B79" s="8" t="s">
        <v>856</v>
      </c>
      <c r="C79" s="10" t="s">
        <v>1059</v>
      </c>
      <c r="D79" s="9">
        <v>4</v>
      </c>
      <c r="E79" s="10" t="s">
        <v>907</v>
      </c>
      <c r="F79" s="134">
        <v>4</v>
      </c>
      <c r="G79" s="9" t="s">
        <v>1147</v>
      </c>
      <c r="H79" s="134"/>
      <c r="I79" s="9" t="s">
        <v>297</v>
      </c>
      <c r="J79" s="9" t="s">
        <v>1145</v>
      </c>
      <c r="K79" s="9" t="s">
        <v>176</v>
      </c>
      <c r="L79" s="10">
        <v>0</v>
      </c>
      <c r="M79" s="9">
        <v>1.65</v>
      </c>
      <c r="N79" s="4" t="s">
        <v>255</v>
      </c>
      <c r="R79" s="133">
        <v>0.98296533834432898</v>
      </c>
      <c r="S79" s="3"/>
      <c r="W79" s="133">
        <v>15.714091646584613</v>
      </c>
      <c r="X79" s="133">
        <v>35.047488786648287</v>
      </c>
      <c r="AA79" s="133">
        <v>1.497886339082815</v>
      </c>
      <c r="AB79" s="114">
        <f t="shared" si="1"/>
        <v>23.397962764056281</v>
      </c>
      <c r="AD79" s="133">
        <v>-27.17</v>
      </c>
      <c r="AE79" s="6" t="s">
        <v>896</v>
      </c>
      <c r="AF79" s="157">
        <v>146450</v>
      </c>
      <c r="AG79" s="154">
        <v>2010</v>
      </c>
      <c r="AH79" s="155">
        <v>21.813476219630921</v>
      </c>
      <c r="AI79" s="155">
        <v>3.0822263016056968</v>
      </c>
      <c r="AJ79" s="155"/>
      <c r="AK79" s="156">
        <v>1.0292565426847302</v>
      </c>
      <c r="AL79" s="156">
        <v>3.082226301605697E-3</v>
      </c>
    </row>
    <row r="80" spans="1:38" x14ac:dyDescent="0.2">
      <c r="A80" s="164" t="s">
        <v>1149</v>
      </c>
      <c r="B80" s="8" t="s">
        <v>856</v>
      </c>
      <c r="C80" s="10" t="s">
        <v>1060</v>
      </c>
      <c r="D80" s="9">
        <v>4</v>
      </c>
      <c r="E80" s="10" t="s">
        <v>908</v>
      </c>
      <c r="F80" s="134">
        <v>4</v>
      </c>
      <c r="G80" s="9" t="s">
        <v>1147</v>
      </c>
      <c r="H80" s="134"/>
      <c r="I80" s="9" t="s">
        <v>297</v>
      </c>
      <c r="J80" s="9" t="s">
        <v>1145</v>
      </c>
      <c r="K80" s="9" t="s">
        <v>176</v>
      </c>
      <c r="L80" s="10">
        <v>0</v>
      </c>
      <c r="M80" s="9">
        <v>1.65</v>
      </c>
      <c r="N80" s="4" t="s">
        <v>255</v>
      </c>
      <c r="R80" s="133">
        <v>3.8295382514993417</v>
      </c>
      <c r="S80" s="3"/>
      <c r="W80" s="133">
        <v>33.29437754222392</v>
      </c>
      <c r="X80" s="133">
        <v>33.970244088752388</v>
      </c>
      <c r="AA80" s="133">
        <v>1.722598783296911</v>
      </c>
      <c r="AB80" s="114">
        <f t="shared" si="1"/>
        <v>19.720346036548431</v>
      </c>
      <c r="AD80" s="133">
        <v>-26.37</v>
      </c>
      <c r="AE80" s="6" t="s">
        <v>896</v>
      </c>
      <c r="AF80" s="157">
        <v>146446</v>
      </c>
      <c r="AG80" s="154">
        <v>2010</v>
      </c>
      <c r="AH80" s="155">
        <v>5.31762171753258</v>
      </c>
      <c r="AI80" s="155">
        <v>2.9431179568444832</v>
      </c>
      <c r="AJ80" s="155"/>
      <c r="AK80" s="156">
        <v>1.0126405295193188</v>
      </c>
      <c r="AL80" s="156">
        <v>2.9431179568444833E-3</v>
      </c>
    </row>
    <row r="81" spans="1:38" x14ac:dyDescent="0.2">
      <c r="A81" s="164" t="s">
        <v>1149</v>
      </c>
      <c r="B81" s="8" t="s">
        <v>856</v>
      </c>
      <c r="C81" s="10" t="s">
        <v>1061</v>
      </c>
      <c r="D81" s="9">
        <v>4</v>
      </c>
      <c r="E81" s="10" t="s">
        <v>909</v>
      </c>
      <c r="F81" s="134">
        <v>4</v>
      </c>
      <c r="G81" s="9" t="s">
        <v>1147</v>
      </c>
      <c r="H81" s="134"/>
      <c r="I81" s="9" t="s">
        <v>297</v>
      </c>
      <c r="J81" s="9" t="s">
        <v>1145</v>
      </c>
      <c r="K81" s="9" t="s">
        <v>176</v>
      </c>
      <c r="L81" s="10">
        <v>0</v>
      </c>
      <c r="M81" s="9">
        <v>1.65</v>
      </c>
      <c r="N81" s="4" t="s">
        <v>255</v>
      </c>
      <c r="R81" s="133">
        <v>15.776415365456462</v>
      </c>
      <c r="S81" s="3"/>
      <c r="W81" s="133">
        <v>24.133987922929979</v>
      </c>
      <c r="X81" s="133">
        <v>32.983007997146551</v>
      </c>
      <c r="AA81" s="133">
        <v>1.9120003003623118</v>
      </c>
      <c r="AB81" s="114">
        <f t="shared" si="1"/>
        <v>17.250524485219213</v>
      </c>
      <c r="AD81" s="133">
        <v>-28.22</v>
      </c>
      <c r="AE81" s="6" t="s">
        <v>896</v>
      </c>
      <c r="AF81" s="162">
        <v>146451</v>
      </c>
      <c r="AG81" s="154">
        <v>2010</v>
      </c>
      <c r="AH81" s="155">
        <v>70.176371290851634</v>
      </c>
      <c r="AI81" s="155">
        <v>3.1382681947644206</v>
      </c>
      <c r="AJ81" s="155"/>
      <c r="AK81" s="156">
        <v>1.0779717214660773</v>
      </c>
      <c r="AL81" s="156">
        <v>3.1382681947644208E-3</v>
      </c>
    </row>
    <row r="82" spans="1:38" x14ac:dyDescent="0.2">
      <c r="A82" s="164" t="s">
        <v>1149</v>
      </c>
      <c r="B82" s="8" t="s">
        <v>856</v>
      </c>
      <c r="C82" s="10" t="s">
        <v>1062</v>
      </c>
      <c r="D82" s="9">
        <v>4</v>
      </c>
      <c r="E82" s="10" t="s">
        <v>910</v>
      </c>
      <c r="F82" s="134">
        <v>4</v>
      </c>
      <c r="G82" s="9" t="s">
        <v>1147</v>
      </c>
      <c r="H82" s="134"/>
      <c r="I82" s="9" t="s">
        <v>297</v>
      </c>
      <c r="J82" s="9" t="s">
        <v>1145</v>
      </c>
      <c r="K82" s="9" t="s">
        <v>176</v>
      </c>
      <c r="L82" s="10">
        <v>0</v>
      </c>
      <c r="M82" s="9">
        <v>1.65</v>
      </c>
      <c r="N82" s="4" t="s">
        <v>255</v>
      </c>
      <c r="R82" s="133">
        <v>27.847422615387039</v>
      </c>
      <c r="S82" s="3"/>
      <c r="W82" s="133">
        <v>59.319150301204616</v>
      </c>
      <c r="X82" s="133">
        <v>31.189782583903547</v>
      </c>
      <c r="AA82" s="133">
        <v>2.040920291625937</v>
      </c>
      <c r="AB82" s="114">
        <f t="shared" si="1"/>
        <v>15.282214945815266</v>
      </c>
      <c r="AD82" s="133">
        <v>-26.72</v>
      </c>
      <c r="AE82" s="6" t="s">
        <v>896</v>
      </c>
      <c r="AF82" s="157">
        <v>146447</v>
      </c>
      <c r="AG82" s="154">
        <v>2010</v>
      </c>
      <c r="AH82" s="155">
        <v>44.442896282623543</v>
      </c>
      <c r="AI82" s="155">
        <v>3.0577993662013836</v>
      </c>
      <c r="AJ82" s="155"/>
      <c r="AK82" s="156">
        <v>1.0520507993656725</v>
      </c>
      <c r="AL82" s="156">
        <v>3.0577993662013834E-3</v>
      </c>
    </row>
    <row r="83" spans="1:38" x14ac:dyDescent="0.2">
      <c r="A83" s="164" t="s">
        <v>1149</v>
      </c>
      <c r="B83" s="8" t="s">
        <v>856</v>
      </c>
      <c r="C83" s="10" t="s">
        <v>1063</v>
      </c>
      <c r="D83" s="9">
        <v>4</v>
      </c>
      <c r="E83" s="10" t="s">
        <v>911</v>
      </c>
      <c r="F83" s="134">
        <v>4</v>
      </c>
      <c r="G83" s="9" t="s">
        <v>1147</v>
      </c>
      <c r="H83" s="134"/>
      <c r="I83" s="9" t="s">
        <v>297</v>
      </c>
      <c r="J83" s="9" t="s">
        <v>1145</v>
      </c>
      <c r="K83" s="9" t="s">
        <v>176</v>
      </c>
      <c r="L83" s="10">
        <v>0</v>
      </c>
      <c r="M83" s="9">
        <v>1.65</v>
      </c>
      <c r="N83" s="4" t="s">
        <v>255</v>
      </c>
      <c r="R83" s="133">
        <v>1.5123957138903166</v>
      </c>
      <c r="S83" s="3"/>
      <c r="W83" s="133">
        <v>15.536338810076714</v>
      </c>
      <c r="X83" s="133">
        <v>30.604642957246604</v>
      </c>
      <c r="AA83" s="133">
        <v>1.972657062774148</v>
      </c>
      <c r="AB83" s="114">
        <f t="shared" si="1"/>
        <v>15.514426473199194</v>
      </c>
      <c r="AD83" s="133"/>
      <c r="AE83" s="6" t="s">
        <v>896</v>
      </c>
      <c r="AF83" s="154">
        <v>145361</v>
      </c>
      <c r="AG83" s="154">
        <v>2009</v>
      </c>
      <c r="AH83" s="155">
        <v>44.918206500909278</v>
      </c>
      <c r="AI83" s="155">
        <v>3.8687775806595921</v>
      </c>
      <c r="AJ83" s="155"/>
      <c r="AK83" s="156">
        <v>1.0524022625340999</v>
      </c>
      <c r="AL83" s="156">
        <v>3.8687775806595919E-3</v>
      </c>
    </row>
    <row r="84" spans="1:38" x14ac:dyDescent="0.2">
      <c r="A84" s="164" t="s">
        <v>1149</v>
      </c>
      <c r="B84" s="10" t="s">
        <v>858</v>
      </c>
      <c r="C84" s="10" t="s">
        <v>1064</v>
      </c>
      <c r="D84" s="9">
        <v>3</v>
      </c>
      <c r="E84" s="10" t="s">
        <v>912</v>
      </c>
      <c r="F84" s="134">
        <v>3</v>
      </c>
      <c r="G84" s="9" t="s">
        <v>1147</v>
      </c>
      <c r="H84" s="134"/>
      <c r="I84" s="9" t="s">
        <v>297</v>
      </c>
      <c r="J84" s="9" t="s">
        <v>1145</v>
      </c>
      <c r="K84" s="9" t="s">
        <v>176</v>
      </c>
      <c r="L84" s="10">
        <v>0</v>
      </c>
      <c r="M84" s="9">
        <v>1.65</v>
      </c>
      <c r="N84" s="4" t="s">
        <v>255</v>
      </c>
      <c r="R84" s="133">
        <v>2.0226753331552549</v>
      </c>
      <c r="S84" s="3"/>
      <c r="W84" s="133">
        <v>27.644621890244441</v>
      </c>
      <c r="X84" s="133">
        <v>35.458729350358844</v>
      </c>
      <c r="AA84" s="133">
        <v>1.68032875384472</v>
      </c>
      <c r="AB84" s="114">
        <f t="shared" si="1"/>
        <v>21.102257084648805</v>
      </c>
      <c r="AD84" s="133">
        <v>-29.49</v>
      </c>
      <c r="AE84" s="6" t="s">
        <v>896</v>
      </c>
      <c r="AF84" s="154">
        <v>145349</v>
      </c>
      <c r="AG84" s="154">
        <v>2009</v>
      </c>
      <c r="AH84" s="155">
        <v>109.01077782274248</v>
      </c>
      <c r="AI84" s="155">
        <v>3.3461706542670537</v>
      </c>
      <c r="AJ84" s="155"/>
      <c r="AK84" s="156">
        <v>1.1169538864325841</v>
      </c>
      <c r="AL84" s="156">
        <v>3.3461706542670536E-3</v>
      </c>
    </row>
    <row r="85" spans="1:38" x14ac:dyDescent="0.2">
      <c r="A85" s="164" t="s">
        <v>1149</v>
      </c>
      <c r="B85" s="10" t="s">
        <v>858</v>
      </c>
      <c r="C85" s="10" t="s">
        <v>1065</v>
      </c>
      <c r="D85" s="9">
        <v>3</v>
      </c>
      <c r="E85" s="10" t="s">
        <v>913</v>
      </c>
      <c r="F85" s="134">
        <v>3</v>
      </c>
      <c r="G85" s="9" t="s">
        <v>1147</v>
      </c>
      <c r="H85" s="134"/>
      <c r="I85" s="9" t="s">
        <v>297</v>
      </c>
      <c r="J85" s="9" t="s">
        <v>1145</v>
      </c>
      <c r="K85" s="9" t="s">
        <v>176</v>
      </c>
      <c r="L85" s="10">
        <v>0</v>
      </c>
      <c r="M85" s="9">
        <v>1.65</v>
      </c>
      <c r="N85" s="4" t="s">
        <v>255</v>
      </c>
      <c r="R85" s="133">
        <v>1.1476436044951859</v>
      </c>
      <c r="S85" s="3"/>
      <c r="W85" s="133">
        <v>16.849521552239182</v>
      </c>
      <c r="X85" s="133">
        <v>39.411118325863008</v>
      </c>
      <c r="AA85" s="133">
        <v>1.4411859911928913</v>
      </c>
      <c r="AB85" s="114">
        <f t="shared" si="1"/>
        <v>27.346309613543937</v>
      </c>
      <c r="AD85" s="133">
        <v>-28.26</v>
      </c>
      <c r="AE85" s="6" t="s">
        <v>896</v>
      </c>
      <c r="AF85" s="157">
        <v>144217</v>
      </c>
      <c r="AG85" s="154">
        <v>2009</v>
      </c>
      <c r="AH85" s="155">
        <v>109.90474168267572</v>
      </c>
      <c r="AI85" s="155">
        <v>2.7461844185899289</v>
      </c>
      <c r="AJ85" s="155"/>
      <c r="AK85" s="156">
        <v>1.117854253162692</v>
      </c>
      <c r="AL85" s="156">
        <v>2.7461844185899288E-3</v>
      </c>
    </row>
    <row r="86" spans="1:38" x14ac:dyDescent="0.2">
      <c r="A86" s="164" t="s">
        <v>1149</v>
      </c>
      <c r="B86" s="10" t="s">
        <v>858</v>
      </c>
      <c r="C86" s="10" t="s">
        <v>1070</v>
      </c>
      <c r="D86" s="9">
        <v>3</v>
      </c>
      <c r="E86" s="10" t="s">
        <v>914</v>
      </c>
      <c r="F86" s="134">
        <v>3</v>
      </c>
      <c r="G86" s="9" t="s">
        <v>1147</v>
      </c>
      <c r="H86" s="134"/>
      <c r="I86" s="9" t="s">
        <v>297</v>
      </c>
      <c r="J86" s="9" t="s">
        <v>1145</v>
      </c>
      <c r="K86" s="9" t="s">
        <v>176</v>
      </c>
      <c r="L86" s="10">
        <v>0</v>
      </c>
      <c r="M86" s="9">
        <v>1.65</v>
      </c>
      <c r="N86" s="4" t="s">
        <v>255</v>
      </c>
      <c r="R86" s="133">
        <v>1.037424190128692</v>
      </c>
      <c r="S86" s="3"/>
      <c r="W86" s="133">
        <v>18.000257396576501</v>
      </c>
      <c r="X86" s="133">
        <v>38.9082747888488</v>
      </c>
      <c r="AA86" s="133">
        <v>1.4012873873692275</v>
      </c>
      <c r="AB86" s="114">
        <f t="shared" si="1"/>
        <v>27.766092194617602</v>
      </c>
      <c r="AD86" s="133">
        <v>-28.76</v>
      </c>
      <c r="AE86" s="6" t="s">
        <v>896</v>
      </c>
      <c r="AF86" s="157">
        <v>144218</v>
      </c>
      <c r="AG86" s="154">
        <v>2009</v>
      </c>
      <c r="AH86" s="155">
        <v>104.69418887739468</v>
      </c>
      <c r="AI86" s="155">
        <v>2.5647627021893555</v>
      </c>
      <c r="AJ86" s="155"/>
      <c r="AK86" s="156">
        <v>1.1126063806237552</v>
      </c>
      <c r="AL86" s="156">
        <v>2.5647627021893557E-3</v>
      </c>
    </row>
    <row r="87" spans="1:38" x14ac:dyDescent="0.2">
      <c r="A87" s="164" t="s">
        <v>1149</v>
      </c>
      <c r="B87" s="10" t="s">
        <v>858</v>
      </c>
      <c r="C87" s="10" t="s">
        <v>1066</v>
      </c>
      <c r="D87" s="9">
        <v>3</v>
      </c>
      <c r="E87" s="10" t="s">
        <v>915</v>
      </c>
      <c r="F87" s="134">
        <v>3</v>
      </c>
      <c r="G87" s="9" t="s">
        <v>1147</v>
      </c>
      <c r="H87" s="134"/>
      <c r="I87" s="9" t="s">
        <v>297</v>
      </c>
      <c r="J87" s="9" t="s">
        <v>1145</v>
      </c>
      <c r="K87" s="9" t="s">
        <v>176</v>
      </c>
      <c r="L87" s="10">
        <v>0</v>
      </c>
      <c r="M87" s="9">
        <v>1.65</v>
      </c>
      <c r="N87" s="4" t="s">
        <v>255</v>
      </c>
      <c r="R87" s="133">
        <v>1.400149945135968</v>
      </c>
      <c r="S87" s="3"/>
      <c r="W87" s="133">
        <v>20.568506156647597</v>
      </c>
      <c r="X87" s="133">
        <v>37.350234714920013</v>
      </c>
      <c r="AA87" s="133">
        <v>1.3050684414884726</v>
      </c>
      <c r="AB87" s="114">
        <f t="shared" si="1"/>
        <v>28.619368553821491</v>
      </c>
      <c r="AD87" s="133">
        <v>-28.12</v>
      </c>
      <c r="AE87" s="6" t="s">
        <v>896</v>
      </c>
      <c r="AF87" s="157">
        <v>144359</v>
      </c>
      <c r="AG87" s="154">
        <v>2009</v>
      </c>
      <c r="AH87" s="155">
        <v>119.52461239142775</v>
      </c>
      <c r="AI87" s="155">
        <v>3.2520646526250485</v>
      </c>
      <c r="AJ87" s="155"/>
      <c r="AK87" s="156">
        <v>1.1275430246246021</v>
      </c>
      <c r="AL87" s="156">
        <v>3.2520646526250484E-3</v>
      </c>
    </row>
    <row r="88" spans="1:38" x14ac:dyDescent="0.2">
      <c r="A88" s="164" t="s">
        <v>1149</v>
      </c>
      <c r="B88" s="10" t="s">
        <v>858</v>
      </c>
      <c r="C88" s="10" t="s">
        <v>1067</v>
      </c>
      <c r="D88" s="9">
        <v>3</v>
      </c>
      <c r="E88" s="10" t="s">
        <v>916</v>
      </c>
      <c r="F88" s="134">
        <v>3</v>
      </c>
      <c r="G88" s="9" t="s">
        <v>1147</v>
      </c>
      <c r="H88" s="134"/>
      <c r="I88" s="9" t="s">
        <v>297</v>
      </c>
      <c r="J88" s="9" t="s">
        <v>1145</v>
      </c>
      <c r="K88" s="9" t="s">
        <v>176</v>
      </c>
      <c r="L88" s="10">
        <v>0</v>
      </c>
      <c r="M88" s="9">
        <v>1.65</v>
      </c>
      <c r="N88" s="4" t="s">
        <v>255</v>
      </c>
      <c r="R88" s="133">
        <v>1.1554721463830977</v>
      </c>
      <c r="S88" s="3"/>
      <c r="W88" s="133">
        <v>20.873668389216437</v>
      </c>
      <c r="X88" s="133">
        <v>39.066225376328347</v>
      </c>
      <c r="AA88" s="133">
        <v>1.3736400417024859</v>
      </c>
      <c r="AB88" s="114">
        <f t="shared" si="1"/>
        <v>28.439929086451041</v>
      </c>
      <c r="AD88" s="133">
        <v>-28.69</v>
      </c>
      <c r="AE88" s="6" t="s">
        <v>896</v>
      </c>
      <c r="AF88" s="157">
        <v>144360</v>
      </c>
      <c r="AG88" s="154">
        <v>2009</v>
      </c>
      <c r="AH88" s="155">
        <v>122.6313457929038</v>
      </c>
      <c r="AI88" s="155">
        <v>3.2842483177112416</v>
      </c>
      <c r="AJ88" s="155"/>
      <c r="AK88" s="156">
        <v>1.130672009496779</v>
      </c>
      <c r="AL88" s="156">
        <v>3.2842483177112415E-3</v>
      </c>
    </row>
    <row r="89" spans="1:38" x14ac:dyDescent="0.2">
      <c r="A89" s="164" t="s">
        <v>1149</v>
      </c>
      <c r="B89" s="10" t="s">
        <v>858</v>
      </c>
      <c r="C89" s="10" t="s">
        <v>1064</v>
      </c>
      <c r="D89" s="9">
        <v>4</v>
      </c>
      <c r="E89" s="10" t="s">
        <v>917</v>
      </c>
      <c r="F89" s="134">
        <v>4</v>
      </c>
      <c r="G89" s="9" t="s">
        <v>1147</v>
      </c>
      <c r="H89" s="134"/>
      <c r="I89" s="9" t="s">
        <v>297</v>
      </c>
      <c r="J89" s="9" t="s">
        <v>1145</v>
      </c>
      <c r="K89" s="9" t="s">
        <v>176</v>
      </c>
      <c r="L89" s="10">
        <v>0</v>
      </c>
      <c r="M89" s="9">
        <v>1.65</v>
      </c>
      <c r="N89" s="4" t="s">
        <v>255</v>
      </c>
      <c r="R89" s="133">
        <v>0.65529379907933938</v>
      </c>
      <c r="S89" s="3"/>
      <c r="W89" s="133">
        <v>15.579142239419754</v>
      </c>
      <c r="X89" s="133">
        <v>31.911058574349983</v>
      </c>
      <c r="AA89" s="133">
        <v>1.2180132376570258</v>
      </c>
      <c r="AB89" s="114">
        <f t="shared" si="1"/>
        <v>26.199270736773105</v>
      </c>
      <c r="AD89" s="133">
        <v>-27.89</v>
      </c>
      <c r="AE89" s="6" t="s">
        <v>896</v>
      </c>
      <c r="AF89" s="157">
        <v>144366</v>
      </c>
      <c r="AG89" s="154">
        <v>2009</v>
      </c>
      <c r="AH89" s="155">
        <v>113.27810963672991</v>
      </c>
      <c r="AI89" s="155">
        <v>2.8068601241904036</v>
      </c>
      <c r="AJ89" s="155"/>
      <c r="AK89" s="156">
        <v>1.1212517823138921</v>
      </c>
      <c r="AL89" s="156">
        <v>2.8068601241904036E-3</v>
      </c>
    </row>
    <row r="90" spans="1:38" x14ac:dyDescent="0.2">
      <c r="A90" s="164" t="s">
        <v>1149</v>
      </c>
      <c r="B90" s="10" t="s">
        <v>858</v>
      </c>
      <c r="C90" s="10" t="s">
        <v>1065</v>
      </c>
      <c r="D90" s="9">
        <v>4</v>
      </c>
      <c r="E90" s="10" t="s">
        <v>918</v>
      </c>
      <c r="F90" s="134">
        <v>4</v>
      </c>
      <c r="G90" s="9" t="s">
        <v>1147</v>
      </c>
      <c r="H90" s="134"/>
      <c r="I90" s="9" t="s">
        <v>297</v>
      </c>
      <c r="J90" s="9" t="s">
        <v>1145</v>
      </c>
      <c r="K90" s="9" t="s">
        <v>176</v>
      </c>
      <c r="L90" s="10">
        <v>0</v>
      </c>
      <c r="M90" s="9">
        <v>1.65</v>
      </c>
      <c r="N90" s="4" t="s">
        <v>255</v>
      </c>
      <c r="R90" s="133">
        <v>0.29743253056392849</v>
      </c>
      <c r="S90" s="3"/>
      <c r="W90" s="133">
        <v>12.626279930810336</v>
      </c>
      <c r="X90" s="133">
        <v>42.90993847816236</v>
      </c>
      <c r="AA90" s="133">
        <v>1.0696542577294434</v>
      </c>
      <c r="AB90" s="114">
        <f t="shared" si="1"/>
        <v>40.115708574139973</v>
      </c>
      <c r="AD90" s="133">
        <v>-27.86</v>
      </c>
      <c r="AE90" s="6" t="s">
        <v>896</v>
      </c>
      <c r="AF90" s="154">
        <v>145350</v>
      </c>
      <c r="AG90" s="154">
        <v>2009</v>
      </c>
      <c r="AH90" s="155">
        <v>50.237559415939437</v>
      </c>
      <c r="AI90" s="155">
        <v>3.168671621232805</v>
      </c>
      <c r="AJ90" s="155"/>
      <c r="AK90" s="156">
        <v>1.0577597144458062</v>
      </c>
      <c r="AL90" s="156">
        <v>3.1686716212328049E-3</v>
      </c>
    </row>
    <row r="91" spans="1:38" x14ac:dyDescent="0.2">
      <c r="A91" s="164" t="s">
        <v>1149</v>
      </c>
      <c r="B91" s="10" t="s">
        <v>858</v>
      </c>
      <c r="C91" s="10" t="s">
        <v>1070</v>
      </c>
      <c r="D91" s="9">
        <v>4</v>
      </c>
      <c r="E91" s="10" t="s">
        <v>919</v>
      </c>
      <c r="F91" s="134">
        <v>4</v>
      </c>
      <c r="G91" s="9" t="s">
        <v>1147</v>
      </c>
      <c r="H91" s="134"/>
      <c r="I91" s="9" t="s">
        <v>297</v>
      </c>
      <c r="J91" s="9" t="s">
        <v>1145</v>
      </c>
      <c r="K91" s="9" t="s">
        <v>176</v>
      </c>
      <c r="L91" s="10">
        <v>0</v>
      </c>
      <c r="M91" s="9">
        <v>1.65</v>
      </c>
      <c r="N91" s="4" t="s">
        <v>255</v>
      </c>
      <c r="R91" s="133">
        <v>0.30295468157316824</v>
      </c>
      <c r="S91" s="3"/>
      <c r="W91" s="133">
        <v>11.037421131320983</v>
      </c>
      <c r="X91" s="133">
        <v>35.396928768391604</v>
      </c>
      <c r="AA91" s="133">
        <v>0.84043224040416253</v>
      </c>
      <c r="AB91" s="114">
        <f t="shared" si="1"/>
        <v>42.117528417721431</v>
      </c>
      <c r="AD91" s="133">
        <v>-27.11</v>
      </c>
      <c r="AE91" s="6" t="s">
        <v>896</v>
      </c>
      <c r="AF91" s="157">
        <v>144336</v>
      </c>
      <c r="AG91" s="154">
        <v>2009</v>
      </c>
      <c r="AH91" s="155">
        <v>7.5160290583644596</v>
      </c>
      <c r="AI91" s="155">
        <v>2.6248833653457591</v>
      </c>
      <c r="AJ91" s="155"/>
      <c r="AK91" s="156">
        <v>1.0147321981028876</v>
      </c>
      <c r="AL91" s="156">
        <v>2.624883365345759E-3</v>
      </c>
    </row>
    <row r="92" spans="1:38" x14ac:dyDescent="0.2">
      <c r="A92" s="164" t="s">
        <v>1149</v>
      </c>
      <c r="B92" s="10" t="s">
        <v>858</v>
      </c>
      <c r="C92" s="10" t="s">
        <v>1066</v>
      </c>
      <c r="D92" s="9">
        <v>4</v>
      </c>
      <c r="E92" s="10" t="s">
        <v>920</v>
      </c>
      <c r="F92" s="134">
        <v>4</v>
      </c>
      <c r="G92" s="9" t="s">
        <v>1147</v>
      </c>
      <c r="H92" s="134"/>
      <c r="I92" s="9" t="s">
        <v>297</v>
      </c>
      <c r="J92" s="9" t="s">
        <v>1145</v>
      </c>
      <c r="K92" s="9" t="s">
        <v>176</v>
      </c>
      <c r="L92" s="10">
        <v>0</v>
      </c>
      <c r="M92" s="9">
        <v>1.65</v>
      </c>
      <c r="N92" s="4" t="s">
        <v>255</v>
      </c>
      <c r="R92" s="133">
        <v>0.30777991036585067</v>
      </c>
      <c r="S92" s="3"/>
      <c r="W92" s="133">
        <v>14.760078959508352</v>
      </c>
      <c r="X92" s="133">
        <v>41.311301569416493</v>
      </c>
      <c r="AA92" s="133">
        <v>0.82989295774647875</v>
      </c>
      <c r="AB92" s="114">
        <f t="shared" si="1"/>
        <v>49.779072329514264</v>
      </c>
      <c r="AD92" s="133">
        <v>-28.17</v>
      </c>
      <c r="AE92" s="6" t="s">
        <v>896</v>
      </c>
      <c r="AF92" s="157">
        <v>144337</v>
      </c>
      <c r="AG92" s="154">
        <v>2009</v>
      </c>
      <c r="AH92" s="155">
        <v>34.206315734154558</v>
      </c>
      <c r="AI92" s="155">
        <v>3.1158154030348735</v>
      </c>
      <c r="AJ92" s="155"/>
      <c r="AK92" s="156">
        <v>1.0416136495988337</v>
      </c>
      <c r="AL92" s="156">
        <v>3.1158154030348733E-3</v>
      </c>
    </row>
    <row r="93" spans="1:38" x14ac:dyDescent="0.2">
      <c r="A93" s="164" t="s">
        <v>1149</v>
      </c>
      <c r="B93" s="10" t="s">
        <v>858</v>
      </c>
      <c r="C93" s="10" t="s">
        <v>1067</v>
      </c>
      <c r="D93" s="9">
        <v>4</v>
      </c>
      <c r="E93" s="10" t="s">
        <v>921</v>
      </c>
      <c r="F93" s="134">
        <v>4</v>
      </c>
      <c r="G93" s="9" t="s">
        <v>1147</v>
      </c>
      <c r="H93" s="134"/>
      <c r="I93" s="9" t="s">
        <v>297</v>
      </c>
      <c r="J93" s="9" t="s">
        <v>1145</v>
      </c>
      <c r="K93" s="9" t="s">
        <v>176</v>
      </c>
      <c r="L93" s="10">
        <v>0</v>
      </c>
      <c r="M93" s="9">
        <v>1.65</v>
      </c>
      <c r="N93" s="4" t="s">
        <v>255</v>
      </c>
      <c r="R93" s="133">
        <v>0.25558477304563665</v>
      </c>
      <c r="S93" s="3"/>
      <c r="W93" s="133">
        <v>15.368174463567883</v>
      </c>
      <c r="X93" s="133">
        <v>42.137657765865249</v>
      </c>
      <c r="AA93" s="133">
        <v>1.0256483142218011</v>
      </c>
      <c r="AB93" s="114">
        <f t="shared" si="1"/>
        <v>41.083924364304849</v>
      </c>
      <c r="AD93" s="133">
        <v>-28.12</v>
      </c>
      <c r="AE93" s="6" t="s">
        <v>896</v>
      </c>
      <c r="AF93" s="157">
        <v>144338</v>
      </c>
      <c r="AG93" s="154">
        <v>2009</v>
      </c>
      <c r="AH93" s="155">
        <v>75.496616415178465</v>
      </c>
      <c r="AI93" s="155">
        <v>2.5940696062915829</v>
      </c>
      <c r="AJ93" s="155"/>
      <c r="AK93" s="156">
        <v>1.0831996853163433</v>
      </c>
      <c r="AL93" s="156">
        <v>2.594069606291583E-3</v>
      </c>
    </row>
    <row r="94" spans="1:38" x14ac:dyDescent="0.2">
      <c r="A94" s="164" t="s">
        <v>1149</v>
      </c>
      <c r="B94" s="10" t="s">
        <v>860</v>
      </c>
      <c r="C94" s="10" t="s">
        <v>862</v>
      </c>
      <c r="D94" s="9">
        <v>4</v>
      </c>
      <c r="E94" s="10" t="s">
        <v>922</v>
      </c>
      <c r="F94" s="134">
        <v>4</v>
      </c>
      <c r="G94" s="9" t="s">
        <v>1147</v>
      </c>
      <c r="H94" s="134"/>
      <c r="I94" s="9" t="s">
        <v>297</v>
      </c>
      <c r="J94" s="9" t="s">
        <v>1145</v>
      </c>
      <c r="K94" s="9" t="s">
        <v>176</v>
      </c>
      <c r="L94" s="10">
        <v>0</v>
      </c>
      <c r="M94" s="9">
        <v>1.65</v>
      </c>
      <c r="N94" s="4" t="s">
        <v>255</v>
      </c>
      <c r="R94" s="133">
        <v>0.21127210372968958</v>
      </c>
      <c r="S94" s="3"/>
      <c r="W94" s="133">
        <v>10.282160842803782</v>
      </c>
      <c r="X94" s="133">
        <v>45.274981065066285</v>
      </c>
      <c r="AA94" s="133">
        <v>1.2690403198237552</v>
      </c>
      <c r="AB94" s="114">
        <f t="shared" si="1"/>
        <v>35.676550506570265</v>
      </c>
      <c r="AD94" s="133">
        <v>-25.57</v>
      </c>
      <c r="AE94" s="6" t="s">
        <v>896</v>
      </c>
      <c r="AF94" s="154">
        <v>146919</v>
      </c>
      <c r="AG94" s="154">
        <v>2010</v>
      </c>
      <c r="AH94" s="155">
        <v>54.588799349996052</v>
      </c>
      <c r="AI94" s="155">
        <v>3.0323836249707643</v>
      </c>
      <c r="AJ94" s="155"/>
      <c r="AK94" s="156">
        <v>1.0622706069495116</v>
      </c>
      <c r="AL94" s="156">
        <v>3.0323836249707644E-3</v>
      </c>
    </row>
    <row r="95" spans="1:38" x14ac:dyDescent="0.2">
      <c r="A95" s="164" t="s">
        <v>1149</v>
      </c>
      <c r="B95" s="10" t="s">
        <v>860</v>
      </c>
      <c r="C95" s="10" t="s">
        <v>863</v>
      </c>
      <c r="D95" s="9">
        <v>4</v>
      </c>
      <c r="E95" s="10" t="s">
        <v>923</v>
      </c>
      <c r="F95" s="134">
        <v>4</v>
      </c>
      <c r="G95" s="9" t="s">
        <v>1147</v>
      </c>
      <c r="H95" s="134"/>
      <c r="I95" s="9" t="s">
        <v>297</v>
      </c>
      <c r="J95" s="9" t="s">
        <v>1145</v>
      </c>
      <c r="K95" s="9" t="s">
        <v>176</v>
      </c>
      <c r="L95" s="10">
        <v>0</v>
      </c>
      <c r="M95" s="9">
        <v>1.65</v>
      </c>
      <c r="N95" s="4" t="s">
        <v>255</v>
      </c>
      <c r="R95" s="133">
        <v>0.59819588533492429</v>
      </c>
      <c r="S95" s="3"/>
      <c r="W95" s="133">
        <v>13.830673913525244</v>
      </c>
      <c r="X95" s="133">
        <v>48.956747950266724</v>
      </c>
      <c r="AA95" s="133">
        <v>1.1978874981837804</v>
      </c>
      <c r="AB95" s="114">
        <f t="shared" si="1"/>
        <v>40.869236906215512</v>
      </c>
      <c r="AD95" s="133">
        <v>-27.78</v>
      </c>
      <c r="AE95" s="6" t="s">
        <v>896</v>
      </c>
      <c r="AF95" s="157">
        <v>144376</v>
      </c>
      <c r="AG95" s="154">
        <v>2009</v>
      </c>
      <c r="AH95" s="155">
        <v>40.724989049579776</v>
      </c>
      <c r="AI95" s="155">
        <v>3.2290548536599841</v>
      </c>
      <c r="AJ95" s="155"/>
      <c r="AK95" s="156">
        <v>1.0481790118474703</v>
      </c>
      <c r="AL95" s="156">
        <v>3.2290548536599841E-3</v>
      </c>
    </row>
    <row r="96" spans="1:38" x14ac:dyDescent="0.2">
      <c r="A96" s="164" t="s">
        <v>1149</v>
      </c>
      <c r="B96" s="10" t="s">
        <v>860</v>
      </c>
      <c r="C96" s="10" t="s">
        <v>864</v>
      </c>
      <c r="D96" s="9">
        <v>4</v>
      </c>
      <c r="E96" s="10" t="s">
        <v>924</v>
      </c>
      <c r="F96" s="134">
        <v>4</v>
      </c>
      <c r="G96" s="9" t="s">
        <v>1147</v>
      </c>
      <c r="H96" s="134"/>
      <c r="I96" s="9" t="s">
        <v>297</v>
      </c>
      <c r="J96" s="9" t="s">
        <v>1145</v>
      </c>
      <c r="K96" s="9" t="s">
        <v>176</v>
      </c>
      <c r="L96" s="10">
        <v>0</v>
      </c>
      <c r="M96" s="9">
        <v>1.65</v>
      </c>
      <c r="N96" s="4" t="s">
        <v>255</v>
      </c>
      <c r="R96" s="133">
        <v>0.72457209517488241</v>
      </c>
      <c r="S96" s="3"/>
      <c r="W96" s="133">
        <v>13.116400169558077</v>
      </c>
      <c r="X96" s="133">
        <v>48.608486157494319</v>
      </c>
      <c r="AA96" s="133">
        <v>1.5516530579982215</v>
      </c>
      <c r="AB96" s="114">
        <f t="shared" si="1"/>
        <v>31.326903850660948</v>
      </c>
      <c r="AD96" s="133">
        <v>-26.75</v>
      </c>
      <c r="AE96" s="6" t="s">
        <v>896</v>
      </c>
      <c r="AF96" s="157">
        <v>144375</v>
      </c>
      <c r="AG96" s="154">
        <v>2009</v>
      </c>
      <c r="AH96" s="155">
        <v>11.673455006439015</v>
      </c>
      <c r="AI96" s="155">
        <v>2.9155607159422297</v>
      </c>
      <c r="AJ96" s="155"/>
      <c r="AK96" s="156">
        <v>1.0189194009354643</v>
      </c>
      <c r="AL96" s="156">
        <v>2.9155607159422297E-3</v>
      </c>
    </row>
    <row r="97" spans="1:52" x14ac:dyDescent="0.2">
      <c r="A97" s="164" t="s">
        <v>1149</v>
      </c>
      <c r="B97" s="10" t="s">
        <v>860</v>
      </c>
      <c r="C97" s="10" t="s">
        <v>865</v>
      </c>
      <c r="D97" s="9">
        <v>4</v>
      </c>
      <c r="E97" s="10" t="s">
        <v>925</v>
      </c>
      <c r="F97" s="134">
        <v>4</v>
      </c>
      <c r="G97" s="9" t="s">
        <v>1147</v>
      </c>
      <c r="H97" s="134"/>
      <c r="I97" s="9" t="s">
        <v>297</v>
      </c>
      <c r="J97" s="9" t="s">
        <v>1145</v>
      </c>
      <c r="K97" s="9" t="s">
        <v>176</v>
      </c>
      <c r="L97" s="10">
        <v>0</v>
      </c>
      <c r="M97" s="9">
        <v>1.65</v>
      </c>
      <c r="N97" s="4" t="s">
        <v>255</v>
      </c>
      <c r="R97" s="133">
        <v>0.71495103592377163</v>
      </c>
      <c r="S97" s="3"/>
      <c r="W97" s="133">
        <v>14.683491567822788</v>
      </c>
      <c r="X97" s="133">
        <v>47.89154197178437</v>
      </c>
      <c r="AA97" s="133">
        <v>1.2609214554631583</v>
      </c>
      <c r="AB97" s="114">
        <f t="shared" si="1"/>
        <v>37.981383982551854</v>
      </c>
      <c r="AD97" s="133">
        <v>-26.75</v>
      </c>
      <c r="AE97" s="6" t="s">
        <v>896</v>
      </c>
      <c r="AF97" s="157">
        <v>144374</v>
      </c>
      <c r="AG97" s="154">
        <v>2009</v>
      </c>
      <c r="AH97" s="155">
        <v>20.725736243313531</v>
      </c>
      <c r="AI97" s="155">
        <v>2.53672300345987</v>
      </c>
      <c r="AJ97" s="155"/>
      <c r="AK97" s="156">
        <v>1.0280365176585839</v>
      </c>
      <c r="AL97" s="156">
        <v>2.5367230034598698E-3</v>
      </c>
    </row>
    <row r="98" spans="1:52" x14ac:dyDescent="0.2">
      <c r="A98" s="164" t="s">
        <v>1149</v>
      </c>
      <c r="B98" s="10" t="s">
        <v>860</v>
      </c>
      <c r="C98" s="10" t="s">
        <v>866</v>
      </c>
      <c r="D98" s="9">
        <v>4</v>
      </c>
      <c r="E98" s="10" t="s">
        <v>926</v>
      </c>
      <c r="F98" s="134">
        <v>4</v>
      </c>
      <c r="G98" s="9" t="s">
        <v>1147</v>
      </c>
      <c r="H98" s="134"/>
      <c r="I98" s="9" t="s">
        <v>297</v>
      </c>
      <c r="J98" s="9" t="s">
        <v>1145</v>
      </c>
      <c r="K98" s="9" t="s">
        <v>176</v>
      </c>
      <c r="L98" s="10">
        <v>0</v>
      </c>
      <c r="M98" s="9">
        <v>1.65</v>
      </c>
      <c r="N98" s="4" t="s">
        <v>255</v>
      </c>
      <c r="R98" s="133">
        <v>0.66802089965537637</v>
      </c>
      <c r="S98" s="3"/>
      <c r="W98" s="133">
        <v>10.19373941045834</v>
      </c>
      <c r="X98" s="133">
        <v>44.599951470558672</v>
      </c>
      <c r="AA98" s="133">
        <v>1.5005770460165249</v>
      </c>
      <c r="AB98" s="114">
        <f t="shared" si="1"/>
        <v>29.721867057046481</v>
      </c>
      <c r="AD98" s="133">
        <v>-27.1</v>
      </c>
      <c r="AE98" s="6" t="s">
        <v>896</v>
      </c>
      <c r="AF98" s="157">
        <v>144373</v>
      </c>
      <c r="AG98" s="154">
        <v>2009</v>
      </c>
      <c r="AH98" s="155">
        <v>58.687466078632951</v>
      </c>
      <c r="AI98" s="155">
        <v>3.0487726282367213</v>
      </c>
      <c r="AJ98" s="155"/>
      <c r="AK98" s="156">
        <v>1.066270142185217</v>
      </c>
      <c r="AL98" s="156">
        <v>3.0487726282367213E-3</v>
      </c>
    </row>
    <row r="99" spans="1:52" x14ac:dyDescent="0.2">
      <c r="A99" s="164" t="s">
        <v>1149</v>
      </c>
      <c r="B99" s="10" t="s">
        <v>860</v>
      </c>
      <c r="C99" s="10" t="s">
        <v>862</v>
      </c>
      <c r="D99" s="9">
        <v>5</v>
      </c>
      <c r="E99" s="10" t="s">
        <v>927</v>
      </c>
      <c r="F99" s="134">
        <v>5</v>
      </c>
      <c r="G99" s="9" t="s">
        <v>1147</v>
      </c>
      <c r="H99" s="134"/>
      <c r="I99" s="9" t="s">
        <v>297</v>
      </c>
      <c r="J99" s="9" t="s">
        <v>1145</v>
      </c>
      <c r="K99" s="9" t="s">
        <v>176</v>
      </c>
      <c r="L99" s="10">
        <v>0</v>
      </c>
      <c r="M99" s="9">
        <v>1.65</v>
      </c>
      <c r="N99" s="4" t="s">
        <v>255</v>
      </c>
      <c r="R99" s="133">
        <v>2.7442850264324539E-2</v>
      </c>
      <c r="S99" s="3"/>
      <c r="W99" s="133">
        <v>5.5640453637901137</v>
      </c>
      <c r="X99" s="133">
        <v>46.876265149167537</v>
      </c>
      <c r="AA99" s="133">
        <v>0.88673617488801859</v>
      </c>
      <c r="AB99" s="114">
        <f t="shared" si="1"/>
        <v>52.863824073814627</v>
      </c>
      <c r="AD99" s="133">
        <v>-27.13</v>
      </c>
      <c r="AE99" s="6" t="s">
        <v>896</v>
      </c>
      <c r="AF99" s="154">
        <v>145354</v>
      </c>
      <c r="AG99" s="154">
        <v>2009</v>
      </c>
      <c r="AH99" s="155">
        <v>-14.14012918915375</v>
      </c>
      <c r="AI99" s="155">
        <v>2.9995767490302634</v>
      </c>
      <c r="AJ99" s="155"/>
      <c r="AK99" s="156">
        <v>0.99292093115807634</v>
      </c>
      <c r="AL99" s="156">
        <v>2.9995767490302635E-3</v>
      </c>
    </row>
    <row r="100" spans="1:52" x14ac:dyDescent="0.2">
      <c r="A100" s="164" t="s">
        <v>1149</v>
      </c>
      <c r="B100" s="10" t="s">
        <v>860</v>
      </c>
      <c r="C100" s="10" t="s">
        <v>863</v>
      </c>
      <c r="D100" s="9">
        <v>5</v>
      </c>
      <c r="E100" s="10" t="s">
        <v>928</v>
      </c>
      <c r="F100" s="134">
        <v>5</v>
      </c>
      <c r="G100" s="9" t="s">
        <v>1147</v>
      </c>
      <c r="H100" s="134"/>
      <c r="I100" s="9" t="s">
        <v>297</v>
      </c>
      <c r="J100" s="9" t="s">
        <v>1145</v>
      </c>
      <c r="K100" s="9" t="s">
        <v>176</v>
      </c>
      <c r="L100" s="10">
        <v>0</v>
      </c>
      <c r="M100" s="9">
        <v>1.65</v>
      </c>
      <c r="N100" s="4" t="s">
        <v>255</v>
      </c>
      <c r="R100" s="133">
        <v>6.5677230383645965E-2</v>
      </c>
      <c r="S100" s="3"/>
      <c r="W100" s="133">
        <v>9.2764512992853589</v>
      </c>
      <c r="X100" s="133">
        <v>49.60084429342394</v>
      </c>
      <c r="AA100" s="133">
        <v>0.52232940235858483</v>
      </c>
      <c r="AB100" s="114">
        <f t="shared" si="1"/>
        <v>94.960850508224738</v>
      </c>
      <c r="AD100" s="133">
        <v>-26.64</v>
      </c>
      <c r="AE100" s="6" t="s">
        <v>896</v>
      </c>
      <c r="AF100" s="154">
        <v>145353</v>
      </c>
      <c r="AG100" s="154">
        <v>2009</v>
      </c>
      <c r="AH100" s="155">
        <v>-173.49688593470191</v>
      </c>
      <c r="AI100" s="155">
        <v>2.9085062836886517</v>
      </c>
      <c r="AJ100" s="155"/>
      <c r="AK100" s="156">
        <v>0.83242280766312016</v>
      </c>
      <c r="AL100" s="156">
        <v>2.9085062836886519E-3</v>
      </c>
    </row>
    <row r="101" spans="1:52" x14ac:dyDescent="0.2">
      <c r="A101" s="164" t="s">
        <v>1149</v>
      </c>
      <c r="B101" s="10" t="s">
        <v>860</v>
      </c>
      <c r="C101" s="10" t="s">
        <v>864</v>
      </c>
      <c r="D101" s="9">
        <v>5</v>
      </c>
      <c r="E101" s="10" t="s">
        <v>929</v>
      </c>
      <c r="F101" s="134">
        <v>5</v>
      </c>
      <c r="G101" s="9" t="s">
        <v>1147</v>
      </c>
      <c r="H101" s="134"/>
      <c r="I101" s="9" t="s">
        <v>297</v>
      </c>
      <c r="J101" s="9" t="s">
        <v>1145</v>
      </c>
      <c r="K101" s="9" t="s">
        <v>176</v>
      </c>
      <c r="L101" s="10">
        <v>0</v>
      </c>
      <c r="M101" s="9">
        <v>1.65</v>
      </c>
      <c r="N101" s="4" t="s">
        <v>255</v>
      </c>
      <c r="R101" s="133">
        <v>9.8440935438736749E-2</v>
      </c>
      <c r="S101" s="3"/>
      <c r="W101" s="133">
        <v>6.8552994055026488</v>
      </c>
      <c r="X101" s="133">
        <v>46.511492402850607</v>
      </c>
      <c r="AA101" s="133">
        <v>0.98412397472098967</v>
      </c>
      <c r="AB101" s="114">
        <f t="shared" si="1"/>
        <v>47.261822288230647</v>
      </c>
      <c r="AD101" s="133">
        <v>-26.6</v>
      </c>
      <c r="AE101" s="6" t="s">
        <v>896</v>
      </c>
      <c r="AF101" s="157">
        <v>144380</v>
      </c>
      <c r="AG101" s="154">
        <v>2009</v>
      </c>
      <c r="AH101" s="155">
        <v>-58.476713760433171</v>
      </c>
      <c r="AI101" s="155">
        <v>2.3813552357134173</v>
      </c>
      <c r="AJ101" s="155"/>
      <c r="AK101" s="156">
        <v>0.9482667930393639</v>
      </c>
      <c r="AL101" s="156">
        <v>2.3813552357134175E-3</v>
      </c>
    </row>
    <row r="102" spans="1:52" x14ac:dyDescent="0.2">
      <c r="A102" s="164" t="s">
        <v>1149</v>
      </c>
      <c r="B102" s="10" t="s">
        <v>860</v>
      </c>
      <c r="C102" s="10" t="s">
        <v>865</v>
      </c>
      <c r="D102" s="9">
        <v>5</v>
      </c>
      <c r="E102" s="10" t="s">
        <v>930</v>
      </c>
      <c r="F102" s="134">
        <v>5</v>
      </c>
      <c r="G102" s="9" t="s">
        <v>1147</v>
      </c>
      <c r="H102" s="134"/>
      <c r="I102" s="9" t="s">
        <v>297</v>
      </c>
      <c r="J102" s="9" t="s">
        <v>1145</v>
      </c>
      <c r="K102" s="9" t="s">
        <v>176</v>
      </c>
      <c r="L102" s="10">
        <v>0</v>
      </c>
      <c r="M102" s="9">
        <v>1.65</v>
      </c>
      <c r="N102" s="4" t="s">
        <v>255</v>
      </c>
      <c r="R102" s="133">
        <v>8.3400321543408359E-2</v>
      </c>
      <c r="S102" s="3"/>
      <c r="W102" s="133">
        <v>5.070664889508274</v>
      </c>
      <c r="X102" s="133">
        <v>45.347928590138828</v>
      </c>
      <c r="AA102" s="133">
        <v>1.081301255314433</v>
      </c>
      <c r="AB102" s="114">
        <f t="shared" si="1"/>
        <v>41.938292744284333</v>
      </c>
      <c r="AD102" s="133">
        <v>-26.56</v>
      </c>
      <c r="AE102" s="6" t="s">
        <v>896</v>
      </c>
      <c r="AF102" s="157">
        <v>144379</v>
      </c>
      <c r="AG102" s="154">
        <v>2009</v>
      </c>
      <c r="AH102" s="155">
        <v>-50.189037394774097</v>
      </c>
      <c r="AI102" s="155">
        <v>2.7360429407655755</v>
      </c>
      <c r="AJ102" s="155"/>
      <c r="AK102" s="156">
        <v>0.95661382853372767</v>
      </c>
      <c r="AL102" s="156">
        <v>2.7360429407655754E-3</v>
      </c>
    </row>
    <row r="103" spans="1:52" x14ac:dyDescent="0.2">
      <c r="A103" s="164" t="s">
        <v>1149</v>
      </c>
      <c r="B103" s="10" t="s">
        <v>860</v>
      </c>
      <c r="C103" s="10" t="s">
        <v>866</v>
      </c>
      <c r="D103" s="9">
        <v>5</v>
      </c>
      <c r="E103" s="10" t="s">
        <v>931</v>
      </c>
      <c r="F103" s="134">
        <v>5</v>
      </c>
      <c r="G103" s="9" t="s">
        <v>1147</v>
      </c>
      <c r="H103" s="134"/>
      <c r="I103" s="9" t="s">
        <v>297</v>
      </c>
      <c r="J103" s="9" t="s">
        <v>1145</v>
      </c>
      <c r="K103" s="9" t="s">
        <v>176</v>
      </c>
      <c r="L103" s="10">
        <v>0</v>
      </c>
      <c r="M103" s="9">
        <v>1.65</v>
      </c>
      <c r="N103" s="4" t="s">
        <v>255</v>
      </c>
      <c r="R103" s="133">
        <v>3.9441823310618039E-2</v>
      </c>
      <c r="S103" s="3"/>
      <c r="W103" s="133">
        <v>3.3776001986164039</v>
      </c>
      <c r="X103" s="133">
        <v>36.755014513442774</v>
      </c>
      <c r="AA103" s="133">
        <v>1.25294551510826</v>
      </c>
      <c r="AB103" s="114">
        <f t="shared" si="1"/>
        <v>29.33488652957665</v>
      </c>
      <c r="AD103" s="133">
        <v>-26.63</v>
      </c>
      <c r="AE103" s="6" t="s">
        <v>896</v>
      </c>
      <c r="AF103" s="154">
        <v>145352</v>
      </c>
      <c r="AG103" s="154">
        <v>2009</v>
      </c>
      <c r="AH103" s="155">
        <v>-11.329707249111532</v>
      </c>
      <c r="AI103" s="155">
        <v>2.7117446255648243</v>
      </c>
      <c r="AJ103" s="155"/>
      <c r="AK103" s="156">
        <v>0.99575148228636057</v>
      </c>
      <c r="AL103" s="156">
        <v>2.7117446255648242E-3</v>
      </c>
    </row>
    <row r="104" spans="1:52" x14ac:dyDescent="0.2">
      <c r="A104" s="164" t="s">
        <v>1149</v>
      </c>
      <c r="B104" s="8" t="s">
        <v>853</v>
      </c>
      <c r="C104" s="10" t="s">
        <v>1049</v>
      </c>
      <c r="D104" s="9">
        <v>4</v>
      </c>
      <c r="E104" s="9" t="s">
        <v>932</v>
      </c>
      <c r="F104" s="9">
        <v>4</v>
      </c>
      <c r="G104" s="9" t="s">
        <v>1147</v>
      </c>
      <c r="H104" s="9"/>
      <c r="I104" s="9" t="s">
        <v>298</v>
      </c>
      <c r="J104" s="9" t="s">
        <v>1145</v>
      </c>
      <c r="K104" s="9" t="s">
        <v>176</v>
      </c>
      <c r="L104" s="9">
        <v>1.65</v>
      </c>
      <c r="M104" s="10" t="s">
        <v>1135</v>
      </c>
      <c r="N104" s="4" t="s">
        <v>255</v>
      </c>
      <c r="R104" s="133">
        <v>94.900426273879702</v>
      </c>
      <c r="S104" s="3"/>
      <c r="W104" s="133">
        <v>69.102149560131721</v>
      </c>
      <c r="X104" s="133">
        <v>3.1779810309651895</v>
      </c>
      <c r="AA104" s="133">
        <v>0.15639457404079143</v>
      </c>
      <c r="AB104" s="114">
        <f t="shared" si="1"/>
        <v>20.320276777225637</v>
      </c>
      <c r="AD104" s="133">
        <v>-27.76</v>
      </c>
      <c r="AE104" s="6" t="s">
        <v>896</v>
      </c>
      <c r="AF104" s="154">
        <v>143657</v>
      </c>
      <c r="AG104" s="154">
        <v>2009</v>
      </c>
      <c r="AH104" s="155">
        <v>23.410566679482827</v>
      </c>
      <c r="AI104" s="155">
        <v>2.9785828906682359</v>
      </c>
      <c r="AJ104" s="155"/>
      <c r="AK104" s="156">
        <v>1.0307405777543563</v>
      </c>
      <c r="AL104" s="156">
        <v>2.9785828906682358E-3</v>
      </c>
      <c r="AQ104" s="133">
        <v>7.06</v>
      </c>
      <c r="AR104" s="133">
        <v>1.43</v>
      </c>
      <c r="AU104" s="3" t="s">
        <v>1048</v>
      </c>
      <c r="AV104" s="133">
        <v>4.9889392380695901</v>
      </c>
      <c r="AW104" s="133">
        <v>1.6099999999999999</v>
      </c>
      <c r="AZ104" s="163" t="s">
        <v>1071</v>
      </c>
    </row>
    <row r="105" spans="1:52" x14ac:dyDescent="0.2">
      <c r="A105" s="164" t="s">
        <v>1149</v>
      </c>
      <c r="B105" s="8" t="s">
        <v>853</v>
      </c>
      <c r="C105" s="10" t="s">
        <v>1050</v>
      </c>
      <c r="D105" s="9">
        <v>4</v>
      </c>
      <c r="E105" s="150" t="s">
        <v>933</v>
      </c>
      <c r="F105" s="9">
        <v>4</v>
      </c>
      <c r="G105" s="9" t="s">
        <v>1147</v>
      </c>
      <c r="H105" s="9"/>
      <c r="I105" s="9" t="s">
        <v>298</v>
      </c>
      <c r="J105" s="9" t="s">
        <v>1145</v>
      </c>
      <c r="K105" s="9" t="s">
        <v>176</v>
      </c>
      <c r="L105" s="9">
        <v>1.65</v>
      </c>
      <c r="M105" s="10" t="s">
        <v>1135</v>
      </c>
      <c r="N105" s="4" t="s">
        <v>255</v>
      </c>
      <c r="R105" s="133">
        <v>95.781633976088884</v>
      </c>
      <c r="S105" s="3"/>
      <c r="W105" s="133">
        <v>56.156454030448899</v>
      </c>
      <c r="X105" s="133">
        <v>1.852763760902288</v>
      </c>
      <c r="AA105" s="133">
        <v>0.10793380799346602</v>
      </c>
      <c r="AB105" s="114">
        <f t="shared" si="1"/>
        <v>17.165740701138319</v>
      </c>
      <c r="AD105" s="133">
        <v>-28.24</v>
      </c>
      <c r="AE105" s="6" t="s">
        <v>896</v>
      </c>
      <c r="AF105" s="154">
        <v>143658</v>
      </c>
      <c r="AG105" s="154">
        <v>2009</v>
      </c>
      <c r="AH105" s="155">
        <v>-8.9400853052389309</v>
      </c>
      <c r="AI105" s="155">
        <v>3.1745108516364904</v>
      </c>
      <c r="AJ105" s="155"/>
      <c r="AK105" s="156">
        <v>0.99815821950721362</v>
      </c>
      <c r="AL105" s="156">
        <v>3.1745108516364902E-3</v>
      </c>
      <c r="AQ105" s="133">
        <v>2.14</v>
      </c>
      <c r="AR105" s="133">
        <v>0.55000000000000004</v>
      </c>
      <c r="AU105" s="3" t="s">
        <v>1048</v>
      </c>
      <c r="AV105" s="133">
        <v>4.8900000000000006</v>
      </c>
      <c r="AW105" s="133">
        <v>0.62000000000000011</v>
      </c>
      <c r="AZ105" s="163" t="s">
        <v>1071</v>
      </c>
    </row>
    <row r="106" spans="1:52" x14ac:dyDescent="0.2">
      <c r="A106" s="164" t="s">
        <v>1149</v>
      </c>
      <c r="B106" s="8" t="s">
        <v>853</v>
      </c>
      <c r="C106" s="10" t="s">
        <v>1051</v>
      </c>
      <c r="D106" s="9">
        <v>4</v>
      </c>
      <c r="E106" s="150" t="s">
        <v>934</v>
      </c>
      <c r="F106" s="9">
        <v>4</v>
      </c>
      <c r="G106" s="9" t="s">
        <v>1147</v>
      </c>
      <c r="H106" s="9"/>
      <c r="I106" s="9" t="s">
        <v>298</v>
      </c>
      <c r="J106" s="9" t="s">
        <v>1145</v>
      </c>
      <c r="K106" s="9" t="s">
        <v>176</v>
      </c>
      <c r="L106" s="9">
        <v>1.65</v>
      </c>
      <c r="M106" s="10" t="s">
        <v>1135</v>
      </c>
      <c r="N106" s="4" t="s">
        <v>255</v>
      </c>
      <c r="R106" s="133">
        <v>96.841941193033264</v>
      </c>
      <c r="S106" s="3"/>
      <c r="W106" s="133">
        <v>47.934989890825101</v>
      </c>
      <c r="X106" s="133">
        <v>1.045929961722621</v>
      </c>
      <c r="AA106" s="133">
        <v>7.7904578403144728E-2</v>
      </c>
      <c r="AB106" s="114">
        <f t="shared" si="1"/>
        <v>13.425782966311523</v>
      </c>
      <c r="AD106" s="133">
        <v>-28.37</v>
      </c>
      <c r="AE106" s="6" t="s">
        <v>896</v>
      </c>
      <c r="AF106" s="154">
        <v>143659</v>
      </c>
      <c r="AG106" s="154">
        <v>2009</v>
      </c>
      <c r="AH106" s="155">
        <v>-21.256356663312602</v>
      </c>
      <c r="AI106" s="155">
        <v>2.9799632602162531</v>
      </c>
      <c r="AJ106" s="155"/>
      <c r="AK106" s="156">
        <v>0.98575373486661655</v>
      </c>
      <c r="AL106" s="156">
        <v>2.979963260216253E-3</v>
      </c>
      <c r="AQ106" s="133">
        <v>7.0000000000000007E-2</v>
      </c>
      <c r="AR106" s="133">
        <v>0.12</v>
      </c>
      <c r="AU106" s="3" t="s">
        <v>1048</v>
      </c>
      <c r="AV106" s="133">
        <v>4.5100000000000007</v>
      </c>
      <c r="AW106" s="133">
        <v>0.16</v>
      </c>
      <c r="AZ106" s="163" t="s">
        <v>1071</v>
      </c>
    </row>
    <row r="107" spans="1:52" x14ac:dyDescent="0.2">
      <c r="A107" s="164" t="s">
        <v>1149</v>
      </c>
      <c r="B107" s="8" t="s">
        <v>853</v>
      </c>
      <c r="C107" s="10" t="s">
        <v>1052</v>
      </c>
      <c r="D107" s="9">
        <v>4</v>
      </c>
      <c r="E107" s="150" t="s">
        <v>935</v>
      </c>
      <c r="F107" s="9">
        <v>4</v>
      </c>
      <c r="G107" s="9" t="s">
        <v>1147</v>
      </c>
      <c r="H107" s="9"/>
      <c r="I107" s="9" t="s">
        <v>298</v>
      </c>
      <c r="J107" s="9" t="s">
        <v>1145</v>
      </c>
      <c r="K107" s="9" t="s">
        <v>176</v>
      </c>
      <c r="L107" s="9">
        <v>1.65</v>
      </c>
      <c r="M107" s="10" t="s">
        <v>1135</v>
      </c>
      <c r="N107" s="4" t="s">
        <v>255</v>
      </c>
      <c r="R107" s="133">
        <v>92.26345017503391</v>
      </c>
      <c r="S107" s="3"/>
      <c r="W107" s="133">
        <v>45.983393839702821</v>
      </c>
      <c r="X107" s="133">
        <v>2.337898051670102</v>
      </c>
      <c r="AA107" s="133">
        <v>0.11315007539509082</v>
      </c>
      <c r="AB107" s="114">
        <f t="shared" si="1"/>
        <v>20.661922172890883</v>
      </c>
      <c r="AD107" s="133">
        <v>-28.48</v>
      </c>
      <c r="AE107" s="6" t="s">
        <v>896</v>
      </c>
      <c r="AF107" s="157">
        <v>143660</v>
      </c>
      <c r="AG107" s="154">
        <v>2009</v>
      </c>
      <c r="AH107" s="155">
        <v>0.35378995335721974</v>
      </c>
      <c r="AI107" s="155">
        <v>3.2862581970361031</v>
      </c>
      <c r="AJ107" s="155"/>
      <c r="AK107" s="156">
        <v>1.0075186606297866</v>
      </c>
      <c r="AL107" s="156">
        <v>3.2862581970361029E-3</v>
      </c>
      <c r="AQ107" s="133">
        <v>5.7</v>
      </c>
      <c r="AR107" s="133">
        <v>0.88</v>
      </c>
      <c r="AU107" s="3" t="s">
        <v>1048</v>
      </c>
      <c r="AV107" s="133">
        <v>4.7909917056509199</v>
      </c>
      <c r="AW107" s="133">
        <v>1.0900000000000001</v>
      </c>
      <c r="AZ107" s="163" t="s">
        <v>1071</v>
      </c>
    </row>
    <row r="108" spans="1:52" x14ac:dyDescent="0.2">
      <c r="A108" s="164" t="s">
        <v>1149</v>
      </c>
      <c r="B108" s="8" t="s">
        <v>853</v>
      </c>
      <c r="C108" s="10" t="s">
        <v>1053</v>
      </c>
      <c r="D108" s="9">
        <v>4</v>
      </c>
      <c r="E108" s="150" t="s">
        <v>936</v>
      </c>
      <c r="F108" s="9">
        <v>4</v>
      </c>
      <c r="G108" s="9" t="s">
        <v>1147</v>
      </c>
      <c r="H108" s="9"/>
      <c r="I108" s="9" t="s">
        <v>298</v>
      </c>
      <c r="J108" s="9" t="s">
        <v>1145</v>
      </c>
      <c r="K108" s="9" t="s">
        <v>176</v>
      </c>
      <c r="L108" s="9">
        <v>1.65</v>
      </c>
      <c r="M108" s="10" t="s">
        <v>1135</v>
      </c>
      <c r="N108" s="4" t="s">
        <v>255</v>
      </c>
      <c r="R108" s="133">
        <v>87.743155438434144</v>
      </c>
      <c r="S108" s="3"/>
      <c r="W108" s="133">
        <v>18.396158431109573</v>
      </c>
      <c r="X108" s="133">
        <v>1.0684268777137929</v>
      </c>
      <c r="AA108" s="133">
        <v>6.4104783204508367E-2</v>
      </c>
      <c r="AB108" s="114">
        <f t="shared" si="1"/>
        <v>16.66688231836423</v>
      </c>
      <c r="AD108" s="133">
        <v>-28.66</v>
      </c>
      <c r="AE108" s="6" t="s">
        <v>896</v>
      </c>
      <c r="AF108" s="157">
        <v>143661</v>
      </c>
      <c r="AG108" s="154">
        <v>2009</v>
      </c>
      <c r="AH108" s="155">
        <v>-12.422777502433814</v>
      </c>
      <c r="AI108" s="155">
        <v>2.8762601786601882</v>
      </c>
      <c r="AJ108" s="155"/>
      <c r="AK108" s="156">
        <v>0.99465058309583232</v>
      </c>
      <c r="AL108" s="156">
        <v>2.876260178660188E-3</v>
      </c>
      <c r="AQ108" s="133">
        <v>0.11</v>
      </c>
      <c r="AR108" s="133">
        <v>0.08</v>
      </c>
      <c r="AU108" s="3" t="s">
        <v>1048</v>
      </c>
      <c r="AV108" s="133">
        <v>0.56000000000000005</v>
      </c>
      <c r="AW108" s="133">
        <v>0.22999999999999998</v>
      </c>
      <c r="AZ108" s="163" t="s">
        <v>1071</v>
      </c>
    </row>
    <row r="109" spans="1:52" x14ac:dyDescent="0.2">
      <c r="A109" s="164" t="s">
        <v>1149</v>
      </c>
      <c r="B109" s="8" t="s">
        <v>853</v>
      </c>
      <c r="C109" s="10" t="s">
        <v>1049</v>
      </c>
      <c r="D109" s="9">
        <v>5</v>
      </c>
      <c r="E109" s="150" t="s">
        <v>937</v>
      </c>
      <c r="F109" s="9">
        <v>5</v>
      </c>
      <c r="G109" s="9" t="s">
        <v>1147</v>
      </c>
      <c r="H109" s="9"/>
      <c r="I109" s="9" t="s">
        <v>298</v>
      </c>
      <c r="J109" s="9" t="s">
        <v>1145</v>
      </c>
      <c r="K109" s="9" t="s">
        <v>176</v>
      </c>
      <c r="L109" s="9">
        <v>1.65</v>
      </c>
      <c r="M109" s="10" t="s">
        <v>1135</v>
      </c>
      <c r="N109" s="4" t="s">
        <v>255</v>
      </c>
      <c r="R109" s="133">
        <v>97.700099929491387</v>
      </c>
      <c r="S109" s="3"/>
      <c r="W109" s="133">
        <v>79.13657203992814</v>
      </c>
      <c r="X109" s="133">
        <v>3.0059352171039708</v>
      </c>
      <c r="AA109" s="133">
        <v>0.12367749656170182</v>
      </c>
      <c r="AB109" s="114">
        <f t="shared" si="1"/>
        <v>24.304625341476985</v>
      </c>
      <c r="AD109" s="133">
        <v>-25.54</v>
      </c>
      <c r="AE109" s="6" t="s">
        <v>896</v>
      </c>
      <c r="AF109" s="157">
        <v>144199</v>
      </c>
      <c r="AG109" s="154">
        <v>2009</v>
      </c>
      <c r="AH109" s="155">
        <v>-26.545497113040884</v>
      </c>
      <c r="AI109" s="155">
        <v>2.8182759864037719</v>
      </c>
      <c r="AJ109" s="155"/>
      <c r="AK109" s="156">
        <v>0.98042671181206154</v>
      </c>
      <c r="AL109" s="156">
        <v>2.8182759864037719E-3</v>
      </c>
      <c r="AQ109" s="133">
        <v>5.25</v>
      </c>
      <c r="AR109" s="133">
        <v>5.43</v>
      </c>
      <c r="AU109" s="3" t="s">
        <v>1048</v>
      </c>
      <c r="AV109" s="133">
        <v>5.37</v>
      </c>
      <c r="AW109" s="133">
        <v>8.18</v>
      </c>
      <c r="AZ109" s="163" t="s">
        <v>1071</v>
      </c>
    </row>
    <row r="110" spans="1:52" x14ac:dyDescent="0.2">
      <c r="A110" s="164" t="s">
        <v>1149</v>
      </c>
      <c r="B110" s="8" t="s">
        <v>853</v>
      </c>
      <c r="C110" s="10" t="s">
        <v>1050</v>
      </c>
      <c r="D110" s="9">
        <v>5</v>
      </c>
      <c r="E110" s="150" t="s">
        <v>938</v>
      </c>
      <c r="F110" s="9">
        <v>5</v>
      </c>
      <c r="G110" s="9" t="s">
        <v>1147</v>
      </c>
      <c r="H110" s="9"/>
      <c r="I110" s="9" t="s">
        <v>298</v>
      </c>
      <c r="J110" s="9" t="s">
        <v>1145</v>
      </c>
      <c r="K110" s="9" t="s">
        <v>176</v>
      </c>
      <c r="L110" s="9">
        <v>1.65</v>
      </c>
      <c r="M110" s="10" t="s">
        <v>1135</v>
      </c>
      <c r="N110" s="4" t="s">
        <v>255</v>
      </c>
      <c r="R110" s="133">
        <v>94.95544704116088</v>
      </c>
      <c r="S110" s="3"/>
      <c r="W110" s="133">
        <v>72.109263450578197</v>
      </c>
      <c r="X110" s="133">
        <v>4.4748354636975911</v>
      </c>
      <c r="AA110" s="133">
        <v>0.17698477566512477</v>
      </c>
      <c r="AB110" s="114">
        <f t="shared" si="1"/>
        <v>25.283731026472505</v>
      </c>
      <c r="AD110" s="133">
        <v>-26.18</v>
      </c>
      <c r="AE110" s="6" t="s">
        <v>896</v>
      </c>
      <c r="AF110" s="157">
        <v>144200</v>
      </c>
      <c r="AG110" s="154">
        <v>2009</v>
      </c>
      <c r="AH110" s="155">
        <v>-37.923329330847302</v>
      </c>
      <c r="AI110" s="155">
        <v>2.4196699627744245</v>
      </c>
      <c r="AJ110" s="155"/>
      <c r="AK110" s="156">
        <v>0.96896738772883972</v>
      </c>
      <c r="AL110" s="156">
        <v>2.4196699627744246E-3</v>
      </c>
      <c r="AQ110" s="133">
        <v>10.130000000000001</v>
      </c>
      <c r="AR110" s="133">
        <v>6.47</v>
      </c>
      <c r="AU110" s="3" t="s">
        <v>1048</v>
      </c>
      <c r="AV110" s="133">
        <v>6.4808629533403188</v>
      </c>
      <c r="AW110" s="133">
        <v>8.48</v>
      </c>
      <c r="AZ110" s="163" t="s">
        <v>1071</v>
      </c>
    </row>
    <row r="111" spans="1:52" x14ac:dyDescent="0.2">
      <c r="A111" s="164" t="s">
        <v>1149</v>
      </c>
      <c r="B111" s="8" t="s">
        <v>853</v>
      </c>
      <c r="C111" s="10" t="s">
        <v>1051</v>
      </c>
      <c r="D111" s="9">
        <v>5</v>
      </c>
      <c r="E111" s="150" t="s">
        <v>939</v>
      </c>
      <c r="F111" s="9">
        <v>5</v>
      </c>
      <c r="G111" s="9" t="s">
        <v>1147</v>
      </c>
      <c r="H111" s="9"/>
      <c r="I111" s="9" t="s">
        <v>298</v>
      </c>
      <c r="J111" s="9" t="s">
        <v>1145</v>
      </c>
      <c r="K111" s="9" t="s">
        <v>176</v>
      </c>
      <c r="L111" s="9">
        <v>1.65</v>
      </c>
      <c r="M111" s="10" t="s">
        <v>1135</v>
      </c>
      <c r="N111" s="4" t="s">
        <v>255</v>
      </c>
      <c r="R111" s="133">
        <v>99.190261236556182</v>
      </c>
      <c r="S111" s="3"/>
      <c r="W111" s="133">
        <v>83.664298554679476</v>
      </c>
      <c r="X111" s="133">
        <v>1.153211327975818</v>
      </c>
      <c r="AA111" s="133">
        <v>6.2488498135162149E-2</v>
      </c>
      <c r="AB111" s="114">
        <f t="shared" si="1"/>
        <v>18.454777477311595</v>
      </c>
      <c r="AD111" s="133">
        <v>-25.93</v>
      </c>
      <c r="AE111" s="6" t="s">
        <v>896</v>
      </c>
      <c r="AF111" s="157">
        <v>144201</v>
      </c>
      <c r="AG111" s="154">
        <v>2009</v>
      </c>
      <c r="AH111" s="155">
        <v>-29.417663967813979</v>
      </c>
      <c r="AI111" s="155">
        <v>2.4157347996303971</v>
      </c>
      <c r="AJ111" s="155"/>
      <c r="AK111" s="156">
        <v>0.97753397353117677</v>
      </c>
      <c r="AL111" s="156">
        <v>2.4157347996303972E-3</v>
      </c>
      <c r="AQ111" s="133">
        <v>2.4900000000000002</v>
      </c>
      <c r="AR111" s="133">
        <v>1.22</v>
      </c>
      <c r="AU111" s="3" t="s">
        <v>1048</v>
      </c>
      <c r="AV111" s="133">
        <v>1.9553980529237016</v>
      </c>
      <c r="AW111" s="133">
        <v>1.39</v>
      </c>
      <c r="AZ111" s="163" t="s">
        <v>1071</v>
      </c>
    </row>
    <row r="112" spans="1:52" x14ac:dyDescent="0.2">
      <c r="A112" s="164" t="s">
        <v>1149</v>
      </c>
      <c r="B112" s="8" t="s">
        <v>853</v>
      </c>
      <c r="C112" s="10" t="s">
        <v>1052</v>
      </c>
      <c r="D112" s="9">
        <v>5</v>
      </c>
      <c r="E112" s="150" t="s">
        <v>940</v>
      </c>
      <c r="F112" s="9">
        <v>5</v>
      </c>
      <c r="G112" s="9" t="s">
        <v>1147</v>
      </c>
      <c r="H112" s="9"/>
      <c r="I112" s="9" t="s">
        <v>298</v>
      </c>
      <c r="J112" s="9" t="s">
        <v>1145</v>
      </c>
      <c r="K112" s="9" t="s">
        <v>176</v>
      </c>
      <c r="L112" s="9">
        <v>1.65</v>
      </c>
      <c r="M112" s="10" t="s">
        <v>1135</v>
      </c>
      <c r="N112" s="4" t="s">
        <v>255</v>
      </c>
      <c r="R112" s="133">
        <v>95.650740013496304</v>
      </c>
      <c r="S112" s="3"/>
      <c r="W112" s="133">
        <v>64.084577727072983</v>
      </c>
      <c r="X112" s="133">
        <v>2.6478129180702119</v>
      </c>
      <c r="AA112" s="133">
        <v>0.12313011462507385</v>
      </c>
      <c r="AB112" s="114">
        <f t="shared" si="1"/>
        <v>21.504186251533135</v>
      </c>
      <c r="AD112" s="133">
        <v>-25.54</v>
      </c>
      <c r="AE112" s="6" t="s">
        <v>896</v>
      </c>
      <c r="AF112" s="157">
        <v>144347</v>
      </c>
      <c r="AG112" s="154">
        <v>2009</v>
      </c>
      <c r="AH112" s="155">
        <v>-38.013035089013769</v>
      </c>
      <c r="AI112" s="155">
        <v>2.6917575803532428</v>
      </c>
      <c r="AJ112" s="155"/>
      <c r="AK112" s="156">
        <v>0.96887703946782811</v>
      </c>
      <c r="AL112" s="156">
        <v>2.6917575803532428E-3</v>
      </c>
      <c r="AQ112" s="133">
        <v>5.04</v>
      </c>
      <c r="AR112" s="133">
        <v>4.33</v>
      </c>
      <c r="AU112" s="3" t="s">
        <v>1048</v>
      </c>
      <c r="AV112" s="133">
        <v>5.29</v>
      </c>
      <c r="AW112" s="133">
        <v>5.91</v>
      </c>
      <c r="AZ112" s="163" t="s">
        <v>1071</v>
      </c>
    </row>
    <row r="113" spans="1:52" x14ac:dyDescent="0.2">
      <c r="A113" s="164" t="s">
        <v>1149</v>
      </c>
      <c r="B113" s="8" t="s">
        <v>853</v>
      </c>
      <c r="C113" s="10" t="s">
        <v>1053</v>
      </c>
      <c r="D113" s="9">
        <v>5</v>
      </c>
      <c r="E113" s="150" t="s">
        <v>941</v>
      </c>
      <c r="F113" s="9">
        <v>5</v>
      </c>
      <c r="G113" s="9" t="s">
        <v>1147</v>
      </c>
      <c r="H113" s="9"/>
      <c r="I113" s="9" t="s">
        <v>298</v>
      </c>
      <c r="J113" s="9" t="s">
        <v>1145</v>
      </c>
      <c r="K113" s="9" t="s">
        <v>176</v>
      </c>
      <c r="L113" s="9">
        <v>1.65</v>
      </c>
      <c r="M113" s="10" t="s">
        <v>1135</v>
      </c>
      <c r="N113" s="4" t="s">
        <v>255</v>
      </c>
      <c r="R113" s="133">
        <v>98.098480403067512</v>
      </c>
      <c r="S113" s="3"/>
      <c r="W113" s="133">
        <v>81.042791306543208</v>
      </c>
      <c r="X113" s="133">
        <v>2.7281969196575311</v>
      </c>
      <c r="AA113" s="133">
        <v>0.11711485545242532</v>
      </c>
      <c r="AB113" s="114">
        <f t="shared" si="1"/>
        <v>23.295054321830126</v>
      </c>
      <c r="AD113" s="133">
        <v>-25.47</v>
      </c>
      <c r="AE113" s="6" t="s">
        <v>896</v>
      </c>
      <c r="AF113" s="157">
        <v>144202</v>
      </c>
      <c r="AG113" s="154">
        <v>2009</v>
      </c>
      <c r="AH113" s="155">
        <v>-12.216436720272949</v>
      </c>
      <c r="AI113" s="155">
        <v>2.2741779097569443</v>
      </c>
      <c r="AJ113" s="155"/>
      <c r="AK113" s="156">
        <v>0.99485840176015283</v>
      </c>
      <c r="AL113" s="156">
        <v>2.2741779097569443E-3</v>
      </c>
      <c r="AQ113" s="133">
        <v>7.25</v>
      </c>
      <c r="AR113" s="133">
        <v>3.18</v>
      </c>
      <c r="AU113" s="3" t="s">
        <v>1048</v>
      </c>
      <c r="AV113" s="133">
        <v>5.7315016181560789</v>
      </c>
      <c r="AW113" s="133">
        <v>4.25</v>
      </c>
      <c r="AZ113" s="163" t="s">
        <v>1071</v>
      </c>
    </row>
    <row r="114" spans="1:52" x14ac:dyDescent="0.2">
      <c r="A114" s="164" t="s">
        <v>1149</v>
      </c>
      <c r="B114" s="8" t="s">
        <v>1150</v>
      </c>
      <c r="C114" s="10" t="s">
        <v>1054</v>
      </c>
      <c r="D114" s="9">
        <v>4</v>
      </c>
      <c r="E114" s="150" t="s">
        <v>942</v>
      </c>
      <c r="F114" s="9">
        <v>4</v>
      </c>
      <c r="G114" s="9" t="s">
        <v>1147</v>
      </c>
      <c r="H114" s="9"/>
      <c r="I114" s="9" t="s">
        <v>298</v>
      </c>
      <c r="J114" s="9" t="s">
        <v>1145</v>
      </c>
      <c r="K114" s="9" t="s">
        <v>176</v>
      </c>
      <c r="L114" s="9">
        <v>1.65</v>
      </c>
      <c r="M114" s="10" t="s">
        <v>1135</v>
      </c>
      <c r="N114" s="4" t="s">
        <v>255</v>
      </c>
      <c r="R114" s="133">
        <v>92.921644483643348</v>
      </c>
      <c r="S114" s="3"/>
      <c r="W114" s="133">
        <v>52.732692695861914</v>
      </c>
      <c r="X114" s="133">
        <v>3.2685394362310269</v>
      </c>
      <c r="AA114" s="133">
        <v>0.14671398580721468</v>
      </c>
      <c r="AB114" s="114">
        <f t="shared" si="1"/>
        <v>22.278308494228749</v>
      </c>
      <c r="AD114" s="133">
        <v>-26.67</v>
      </c>
      <c r="AE114" s="6" t="s">
        <v>896</v>
      </c>
      <c r="AF114" s="154">
        <v>143761</v>
      </c>
      <c r="AG114" s="154">
        <v>2009</v>
      </c>
      <c r="AH114" s="155">
        <v>22.139011730250012</v>
      </c>
      <c r="AI114" s="155">
        <v>2.7772070294418585</v>
      </c>
      <c r="AJ114" s="155"/>
      <c r="AK114" s="156">
        <v>1.0294599155004271</v>
      </c>
      <c r="AL114" s="156">
        <v>2.7772070294418585E-3</v>
      </c>
      <c r="AQ114" s="133">
        <v>3.93</v>
      </c>
      <c r="AR114" s="133">
        <v>1.33</v>
      </c>
      <c r="AU114" s="3" t="s">
        <v>1048</v>
      </c>
      <c r="AV114" s="133">
        <v>5.5500000000000007</v>
      </c>
      <c r="AW114" s="133">
        <v>1.7000000000000002</v>
      </c>
      <c r="AZ114" s="163" t="s">
        <v>1071</v>
      </c>
    </row>
    <row r="115" spans="1:52" x14ac:dyDescent="0.2">
      <c r="A115" s="164" t="s">
        <v>1149</v>
      </c>
      <c r="B115" s="8" t="s">
        <v>1150</v>
      </c>
      <c r="C115" s="10" t="s">
        <v>1055</v>
      </c>
      <c r="D115" s="9">
        <v>4</v>
      </c>
      <c r="E115" s="150" t="s">
        <v>943</v>
      </c>
      <c r="F115" s="9">
        <v>4</v>
      </c>
      <c r="G115" s="9" t="s">
        <v>1147</v>
      </c>
      <c r="H115" s="9"/>
      <c r="I115" s="9" t="s">
        <v>298</v>
      </c>
      <c r="J115" s="9" t="s">
        <v>1145</v>
      </c>
      <c r="K115" s="9" t="s">
        <v>176</v>
      </c>
      <c r="L115" s="9">
        <v>1.65</v>
      </c>
      <c r="M115" s="10" t="s">
        <v>1135</v>
      </c>
      <c r="N115" s="4" t="s">
        <v>255</v>
      </c>
      <c r="R115" s="133">
        <v>91.276869837581145</v>
      </c>
      <c r="S115" s="3"/>
      <c r="W115" s="133">
        <v>60.083989146991698</v>
      </c>
      <c r="X115" s="133">
        <v>5.1852613929898377</v>
      </c>
      <c r="AA115" s="133">
        <v>0.14631308852149599</v>
      </c>
      <c r="AB115" s="114">
        <f t="shared" si="1"/>
        <v>35.439491062537655</v>
      </c>
      <c r="AD115" s="133">
        <v>-26.21</v>
      </c>
      <c r="AE115" s="6" t="s">
        <v>896</v>
      </c>
      <c r="AF115" s="154">
        <v>143762</v>
      </c>
      <c r="AG115" s="154">
        <v>2009</v>
      </c>
      <c r="AH115" s="155">
        <v>1.5641719847809821</v>
      </c>
      <c r="AI115" s="155">
        <v>3.3499928591033958</v>
      </c>
      <c r="AJ115" s="155"/>
      <c r="AK115" s="156">
        <v>1.0087377118248715</v>
      </c>
      <c r="AL115" s="156">
        <v>3.349992859103396E-3</v>
      </c>
      <c r="AQ115" s="133">
        <v>6.45</v>
      </c>
      <c r="AR115" s="133">
        <v>2.81</v>
      </c>
      <c r="AU115" s="3" t="s">
        <v>1048</v>
      </c>
      <c r="AV115" s="133">
        <v>7.8100000000000005</v>
      </c>
      <c r="AW115" s="133">
        <v>3.17</v>
      </c>
      <c r="AZ115" s="163" t="s">
        <v>1071</v>
      </c>
    </row>
    <row r="116" spans="1:52" x14ac:dyDescent="0.2">
      <c r="A116" s="164" t="s">
        <v>1149</v>
      </c>
      <c r="B116" s="8" t="s">
        <v>1150</v>
      </c>
      <c r="C116" s="10" t="s">
        <v>1056</v>
      </c>
      <c r="D116" s="9">
        <v>4</v>
      </c>
      <c r="E116" s="150" t="s">
        <v>944</v>
      </c>
      <c r="F116" s="9">
        <v>4</v>
      </c>
      <c r="G116" s="9" t="s">
        <v>1147</v>
      </c>
      <c r="H116" s="9"/>
      <c r="I116" s="9" t="s">
        <v>298</v>
      </c>
      <c r="J116" s="9" t="s">
        <v>1145</v>
      </c>
      <c r="K116" s="9" t="s">
        <v>176</v>
      </c>
      <c r="L116" s="9">
        <v>1.65</v>
      </c>
      <c r="M116" s="10" t="s">
        <v>1135</v>
      </c>
      <c r="N116" s="4" t="s">
        <v>255</v>
      </c>
      <c r="R116" s="133">
        <v>88.014240097551905</v>
      </c>
      <c r="S116" s="3"/>
      <c r="W116" s="133">
        <v>44.080039460759544</v>
      </c>
      <c r="X116" s="133">
        <v>3.7174827055978534</v>
      </c>
      <c r="AA116" s="133">
        <v>0.19547975377122123</v>
      </c>
      <c r="AB116" s="114">
        <f t="shared" si="1"/>
        <v>19.017226254277929</v>
      </c>
      <c r="AD116" s="133">
        <v>-28.09</v>
      </c>
      <c r="AE116" s="6" t="s">
        <v>896</v>
      </c>
      <c r="AF116" s="154">
        <v>143654</v>
      </c>
      <c r="AG116" s="154">
        <v>2009</v>
      </c>
      <c r="AH116" s="155">
        <v>29.531600859666661</v>
      </c>
      <c r="AI116" s="155">
        <v>2.991746578672462</v>
      </c>
      <c r="AJ116" s="155"/>
      <c r="AK116" s="156">
        <v>1.0369054528423745</v>
      </c>
      <c r="AL116" s="156">
        <v>2.9917465786724619E-3</v>
      </c>
      <c r="AQ116" s="133">
        <v>4.34</v>
      </c>
      <c r="AR116" s="133">
        <v>2.13</v>
      </c>
      <c r="AU116" s="3" t="s">
        <v>1048</v>
      </c>
      <c r="AV116" s="133">
        <v>5.56</v>
      </c>
      <c r="AW116" s="133">
        <v>2.65</v>
      </c>
      <c r="AZ116" s="163" t="s">
        <v>1071</v>
      </c>
    </row>
    <row r="117" spans="1:52" x14ac:dyDescent="0.2">
      <c r="A117" s="164" t="s">
        <v>1149</v>
      </c>
      <c r="B117" s="8" t="s">
        <v>1150</v>
      </c>
      <c r="C117" s="10" t="s">
        <v>1057</v>
      </c>
      <c r="D117" s="9">
        <v>4</v>
      </c>
      <c r="E117" s="150" t="s">
        <v>945</v>
      </c>
      <c r="F117" s="9">
        <v>4</v>
      </c>
      <c r="G117" s="9" t="s">
        <v>1147</v>
      </c>
      <c r="H117" s="9"/>
      <c r="I117" s="9" t="s">
        <v>298</v>
      </c>
      <c r="J117" s="9" t="s">
        <v>1145</v>
      </c>
      <c r="K117" s="9" t="s">
        <v>176</v>
      </c>
      <c r="L117" s="9">
        <v>1.65</v>
      </c>
      <c r="M117" s="10" t="s">
        <v>1135</v>
      </c>
      <c r="N117" s="4" t="s">
        <v>255</v>
      </c>
      <c r="R117" s="133">
        <v>53.717288717288724</v>
      </c>
      <c r="S117" s="3"/>
      <c r="W117" s="133">
        <v>14.202824064212757</v>
      </c>
      <c r="X117" s="133">
        <v>5.6407454996997082</v>
      </c>
      <c r="AA117" s="133">
        <v>0.2728521474832406</v>
      </c>
      <c r="AB117" s="114">
        <f t="shared" si="1"/>
        <v>20.673267744928339</v>
      </c>
      <c r="AD117" s="133">
        <v>-26.85</v>
      </c>
      <c r="AE117" s="6" t="s">
        <v>896</v>
      </c>
      <c r="AF117" s="154">
        <v>145355</v>
      </c>
      <c r="AG117" s="154">
        <v>2009</v>
      </c>
      <c r="AH117" s="155">
        <v>34.01640404399209</v>
      </c>
      <c r="AI117" s="155">
        <v>3.0113929045408105</v>
      </c>
      <c r="AJ117" s="155"/>
      <c r="AK117" s="156">
        <v>1.0414223776972005</v>
      </c>
      <c r="AL117" s="156">
        <v>3.0113929045408106E-3</v>
      </c>
      <c r="AQ117" s="133">
        <v>1.05</v>
      </c>
      <c r="AR117" s="133">
        <v>0.32</v>
      </c>
      <c r="AU117" s="3" t="s">
        <v>1048</v>
      </c>
      <c r="AV117" s="133">
        <v>1.61</v>
      </c>
      <c r="AW117" s="133">
        <v>0.42000000000000004</v>
      </c>
      <c r="AZ117" s="163" t="s">
        <v>1071</v>
      </c>
    </row>
    <row r="118" spans="1:52" x14ac:dyDescent="0.2">
      <c r="A118" s="164" t="s">
        <v>1149</v>
      </c>
      <c r="B118" s="8" t="s">
        <v>1150</v>
      </c>
      <c r="C118" s="10" t="s">
        <v>1058</v>
      </c>
      <c r="D118" s="9">
        <v>4</v>
      </c>
      <c r="E118" s="150" t="s">
        <v>946</v>
      </c>
      <c r="F118" s="9">
        <v>4</v>
      </c>
      <c r="G118" s="9" t="s">
        <v>1147</v>
      </c>
      <c r="H118" s="9"/>
      <c r="I118" s="9" t="s">
        <v>298</v>
      </c>
      <c r="J118" s="9" t="s">
        <v>1145</v>
      </c>
      <c r="K118" s="9" t="s">
        <v>176</v>
      </c>
      <c r="L118" s="9">
        <v>1.65</v>
      </c>
      <c r="M118" s="10" t="s">
        <v>1135</v>
      </c>
      <c r="N118" s="4" t="s">
        <v>255</v>
      </c>
      <c r="R118" s="133">
        <v>96.759214862893757</v>
      </c>
      <c r="S118" s="3"/>
      <c r="W118" s="133">
        <v>70.362412190150494</v>
      </c>
      <c r="X118" s="133">
        <v>2.9251318162351572</v>
      </c>
      <c r="AA118" s="133">
        <v>0.15718601713062103</v>
      </c>
      <c r="AB118" s="114">
        <f t="shared" si="1"/>
        <v>18.609364049248622</v>
      </c>
      <c r="AD118" s="133">
        <v>-28.29</v>
      </c>
      <c r="AE118" s="6" t="s">
        <v>896</v>
      </c>
      <c r="AF118" s="154">
        <v>143656</v>
      </c>
      <c r="AG118" s="154">
        <v>2009</v>
      </c>
      <c r="AH118" s="155">
        <v>-25.341346948191013</v>
      </c>
      <c r="AI118" s="155">
        <v>2.8375655699124227</v>
      </c>
      <c r="AJ118" s="155"/>
      <c r="AK118" s="156">
        <v>0.98163948650584587</v>
      </c>
      <c r="AL118" s="156">
        <v>2.8375655699124226E-3</v>
      </c>
      <c r="AQ118" s="133">
        <v>3.66</v>
      </c>
      <c r="AR118" s="133">
        <v>3.89</v>
      </c>
      <c r="AU118" s="3" t="s">
        <v>1048</v>
      </c>
      <c r="AV118" s="133">
        <v>7.51</v>
      </c>
      <c r="AW118" s="133">
        <v>7.25</v>
      </c>
      <c r="AZ118" s="163" t="s">
        <v>1071</v>
      </c>
    </row>
    <row r="119" spans="1:52" x14ac:dyDescent="0.2">
      <c r="A119" s="164" t="s">
        <v>1149</v>
      </c>
      <c r="B119" s="8" t="s">
        <v>1150</v>
      </c>
      <c r="C119" s="10" t="s">
        <v>1054</v>
      </c>
      <c r="D119" s="9">
        <v>5</v>
      </c>
      <c r="E119" s="150" t="s">
        <v>947</v>
      </c>
      <c r="F119" s="9">
        <v>5</v>
      </c>
      <c r="G119" s="9" t="s">
        <v>1147</v>
      </c>
      <c r="H119" s="9"/>
      <c r="I119" s="9" t="s">
        <v>298</v>
      </c>
      <c r="J119" s="9" t="s">
        <v>1145</v>
      </c>
      <c r="K119" s="9" t="s">
        <v>176</v>
      </c>
      <c r="L119" s="9">
        <v>1.65</v>
      </c>
      <c r="M119" s="10" t="s">
        <v>1135</v>
      </c>
      <c r="N119" s="4" t="s">
        <v>255</v>
      </c>
      <c r="R119" s="133">
        <v>97.728072815955031</v>
      </c>
      <c r="S119" s="3"/>
      <c r="W119" s="133">
        <v>80.043400768856856</v>
      </c>
      <c r="X119" s="133">
        <v>3.5890508423078926</v>
      </c>
      <c r="AA119" s="133">
        <v>0.16526401331876595</v>
      </c>
      <c r="AB119" s="114">
        <f t="shared" si="1"/>
        <v>21.717074214972797</v>
      </c>
      <c r="AD119" s="133">
        <v>-25.89</v>
      </c>
      <c r="AE119" s="6" t="s">
        <v>896</v>
      </c>
      <c r="AF119" s="157">
        <v>144185</v>
      </c>
      <c r="AG119" s="154">
        <v>2009</v>
      </c>
      <c r="AH119" s="155">
        <v>-30.33726624574884</v>
      </c>
      <c r="AI119" s="155">
        <v>2.8283631408854299</v>
      </c>
      <c r="AJ119" s="155"/>
      <c r="AK119" s="156">
        <v>0.97660778475208465</v>
      </c>
      <c r="AL119" s="156">
        <v>2.82836314088543E-3</v>
      </c>
      <c r="AQ119" s="133">
        <v>5.12</v>
      </c>
      <c r="AR119" s="133">
        <v>4.7</v>
      </c>
      <c r="AU119" s="3" t="s">
        <v>1048</v>
      </c>
      <c r="AV119" s="133">
        <v>8.66</v>
      </c>
      <c r="AW119" s="133">
        <v>6.74</v>
      </c>
      <c r="AZ119" s="163" t="s">
        <v>1071</v>
      </c>
    </row>
    <row r="120" spans="1:52" x14ac:dyDescent="0.2">
      <c r="A120" s="164" t="s">
        <v>1149</v>
      </c>
      <c r="B120" s="8" t="s">
        <v>1150</v>
      </c>
      <c r="C120" s="10" t="s">
        <v>1055</v>
      </c>
      <c r="D120" s="9">
        <v>5</v>
      </c>
      <c r="E120" s="150" t="s">
        <v>948</v>
      </c>
      <c r="F120" s="9">
        <v>5</v>
      </c>
      <c r="G120" s="9" t="s">
        <v>1147</v>
      </c>
      <c r="H120" s="9"/>
      <c r="I120" s="9" t="s">
        <v>298</v>
      </c>
      <c r="J120" s="9" t="s">
        <v>1145</v>
      </c>
      <c r="K120" s="9" t="s">
        <v>176</v>
      </c>
      <c r="L120" s="9">
        <v>1.65</v>
      </c>
      <c r="M120" s="10" t="s">
        <v>1135</v>
      </c>
      <c r="N120" s="4" t="s">
        <v>255</v>
      </c>
      <c r="R120" s="133">
        <v>94.520080678649819</v>
      </c>
      <c r="S120" s="3"/>
      <c r="W120" s="133">
        <v>61.766899519615635</v>
      </c>
      <c r="X120" s="133">
        <v>3.8150594764251364</v>
      </c>
      <c r="AA120" s="133">
        <v>0.1819668062733025</v>
      </c>
      <c r="AB120" s="114">
        <f t="shared" si="1"/>
        <v>20.965689042732119</v>
      </c>
      <c r="AD120" s="133">
        <v>-25.67</v>
      </c>
      <c r="AE120" s="6" t="s">
        <v>896</v>
      </c>
      <c r="AF120" s="157">
        <v>144186</v>
      </c>
      <c r="AG120" s="154">
        <v>2009</v>
      </c>
      <c r="AH120" s="155">
        <v>-59.569743715018888</v>
      </c>
      <c r="AI120" s="155">
        <v>2.8206374750133554</v>
      </c>
      <c r="AJ120" s="155"/>
      <c r="AK120" s="156">
        <v>0.94716593443620534</v>
      </c>
      <c r="AL120" s="156">
        <v>2.8206374750133554E-3</v>
      </c>
      <c r="AQ120" s="133">
        <v>3.76</v>
      </c>
      <c r="AR120" s="133">
        <v>5.16</v>
      </c>
      <c r="AU120" s="3" t="s">
        <v>1048</v>
      </c>
      <c r="AV120" s="133">
        <v>9.4699999999999989</v>
      </c>
      <c r="AW120" s="133">
        <v>10.95</v>
      </c>
      <c r="AZ120" s="163" t="s">
        <v>1071</v>
      </c>
    </row>
    <row r="121" spans="1:52" x14ac:dyDescent="0.2">
      <c r="A121" s="164" t="s">
        <v>1149</v>
      </c>
      <c r="B121" s="8" t="s">
        <v>1150</v>
      </c>
      <c r="C121" s="10" t="s">
        <v>1056</v>
      </c>
      <c r="D121" s="9">
        <v>5</v>
      </c>
      <c r="E121" s="150" t="s">
        <v>949</v>
      </c>
      <c r="F121" s="9">
        <v>5</v>
      </c>
      <c r="G121" s="9" t="s">
        <v>1147</v>
      </c>
      <c r="H121" s="9"/>
      <c r="I121" s="9" t="s">
        <v>298</v>
      </c>
      <c r="J121" s="9" t="s">
        <v>1145</v>
      </c>
      <c r="K121" s="9" t="s">
        <v>176</v>
      </c>
      <c r="L121" s="9">
        <v>1.65</v>
      </c>
      <c r="M121" s="10" t="s">
        <v>1135</v>
      </c>
      <c r="N121" s="4" t="s">
        <v>255</v>
      </c>
      <c r="R121" s="133">
        <v>99.187777009718218</v>
      </c>
      <c r="S121" s="3"/>
      <c r="W121" s="133">
        <v>3.2237376595872718</v>
      </c>
      <c r="X121" s="133">
        <v>2.7067468899640552</v>
      </c>
      <c r="AA121" s="133">
        <v>0.14873903931543142</v>
      </c>
      <c r="AB121" s="114">
        <f t="shared" si="1"/>
        <v>18.197958669235771</v>
      </c>
      <c r="AD121" s="133">
        <v>-26.36</v>
      </c>
      <c r="AE121" s="6" t="s">
        <v>896</v>
      </c>
      <c r="AF121" s="154">
        <v>146920</v>
      </c>
      <c r="AG121" s="154">
        <v>2010</v>
      </c>
      <c r="AH121" s="155">
        <v>-31.541743567493398</v>
      </c>
      <c r="AI121" s="155">
        <v>2.7856355418839511</v>
      </c>
      <c r="AJ121" s="155"/>
      <c r="AK121" s="156">
        <v>0.9755126742289616</v>
      </c>
      <c r="AL121" s="156">
        <v>2.7856355418839512E-3</v>
      </c>
      <c r="AQ121" s="133">
        <v>3.5</v>
      </c>
      <c r="AR121" s="133">
        <v>4.5999999999999996</v>
      </c>
      <c r="AU121" s="3" t="s">
        <v>1048</v>
      </c>
      <c r="AV121" s="133">
        <v>7.46</v>
      </c>
      <c r="AW121" s="133">
        <v>9.66</v>
      </c>
      <c r="AZ121" s="163" t="s">
        <v>1071</v>
      </c>
    </row>
    <row r="122" spans="1:52" x14ac:dyDescent="0.2">
      <c r="A122" s="164" t="s">
        <v>1149</v>
      </c>
      <c r="B122" s="8" t="s">
        <v>1150</v>
      </c>
      <c r="C122" s="10" t="s">
        <v>1057</v>
      </c>
      <c r="D122" s="9">
        <v>5</v>
      </c>
      <c r="E122" s="151" t="s">
        <v>950</v>
      </c>
      <c r="F122" s="10">
        <v>5</v>
      </c>
      <c r="G122" s="9" t="s">
        <v>1147</v>
      </c>
      <c r="I122" s="9" t="s">
        <v>298</v>
      </c>
      <c r="J122" s="9" t="s">
        <v>1145</v>
      </c>
      <c r="K122" s="9" t="s">
        <v>176</v>
      </c>
      <c r="L122" s="9">
        <v>1.65</v>
      </c>
      <c r="M122" s="10" t="s">
        <v>1135</v>
      </c>
      <c r="N122" s="4" t="s">
        <v>255</v>
      </c>
      <c r="R122" s="133">
        <v>92.449473787036709</v>
      </c>
      <c r="S122" s="3"/>
      <c r="W122" s="133">
        <v>62.396064005959886</v>
      </c>
      <c r="X122" s="133">
        <v>5.2502398195002975</v>
      </c>
      <c r="AA122" s="133">
        <v>0.22062139294801297</v>
      </c>
      <c r="AB122" s="114">
        <f t="shared" si="1"/>
        <v>23.797510066204048</v>
      </c>
      <c r="AD122" s="133">
        <v>-26.39</v>
      </c>
      <c r="AE122" s="6" t="s">
        <v>896</v>
      </c>
      <c r="AF122" s="157">
        <v>144187</v>
      </c>
      <c r="AG122" s="154">
        <v>2009</v>
      </c>
      <c r="AH122" s="155">
        <v>-3.5110299268559242</v>
      </c>
      <c r="AI122" s="155">
        <v>3.3646107966821845</v>
      </c>
      <c r="AJ122" s="155"/>
      <c r="AK122" s="156">
        <v>1.0036261596082536</v>
      </c>
      <c r="AL122" s="156">
        <v>3.3646107966821847E-3</v>
      </c>
      <c r="AQ122" s="133">
        <v>7.13</v>
      </c>
      <c r="AR122" s="133">
        <v>3.56</v>
      </c>
      <c r="AU122" s="3" t="s">
        <v>1048</v>
      </c>
      <c r="AV122" s="133">
        <v>8.02</v>
      </c>
      <c r="AW122" s="133">
        <v>3.86</v>
      </c>
      <c r="AZ122" s="163" t="s">
        <v>1071</v>
      </c>
    </row>
    <row r="123" spans="1:52" x14ac:dyDescent="0.2">
      <c r="A123" s="164" t="s">
        <v>1149</v>
      </c>
      <c r="B123" s="8" t="s">
        <v>1150</v>
      </c>
      <c r="C123" s="10" t="s">
        <v>1058</v>
      </c>
      <c r="D123" s="9">
        <v>5</v>
      </c>
      <c r="E123" s="151" t="s">
        <v>951</v>
      </c>
      <c r="F123" s="10">
        <v>5</v>
      </c>
      <c r="G123" s="9" t="s">
        <v>1147</v>
      </c>
      <c r="I123" s="9" t="s">
        <v>298</v>
      </c>
      <c r="J123" s="9" t="s">
        <v>1145</v>
      </c>
      <c r="K123" s="9" t="s">
        <v>176</v>
      </c>
      <c r="L123" s="9">
        <v>1.65</v>
      </c>
      <c r="M123" s="10" t="s">
        <v>1135</v>
      </c>
      <c r="N123" s="4" t="s">
        <v>255</v>
      </c>
      <c r="R123" s="133">
        <v>97.645592831417758</v>
      </c>
      <c r="S123" s="3"/>
      <c r="W123" s="133">
        <v>75.626129336268477</v>
      </c>
      <c r="X123" s="133">
        <v>2.7230161222908014</v>
      </c>
      <c r="AA123" s="133">
        <v>0.12237741499579997</v>
      </c>
      <c r="AB123" s="114">
        <f t="shared" si="1"/>
        <v>22.250969448768434</v>
      </c>
      <c r="AD123" s="133">
        <v>-25.61</v>
      </c>
      <c r="AE123" s="6" t="s">
        <v>896</v>
      </c>
      <c r="AF123" s="157">
        <v>144188</v>
      </c>
      <c r="AG123" s="154">
        <v>2009</v>
      </c>
      <c r="AH123" s="155">
        <v>-69.902906054766561</v>
      </c>
      <c r="AI123" s="155">
        <v>2.8257646420997506</v>
      </c>
      <c r="AJ123" s="155"/>
      <c r="AK123" s="156">
        <v>0.93675876250846346</v>
      </c>
      <c r="AL123" s="156">
        <v>2.8257646420997507E-3</v>
      </c>
      <c r="AQ123" s="133">
        <v>4.57</v>
      </c>
      <c r="AR123" s="133">
        <v>5.39</v>
      </c>
      <c r="AU123" s="3" t="s">
        <v>1048</v>
      </c>
      <c r="AV123" s="133">
        <v>15.98</v>
      </c>
      <c r="AW123" s="133">
        <v>13.45</v>
      </c>
      <c r="AZ123" s="163" t="s">
        <v>1071</v>
      </c>
    </row>
    <row r="124" spans="1:52" x14ac:dyDescent="0.2">
      <c r="A124" s="164" t="s">
        <v>1149</v>
      </c>
      <c r="B124" s="8" t="s">
        <v>856</v>
      </c>
      <c r="C124" s="10" t="s">
        <v>1059</v>
      </c>
      <c r="D124" s="9">
        <v>3</v>
      </c>
      <c r="E124" s="151" t="s">
        <v>952</v>
      </c>
      <c r="F124" s="134">
        <v>3</v>
      </c>
      <c r="G124" s="9" t="s">
        <v>1147</v>
      </c>
      <c r="H124" s="134"/>
      <c r="I124" s="9" t="s">
        <v>298</v>
      </c>
      <c r="J124" s="9" t="s">
        <v>1145</v>
      </c>
      <c r="K124" s="9" t="s">
        <v>176</v>
      </c>
      <c r="L124" s="9">
        <v>1.65</v>
      </c>
      <c r="M124" s="10" t="s">
        <v>1135</v>
      </c>
      <c r="N124" s="4" t="s">
        <v>255</v>
      </c>
      <c r="R124" s="133">
        <v>98.590004145559689</v>
      </c>
      <c r="S124" s="3"/>
      <c r="W124" s="133">
        <v>84.820208903352764</v>
      </c>
      <c r="X124" s="133">
        <v>2.2976675007918912</v>
      </c>
      <c r="AA124" s="133">
        <v>0.17631134654818864</v>
      </c>
      <c r="AB124" s="114">
        <f t="shared" si="1"/>
        <v>13.031875405499799</v>
      </c>
      <c r="AD124" s="133">
        <v>-26.51</v>
      </c>
      <c r="AE124" s="6" t="s">
        <v>896</v>
      </c>
      <c r="AF124" s="157">
        <v>146426</v>
      </c>
      <c r="AG124" s="154">
        <v>2010</v>
      </c>
      <c r="AH124" s="155">
        <v>63.503080249763144</v>
      </c>
      <c r="AI124" s="155">
        <v>2.9754894585752916</v>
      </c>
      <c r="AJ124" s="155"/>
      <c r="AK124" s="156">
        <v>1.0712498210164072</v>
      </c>
      <c r="AL124" s="156">
        <v>2.9754894585752915E-3</v>
      </c>
      <c r="AV124" s="3"/>
      <c r="AW124" s="3"/>
    </row>
    <row r="125" spans="1:52" x14ac:dyDescent="0.2">
      <c r="A125" s="164" t="s">
        <v>1149</v>
      </c>
      <c r="B125" s="8" t="s">
        <v>856</v>
      </c>
      <c r="C125" s="10" t="s">
        <v>1060</v>
      </c>
      <c r="D125" s="9">
        <v>3</v>
      </c>
      <c r="E125" s="151" t="s">
        <v>953</v>
      </c>
      <c r="F125" s="134">
        <v>3</v>
      </c>
      <c r="G125" s="9" t="s">
        <v>1147</v>
      </c>
      <c r="H125" s="134"/>
      <c r="I125" s="9" t="s">
        <v>298</v>
      </c>
      <c r="J125" s="9" t="s">
        <v>1145</v>
      </c>
      <c r="K125" s="9" t="s">
        <v>176</v>
      </c>
      <c r="L125" s="9">
        <v>1.65</v>
      </c>
      <c r="M125" s="10" t="s">
        <v>1135</v>
      </c>
      <c r="N125" s="4" t="s">
        <v>255</v>
      </c>
      <c r="R125" s="133">
        <v>96.517166246310964</v>
      </c>
      <c r="S125" s="3"/>
      <c r="W125" s="133">
        <v>72.409448506190301</v>
      </c>
      <c r="X125" s="133">
        <v>2.9889197986750724</v>
      </c>
      <c r="AA125" s="133">
        <v>0.1914194741996133</v>
      </c>
      <c r="AB125" s="114">
        <f t="shared" si="1"/>
        <v>15.614502187787906</v>
      </c>
      <c r="AD125" s="133">
        <v>-26.21</v>
      </c>
      <c r="AE125" s="6" t="s">
        <v>896</v>
      </c>
      <c r="AF125" s="157">
        <v>145761</v>
      </c>
      <c r="AG125" s="154">
        <v>2010</v>
      </c>
      <c r="AH125" s="155">
        <v>44.376947810485625</v>
      </c>
      <c r="AI125" s="155">
        <v>3.6357393387669084</v>
      </c>
      <c r="AJ125" s="155"/>
      <c r="AK125" s="156">
        <v>1.0519843705134331</v>
      </c>
      <c r="AL125" s="156">
        <v>3.6357393387669084E-3</v>
      </c>
      <c r="AV125" s="3"/>
      <c r="AW125" s="3"/>
    </row>
    <row r="126" spans="1:52" x14ac:dyDescent="0.2">
      <c r="A126" s="164" t="s">
        <v>1149</v>
      </c>
      <c r="B126" s="8" t="s">
        <v>856</v>
      </c>
      <c r="C126" s="10" t="s">
        <v>1061</v>
      </c>
      <c r="D126" s="9">
        <v>3</v>
      </c>
      <c r="E126" s="151" t="s">
        <v>954</v>
      </c>
      <c r="F126" s="134">
        <v>3</v>
      </c>
      <c r="G126" s="9" t="s">
        <v>1147</v>
      </c>
      <c r="H126" s="134"/>
      <c r="I126" s="9" t="s">
        <v>298</v>
      </c>
      <c r="J126" s="9" t="s">
        <v>1145</v>
      </c>
      <c r="K126" s="9" t="s">
        <v>176</v>
      </c>
      <c r="L126" s="9">
        <v>1.65</v>
      </c>
      <c r="M126" s="10" t="s">
        <v>1135</v>
      </c>
      <c r="N126" s="4" t="s">
        <v>255</v>
      </c>
      <c r="R126" s="133">
        <v>89.370977313187566</v>
      </c>
      <c r="S126" s="3"/>
      <c r="W126" s="133">
        <v>57.576738179178001</v>
      </c>
      <c r="X126" s="133">
        <v>5.1972883891649246</v>
      </c>
      <c r="AA126" s="133">
        <v>0.37116778529060707</v>
      </c>
      <c r="AB126" s="114">
        <f t="shared" si="1"/>
        <v>14.002530917643325</v>
      </c>
      <c r="AD126" s="133">
        <v>-27.27</v>
      </c>
      <c r="AE126" s="6" t="s">
        <v>896</v>
      </c>
      <c r="AF126" s="157">
        <v>145762</v>
      </c>
      <c r="AG126" s="154">
        <v>2010</v>
      </c>
      <c r="AH126" s="155">
        <v>60.079600932620771</v>
      </c>
      <c r="AI126" s="155">
        <v>3.7422484488005745</v>
      </c>
      <c r="AJ126" s="155"/>
      <c r="AK126" s="156">
        <v>1.0678014044825492</v>
      </c>
      <c r="AL126" s="156">
        <v>3.7422484488005745E-3</v>
      </c>
      <c r="AV126" s="3"/>
      <c r="AW126" s="3"/>
    </row>
    <row r="127" spans="1:52" x14ac:dyDescent="0.2">
      <c r="A127" s="164" t="s">
        <v>1149</v>
      </c>
      <c r="B127" s="8" t="s">
        <v>856</v>
      </c>
      <c r="C127" s="10" t="s">
        <v>1062</v>
      </c>
      <c r="D127" s="9">
        <v>3</v>
      </c>
      <c r="E127" s="151" t="s">
        <v>955</v>
      </c>
      <c r="F127" s="134">
        <v>3</v>
      </c>
      <c r="G127" s="9" t="s">
        <v>1147</v>
      </c>
      <c r="H127" s="134"/>
      <c r="I127" s="9" t="s">
        <v>298</v>
      </c>
      <c r="J127" s="9" t="s">
        <v>1145</v>
      </c>
      <c r="K127" s="9" t="s">
        <v>176</v>
      </c>
      <c r="L127" s="9">
        <v>1.65</v>
      </c>
      <c r="M127" s="10" t="s">
        <v>1135</v>
      </c>
      <c r="N127" s="4" t="s">
        <v>255</v>
      </c>
      <c r="R127" s="133">
        <v>72.920929990366844</v>
      </c>
      <c r="S127" s="3"/>
      <c r="W127" s="133">
        <v>39.104937239074026</v>
      </c>
      <c r="X127" s="133">
        <v>7.5005368770455938</v>
      </c>
      <c r="AA127" s="133">
        <v>0.58020523208819752</v>
      </c>
      <c r="AB127" s="114">
        <f t="shared" si="1"/>
        <v>12.927385797695514</v>
      </c>
      <c r="AD127" s="133">
        <v>-26.91</v>
      </c>
      <c r="AE127" s="6" t="s">
        <v>896</v>
      </c>
      <c r="AF127" s="157">
        <v>145763</v>
      </c>
      <c r="AG127" s="154">
        <v>2010</v>
      </c>
      <c r="AH127" s="155">
        <v>69.129470853454222</v>
      </c>
      <c r="AI127" s="155">
        <v>3.2322207284837585</v>
      </c>
      <c r="AJ127" s="155"/>
      <c r="AK127" s="156">
        <v>1.0769171952244414</v>
      </c>
      <c r="AL127" s="156">
        <v>3.2322207284837586E-3</v>
      </c>
      <c r="AV127" s="3"/>
      <c r="AW127" s="3"/>
    </row>
    <row r="128" spans="1:52" x14ac:dyDescent="0.2">
      <c r="A128" s="164" t="s">
        <v>1149</v>
      </c>
      <c r="B128" s="8" t="s">
        <v>856</v>
      </c>
      <c r="C128" s="10" t="s">
        <v>1063</v>
      </c>
      <c r="D128" s="9">
        <v>3</v>
      </c>
      <c r="E128" s="151" t="s">
        <v>956</v>
      </c>
      <c r="F128" s="134">
        <v>3</v>
      </c>
      <c r="G128" s="9" t="s">
        <v>1147</v>
      </c>
      <c r="H128" s="134"/>
      <c r="I128" s="9" t="s">
        <v>298</v>
      </c>
      <c r="J128" s="9" t="s">
        <v>1145</v>
      </c>
      <c r="K128" s="9" t="s">
        <v>176</v>
      </c>
      <c r="L128" s="9">
        <v>1.65</v>
      </c>
      <c r="M128" s="10" t="s">
        <v>1135</v>
      </c>
      <c r="N128" s="4" t="s">
        <v>255</v>
      </c>
      <c r="R128" s="133">
        <v>92.854470632248407</v>
      </c>
      <c r="S128" s="3"/>
      <c r="W128" s="133">
        <v>59.603977659094731</v>
      </c>
      <c r="X128" s="133">
        <v>3.5104138147181434</v>
      </c>
      <c r="AA128" s="133">
        <v>0.29147178453099137</v>
      </c>
      <c r="AB128" s="114">
        <f t="shared" si="1"/>
        <v>12.043751748961798</v>
      </c>
      <c r="AD128" s="133"/>
      <c r="AE128" s="6" t="s">
        <v>896</v>
      </c>
      <c r="AF128" s="154">
        <v>146427</v>
      </c>
      <c r="AG128" s="154">
        <v>2010</v>
      </c>
      <c r="AH128" s="155">
        <v>44.892619252143717</v>
      </c>
      <c r="AI128" s="155">
        <v>3.9421928225969642</v>
      </c>
      <c r="AJ128" s="155"/>
      <c r="AK128" s="156">
        <v>1.0525037981952503</v>
      </c>
      <c r="AL128" s="156">
        <v>3.9421928225969642E-3</v>
      </c>
      <c r="AV128" s="3"/>
      <c r="AW128" s="3"/>
    </row>
    <row r="129" spans="1:52" x14ac:dyDescent="0.2">
      <c r="A129" s="164" t="s">
        <v>1149</v>
      </c>
      <c r="B129" s="8" t="s">
        <v>856</v>
      </c>
      <c r="C129" s="10" t="s">
        <v>1059</v>
      </c>
      <c r="D129" s="9">
        <v>4</v>
      </c>
      <c r="E129" s="151" t="s">
        <v>957</v>
      </c>
      <c r="F129" s="134">
        <v>4</v>
      </c>
      <c r="G129" s="9" t="s">
        <v>1147</v>
      </c>
      <c r="H129" s="134"/>
      <c r="I129" s="9" t="s">
        <v>298</v>
      </c>
      <c r="J129" s="9" t="s">
        <v>1145</v>
      </c>
      <c r="K129" s="9" t="s">
        <v>176</v>
      </c>
      <c r="L129" s="9">
        <v>1.65</v>
      </c>
      <c r="M129" s="10" t="s">
        <v>1135</v>
      </c>
      <c r="N129" s="4" t="s">
        <v>255</v>
      </c>
      <c r="R129" s="133">
        <v>98.269470373169383</v>
      </c>
      <c r="S129" s="3"/>
      <c r="W129" s="133">
        <v>74.122040369724147</v>
      </c>
      <c r="X129" s="133">
        <v>1.6536156655993828</v>
      </c>
      <c r="AA129" s="133">
        <v>0.1356015908671819</v>
      </c>
      <c r="AB129" s="114">
        <f t="shared" si="1"/>
        <v>12.194662725004861</v>
      </c>
      <c r="AD129" s="133">
        <v>-26.155200000000001</v>
      </c>
      <c r="AE129" s="6" t="s">
        <v>896</v>
      </c>
      <c r="AF129" s="154">
        <v>144792</v>
      </c>
      <c r="AG129" s="154">
        <v>2009</v>
      </c>
      <c r="AH129" s="155">
        <v>53.435965041891187</v>
      </c>
      <c r="AI129" s="155">
        <v>3.0112714849855031</v>
      </c>
      <c r="AJ129" s="155"/>
      <c r="AK129" s="156">
        <v>1.0609810281297978</v>
      </c>
      <c r="AL129" s="156">
        <v>3.011271484985503E-3</v>
      </c>
      <c r="AV129" s="3"/>
      <c r="AW129" s="3"/>
    </row>
    <row r="130" spans="1:52" x14ac:dyDescent="0.2">
      <c r="A130" s="164" t="s">
        <v>1149</v>
      </c>
      <c r="B130" s="8" t="s">
        <v>856</v>
      </c>
      <c r="C130" s="10" t="s">
        <v>1060</v>
      </c>
      <c r="D130" s="9">
        <v>4</v>
      </c>
      <c r="E130" s="151" t="s">
        <v>958</v>
      </c>
      <c r="F130" s="134">
        <v>4</v>
      </c>
      <c r="G130" s="9" t="s">
        <v>1147</v>
      </c>
      <c r="H130" s="134"/>
      <c r="I130" s="9" t="s">
        <v>298</v>
      </c>
      <c r="J130" s="9" t="s">
        <v>1145</v>
      </c>
      <c r="K130" s="9" t="s">
        <v>176</v>
      </c>
      <c r="L130" s="9">
        <v>1.65</v>
      </c>
      <c r="M130" s="10" t="s">
        <v>1135</v>
      </c>
      <c r="N130" s="4" t="s">
        <v>255</v>
      </c>
      <c r="R130" s="133">
        <v>95.21039543614998</v>
      </c>
      <c r="S130" s="3"/>
      <c r="W130" s="133">
        <v>58.986097515062028</v>
      </c>
      <c r="X130" s="133">
        <v>2.4206916656366193</v>
      </c>
      <c r="AA130" s="133">
        <v>0.21341928382202119</v>
      </c>
      <c r="AB130" s="114">
        <f t="shared" si="1"/>
        <v>11.342422401039121</v>
      </c>
      <c r="AD130" s="133">
        <v>-26.3035</v>
      </c>
      <c r="AE130" s="6" t="s">
        <v>896</v>
      </c>
      <c r="AF130" s="154">
        <v>144793</v>
      </c>
      <c r="AG130" s="154">
        <v>2009</v>
      </c>
      <c r="AH130" s="155">
        <v>-29.743874369635215</v>
      </c>
      <c r="AI130" s="155">
        <v>2.7755693077406236</v>
      </c>
      <c r="AJ130" s="155"/>
      <c r="AK130" s="156">
        <v>0.97720542670061816</v>
      </c>
      <c r="AL130" s="156">
        <v>2.7755693077406236E-3</v>
      </c>
      <c r="AV130" s="3"/>
      <c r="AW130" s="3"/>
    </row>
    <row r="131" spans="1:52" x14ac:dyDescent="0.2">
      <c r="A131" s="164" t="s">
        <v>1149</v>
      </c>
      <c r="B131" s="8" t="s">
        <v>856</v>
      </c>
      <c r="C131" s="10" t="s">
        <v>1061</v>
      </c>
      <c r="D131" s="9">
        <v>4</v>
      </c>
      <c r="E131" s="151" t="s">
        <v>959</v>
      </c>
      <c r="F131" s="134">
        <v>4</v>
      </c>
      <c r="G131" s="9" t="s">
        <v>1147</v>
      </c>
      <c r="H131" s="134"/>
      <c r="I131" s="9" t="s">
        <v>298</v>
      </c>
      <c r="J131" s="9" t="s">
        <v>1145</v>
      </c>
      <c r="K131" s="9" t="s">
        <v>176</v>
      </c>
      <c r="L131" s="9">
        <v>1.65</v>
      </c>
      <c r="M131" s="10" t="s">
        <v>1135</v>
      </c>
      <c r="N131" s="4" t="s">
        <v>255</v>
      </c>
      <c r="R131" s="133">
        <v>80.188236421113146</v>
      </c>
      <c r="S131" s="3"/>
      <c r="W131" s="133">
        <v>60.772193998043925</v>
      </c>
      <c r="X131" s="133">
        <v>5.9447293703794024</v>
      </c>
      <c r="AA131" s="133">
        <v>0.48386263233324089</v>
      </c>
      <c r="AB131" s="114">
        <f t="shared" si="1"/>
        <v>12.285985676788551</v>
      </c>
      <c r="AD131" s="133">
        <v>-26.6</v>
      </c>
      <c r="AE131" s="6" t="s">
        <v>896</v>
      </c>
      <c r="AF131" s="154">
        <v>144742</v>
      </c>
      <c r="AG131" s="154">
        <v>2009</v>
      </c>
      <c r="AH131" s="158">
        <v>4.9044529595914099</v>
      </c>
      <c r="AI131" s="158">
        <v>3.5820385763311973</v>
      </c>
      <c r="AJ131" s="155"/>
      <c r="AK131" s="159">
        <v>1.0121019170167418</v>
      </c>
      <c r="AL131" s="159">
        <v>3.5820385763311972E-3</v>
      </c>
      <c r="AV131" s="3"/>
      <c r="AW131" s="3"/>
    </row>
    <row r="132" spans="1:52" x14ac:dyDescent="0.2">
      <c r="A132" s="164" t="s">
        <v>1149</v>
      </c>
      <c r="B132" s="8" t="s">
        <v>856</v>
      </c>
      <c r="C132" s="10" t="s">
        <v>1062</v>
      </c>
      <c r="D132" s="9">
        <v>4</v>
      </c>
      <c r="E132" s="151" t="s">
        <v>960</v>
      </c>
      <c r="F132" s="134">
        <v>4</v>
      </c>
      <c r="G132" s="9" t="s">
        <v>1147</v>
      </c>
      <c r="H132" s="134"/>
      <c r="I132" s="9" t="s">
        <v>298</v>
      </c>
      <c r="J132" s="9" t="s">
        <v>1145</v>
      </c>
      <c r="K132" s="9" t="s">
        <v>176</v>
      </c>
      <c r="L132" s="9">
        <v>1.65</v>
      </c>
      <c r="M132" s="10" t="s">
        <v>1135</v>
      </c>
      <c r="N132" s="4" t="s">
        <v>255</v>
      </c>
      <c r="R132" s="133">
        <v>69.841420018817232</v>
      </c>
      <c r="S132" s="3"/>
      <c r="W132" s="133">
        <v>35.832983577987285</v>
      </c>
      <c r="X132" s="133">
        <v>7.5122899396978529</v>
      </c>
      <c r="AA132" s="133">
        <v>0.57969618645062038</v>
      </c>
      <c r="AB132" s="114">
        <f t="shared" si="1"/>
        <v>12.959012177903578</v>
      </c>
      <c r="AD132" s="133">
        <v>-26.53</v>
      </c>
      <c r="AE132" s="6" t="s">
        <v>896</v>
      </c>
      <c r="AF132" s="157">
        <v>145764</v>
      </c>
      <c r="AG132" s="154">
        <v>2010</v>
      </c>
      <c r="AH132" s="155">
        <v>46.833917056554156</v>
      </c>
      <c r="AI132" s="155">
        <v>3.1630284692514778</v>
      </c>
      <c r="AJ132" s="155"/>
      <c r="AK132" s="156">
        <v>1.0544592367493406</v>
      </c>
      <c r="AL132" s="156">
        <v>3.163028469251478E-3</v>
      </c>
      <c r="AV132" s="3"/>
      <c r="AW132" s="3"/>
    </row>
    <row r="133" spans="1:52" x14ac:dyDescent="0.2">
      <c r="A133" s="164" t="s">
        <v>1149</v>
      </c>
      <c r="B133" s="8" t="s">
        <v>856</v>
      </c>
      <c r="C133" s="10" t="s">
        <v>1063</v>
      </c>
      <c r="D133" s="9">
        <v>4</v>
      </c>
      <c r="E133" s="151" t="s">
        <v>961</v>
      </c>
      <c r="F133" s="134">
        <v>4</v>
      </c>
      <c r="G133" s="9" t="s">
        <v>1147</v>
      </c>
      <c r="H133" s="134"/>
      <c r="I133" s="9" t="s">
        <v>298</v>
      </c>
      <c r="J133" s="9" t="s">
        <v>1145</v>
      </c>
      <c r="K133" s="9" t="s">
        <v>176</v>
      </c>
      <c r="L133" s="9">
        <v>1.65</v>
      </c>
      <c r="M133" s="10" t="s">
        <v>1135</v>
      </c>
      <c r="N133" s="4" t="s">
        <v>255</v>
      </c>
      <c r="R133" s="133">
        <v>97.989403345063465</v>
      </c>
      <c r="S133" s="3"/>
      <c r="W133" s="133">
        <v>79.618596307340312</v>
      </c>
      <c r="X133" s="133">
        <v>2.4206916656366193</v>
      </c>
      <c r="AA133" s="133">
        <v>0.21341928382202119</v>
      </c>
      <c r="AB133" s="114">
        <f t="shared" ref="AB133:AB152" si="2">X133/AA133</f>
        <v>11.342422401039121</v>
      </c>
      <c r="AD133" s="133">
        <v>-25.71</v>
      </c>
      <c r="AE133" s="6" t="s">
        <v>896</v>
      </c>
      <c r="AF133" s="154">
        <v>144744</v>
      </c>
      <c r="AG133" s="154">
        <v>2009</v>
      </c>
      <c r="AH133" s="158">
        <v>6.2399270112492022</v>
      </c>
      <c r="AI133" s="158">
        <v>4.4223457401220374</v>
      </c>
      <c r="AJ133" s="155"/>
      <c r="AK133" s="159">
        <v>1.0134469561832298</v>
      </c>
      <c r="AL133" s="159">
        <v>4.4223457401220377E-3</v>
      </c>
      <c r="AV133" s="3"/>
      <c r="AW133" s="3"/>
    </row>
    <row r="134" spans="1:52" x14ac:dyDescent="0.2">
      <c r="A134" s="164" t="s">
        <v>1149</v>
      </c>
      <c r="B134" s="10" t="s">
        <v>858</v>
      </c>
      <c r="C134" s="10" t="s">
        <v>1064</v>
      </c>
      <c r="D134" s="9">
        <v>3</v>
      </c>
      <c r="E134" s="151" t="s">
        <v>962</v>
      </c>
      <c r="F134" s="134">
        <v>3</v>
      </c>
      <c r="G134" s="9" t="s">
        <v>1147</v>
      </c>
      <c r="H134" s="134"/>
      <c r="I134" s="9" t="s">
        <v>298</v>
      </c>
      <c r="J134" s="9" t="s">
        <v>1145</v>
      </c>
      <c r="K134" s="9" t="s">
        <v>176</v>
      </c>
      <c r="L134" s="9">
        <v>1.65</v>
      </c>
      <c r="M134" s="10" t="s">
        <v>1135</v>
      </c>
      <c r="N134" s="4" t="s">
        <v>255</v>
      </c>
      <c r="R134" s="133">
        <v>96.602657327436944</v>
      </c>
      <c r="S134" s="3"/>
      <c r="W134" s="133">
        <v>56.729058137724664</v>
      </c>
      <c r="X134" s="133">
        <v>1.5235446721352832</v>
      </c>
      <c r="AA134" s="133">
        <v>0.13759160688520952</v>
      </c>
      <c r="AB134" s="114">
        <f t="shared" si="2"/>
        <v>11.072947737330752</v>
      </c>
      <c r="AD134" s="133"/>
      <c r="AE134" s="6" t="s">
        <v>896</v>
      </c>
      <c r="AF134" s="154">
        <v>145660</v>
      </c>
      <c r="AG134" s="154">
        <v>2010</v>
      </c>
      <c r="AH134" s="155">
        <v>111.58634917004018</v>
      </c>
      <c r="AI134" s="155">
        <v>4.2523062170697061</v>
      </c>
      <c r="AJ134" s="155"/>
      <c r="AK134" s="156">
        <v>1.1196833368014611</v>
      </c>
      <c r="AL134" s="156">
        <v>4.2523062170697059E-3</v>
      </c>
      <c r="AQ134" s="133">
        <v>1.34</v>
      </c>
      <c r="AR134" s="133">
        <v>1.36</v>
      </c>
      <c r="AU134" s="3" t="s">
        <v>1048</v>
      </c>
      <c r="AV134" s="133">
        <v>2.1</v>
      </c>
      <c r="AW134" s="133">
        <v>0.93086314648918211</v>
      </c>
      <c r="AZ134" s="163" t="s">
        <v>1071</v>
      </c>
    </row>
    <row r="135" spans="1:52" x14ac:dyDescent="0.2">
      <c r="A135" s="164" t="s">
        <v>1149</v>
      </c>
      <c r="B135" s="10" t="s">
        <v>858</v>
      </c>
      <c r="C135" s="10" t="s">
        <v>1065</v>
      </c>
      <c r="D135" s="9">
        <v>3</v>
      </c>
      <c r="E135" s="151" t="s">
        <v>963</v>
      </c>
      <c r="F135" s="134">
        <v>3</v>
      </c>
      <c r="G135" s="9" t="s">
        <v>1147</v>
      </c>
      <c r="H135" s="134"/>
      <c r="I135" s="9" t="s">
        <v>298</v>
      </c>
      <c r="J135" s="9" t="s">
        <v>1145</v>
      </c>
      <c r="K135" s="9" t="s">
        <v>176</v>
      </c>
      <c r="L135" s="9">
        <v>1.65</v>
      </c>
      <c r="M135" s="10" t="s">
        <v>1135</v>
      </c>
      <c r="N135" s="4" t="s">
        <v>255</v>
      </c>
      <c r="R135" s="133">
        <v>96.658419530807521</v>
      </c>
      <c r="S135" s="3"/>
      <c r="W135" s="133">
        <v>58.538911498976844</v>
      </c>
      <c r="X135" s="133">
        <v>1.6257103809523812</v>
      </c>
      <c r="AA135" s="133">
        <v>0.14341914412698412</v>
      </c>
      <c r="AB135" s="114">
        <f t="shared" si="2"/>
        <v>11.335379184197112</v>
      </c>
      <c r="AD135" s="133">
        <v>-25.82</v>
      </c>
      <c r="AE135" s="6" t="s">
        <v>896</v>
      </c>
      <c r="AF135" s="157">
        <v>144361</v>
      </c>
      <c r="AG135" s="154">
        <v>2009</v>
      </c>
      <c r="AH135" s="155">
        <v>88.044720517111315</v>
      </c>
      <c r="AI135" s="155">
        <v>3.1828088630793405</v>
      </c>
      <c r="AJ135" s="155"/>
      <c r="AK135" s="156">
        <v>1.0958376631649722</v>
      </c>
      <c r="AL135" s="156">
        <v>3.1828088630793407E-3</v>
      </c>
      <c r="AQ135" s="133">
        <v>1.98</v>
      </c>
      <c r="AR135" s="133">
        <v>1.77</v>
      </c>
      <c r="AU135" s="3" t="s">
        <v>1048</v>
      </c>
      <c r="AV135" s="133">
        <v>3.26</v>
      </c>
      <c r="AW135" s="133">
        <v>0.97210824682678021</v>
      </c>
      <c r="AZ135" s="163" t="s">
        <v>1071</v>
      </c>
    </row>
    <row r="136" spans="1:52" x14ac:dyDescent="0.2">
      <c r="A136" s="164" t="s">
        <v>1149</v>
      </c>
      <c r="B136" s="10" t="s">
        <v>858</v>
      </c>
      <c r="C136" s="10" t="s">
        <v>1070</v>
      </c>
      <c r="D136" s="9">
        <v>3</v>
      </c>
      <c r="E136" s="151" t="s">
        <v>964</v>
      </c>
      <c r="F136" s="134">
        <v>3</v>
      </c>
      <c r="G136" s="9" t="s">
        <v>1147</v>
      </c>
      <c r="H136" s="134"/>
      <c r="I136" s="9" t="s">
        <v>298</v>
      </c>
      <c r="J136" s="9" t="s">
        <v>1145</v>
      </c>
      <c r="K136" s="9" t="s">
        <v>176</v>
      </c>
      <c r="L136" s="9">
        <v>1.65</v>
      </c>
      <c r="M136" s="10" t="s">
        <v>1135</v>
      </c>
      <c r="N136" s="4" t="s">
        <v>255</v>
      </c>
      <c r="R136" s="133">
        <v>97.434051575366112</v>
      </c>
      <c r="S136" s="3"/>
      <c r="W136" s="133">
        <v>62.754617783827747</v>
      </c>
      <c r="X136" s="133">
        <v>1.4442905050828267</v>
      </c>
      <c r="AA136" s="133">
        <v>0.13207792354837913</v>
      </c>
      <c r="AB136" s="114">
        <f t="shared" si="2"/>
        <v>10.935139395599251</v>
      </c>
      <c r="AD136" s="133">
        <v>-26.5</v>
      </c>
      <c r="AE136" s="6" t="s">
        <v>896</v>
      </c>
      <c r="AF136" s="154">
        <v>144745</v>
      </c>
      <c r="AG136" s="154">
        <v>2009</v>
      </c>
      <c r="AH136" s="158">
        <v>89.319172360526224</v>
      </c>
      <c r="AI136" s="158">
        <v>3.1060080875223828</v>
      </c>
      <c r="AJ136" s="155"/>
      <c r="AK136" s="159">
        <v>1.0971212430616148</v>
      </c>
      <c r="AL136" s="159">
        <v>3.106008087522383E-3</v>
      </c>
      <c r="AQ136" s="133">
        <v>1.45</v>
      </c>
      <c r="AR136" s="133">
        <v>1.1299999999999999</v>
      </c>
      <c r="AU136" s="3" t="s">
        <v>1048</v>
      </c>
      <c r="AV136" s="133">
        <v>3.79</v>
      </c>
      <c r="AW136" s="133">
        <v>0.95783957305211687</v>
      </c>
      <c r="AZ136" s="163" t="s">
        <v>1071</v>
      </c>
    </row>
    <row r="137" spans="1:52" x14ac:dyDescent="0.2">
      <c r="A137" s="164" t="s">
        <v>1149</v>
      </c>
      <c r="B137" s="10" t="s">
        <v>858</v>
      </c>
      <c r="C137" s="10" t="s">
        <v>1066</v>
      </c>
      <c r="D137" s="9">
        <v>3</v>
      </c>
      <c r="E137" s="151" t="s">
        <v>965</v>
      </c>
      <c r="F137" s="134">
        <v>3</v>
      </c>
      <c r="G137" s="9" t="s">
        <v>1147</v>
      </c>
      <c r="H137" s="134"/>
      <c r="I137" s="9" t="s">
        <v>298</v>
      </c>
      <c r="J137" s="9" t="s">
        <v>1145</v>
      </c>
      <c r="K137" s="9" t="s">
        <v>176</v>
      </c>
      <c r="L137" s="9">
        <v>1.65</v>
      </c>
      <c r="M137" s="10" t="s">
        <v>1135</v>
      </c>
      <c r="N137" s="4" t="s">
        <v>255</v>
      </c>
      <c r="R137" s="133">
        <v>96.771711013023378</v>
      </c>
      <c r="S137" s="3"/>
      <c r="W137" s="133">
        <v>57.549961545151739</v>
      </c>
      <c r="X137" s="133">
        <v>1.512034672003665</v>
      </c>
      <c r="AA137" s="133">
        <v>0.12826199679297831</v>
      </c>
      <c r="AB137" s="114">
        <f t="shared" si="2"/>
        <v>11.78864129524016</v>
      </c>
      <c r="AD137" s="133">
        <v>-26.25</v>
      </c>
      <c r="AE137" s="6" t="s">
        <v>896</v>
      </c>
      <c r="AF137" s="157">
        <v>144363</v>
      </c>
      <c r="AG137" s="154">
        <v>2009</v>
      </c>
      <c r="AH137" s="155">
        <v>97.704901361263197</v>
      </c>
      <c r="AI137" s="155">
        <v>3.2110202450366963</v>
      </c>
      <c r="AJ137" s="155"/>
      <c r="AK137" s="156">
        <v>1.1055670334770447</v>
      </c>
      <c r="AL137" s="156">
        <v>3.2110202450366964E-3</v>
      </c>
      <c r="AQ137" s="133">
        <v>1.57</v>
      </c>
      <c r="AR137" s="133">
        <v>1.17</v>
      </c>
      <c r="AU137" s="3" t="s">
        <v>1048</v>
      </c>
      <c r="AV137" s="133">
        <v>2.2999999999999998</v>
      </c>
      <c r="AW137" s="133">
        <v>0.95769981499195367</v>
      </c>
      <c r="AZ137" s="163" t="s">
        <v>1071</v>
      </c>
    </row>
    <row r="138" spans="1:52" x14ac:dyDescent="0.2">
      <c r="A138" s="164" t="s">
        <v>1149</v>
      </c>
      <c r="B138" s="10" t="s">
        <v>858</v>
      </c>
      <c r="C138" s="10" t="s">
        <v>1067</v>
      </c>
      <c r="D138" s="9">
        <v>3</v>
      </c>
      <c r="E138" s="151" t="s">
        <v>966</v>
      </c>
      <c r="F138" s="134">
        <v>3</v>
      </c>
      <c r="G138" s="9" t="s">
        <v>1147</v>
      </c>
      <c r="H138" s="134"/>
      <c r="I138" s="9" t="s">
        <v>298</v>
      </c>
      <c r="J138" s="9" t="s">
        <v>1145</v>
      </c>
      <c r="K138" s="9" t="s">
        <v>176</v>
      </c>
      <c r="L138" s="9">
        <v>1.65</v>
      </c>
      <c r="M138" s="10" t="s">
        <v>1135</v>
      </c>
      <c r="N138" s="4" t="s">
        <v>255</v>
      </c>
      <c r="R138" s="133">
        <v>97.170465832464032</v>
      </c>
      <c r="S138" s="3"/>
      <c r="W138" s="133">
        <v>54.641724349186163</v>
      </c>
      <c r="X138" s="133">
        <v>1.2160523287233782</v>
      </c>
      <c r="AA138" s="133">
        <v>0.10788286128374561</v>
      </c>
      <c r="AB138" s="114">
        <f t="shared" si="2"/>
        <v>11.271969562663029</v>
      </c>
      <c r="AD138" s="133">
        <v>-26.47</v>
      </c>
      <c r="AE138" s="6" t="s">
        <v>896</v>
      </c>
      <c r="AF138" s="157">
        <v>144364</v>
      </c>
      <c r="AG138" s="154">
        <v>2009</v>
      </c>
      <c r="AH138" s="155">
        <v>82.38883390062712</v>
      </c>
      <c r="AI138" s="155">
        <v>3.1690525867153743</v>
      </c>
      <c r="AJ138" s="155"/>
      <c r="AK138" s="156">
        <v>1.0901412671841264</v>
      </c>
      <c r="AL138" s="156">
        <v>3.1690525867153741E-3</v>
      </c>
      <c r="AQ138" s="133">
        <v>1.62</v>
      </c>
      <c r="AR138" s="133">
        <v>1.38</v>
      </c>
      <c r="AU138" s="3" t="s">
        <v>1048</v>
      </c>
      <c r="AV138" s="133">
        <v>1.9000000000000001</v>
      </c>
      <c r="AW138" s="133">
        <v>0.90198759976044107</v>
      </c>
      <c r="AZ138" s="163" t="s">
        <v>1071</v>
      </c>
    </row>
    <row r="139" spans="1:52" x14ac:dyDescent="0.2">
      <c r="A139" s="164" t="s">
        <v>1149</v>
      </c>
      <c r="B139" s="10" t="s">
        <v>858</v>
      </c>
      <c r="C139" s="10" t="s">
        <v>1064</v>
      </c>
      <c r="D139" s="9">
        <v>4</v>
      </c>
      <c r="E139" s="151" t="s">
        <v>967</v>
      </c>
      <c r="F139" s="134">
        <v>4</v>
      </c>
      <c r="G139" s="9" t="s">
        <v>1147</v>
      </c>
      <c r="H139" s="134"/>
      <c r="I139" s="9" t="s">
        <v>298</v>
      </c>
      <c r="J139" s="9" t="s">
        <v>1145</v>
      </c>
      <c r="K139" s="9" t="s">
        <v>176</v>
      </c>
      <c r="L139" s="9">
        <v>1.65</v>
      </c>
      <c r="M139" s="10" t="s">
        <v>1135</v>
      </c>
      <c r="N139" s="4" t="s">
        <v>255</v>
      </c>
      <c r="R139" s="133">
        <v>98.730275952046881</v>
      </c>
      <c r="S139" s="3"/>
      <c r="W139" s="133">
        <v>69.515707837203053</v>
      </c>
      <c r="X139" s="133">
        <v>0.94507510972178799</v>
      </c>
      <c r="AA139" s="133">
        <v>9.1627188496405124E-2</v>
      </c>
      <c r="AB139" s="114">
        <f t="shared" si="2"/>
        <v>10.314352379794638</v>
      </c>
      <c r="AD139" s="133">
        <v>-25.66</v>
      </c>
      <c r="AE139" s="6" t="s">
        <v>896</v>
      </c>
      <c r="AF139" s="157">
        <v>144339</v>
      </c>
      <c r="AG139" s="154">
        <v>2009</v>
      </c>
      <c r="AH139" s="155">
        <v>73.327731737831584</v>
      </c>
      <c r="AI139" s="155">
        <v>3.1116998332553525</v>
      </c>
      <c r="AJ139" s="155"/>
      <c r="AK139" s="156">
        <v>1.0810152663566441</v>
      </c>
      <c r="AL139" s="156">
        <v>3.1116998332553526E-3</v>
      </c>
      <c r="AQ139" s="133">
        <v>2.4900000000000002</v>
      </c>
      <c r="AR139" s="133">
        <v>2.5299999999999998</v>
      </c>
      <c r="AU139" s="3" t="s">
        <v>1048</v>
      </c>
      <c r="AV139" s="133">
        <v>1.9386448161794487</v>
      </c>
      <c r="AW139" s="133">
        <v>1.3069192995740537</v>
      </c>
      <c r="AZ139" s="163" t="s">
        <v>1071</v>
      </c>
    </row>
    <row r="140" spans="1:52" x14ac:dyDescent="0.2">
      <c r="A140" s="164" t="s">
        <v>1149</v>
      </c>
      <c r="B140" s="10" t="s">
        <v>858</v>
      </c>
      <c r="C140" s="10" t="s">
        <v>1065</v>
      </c>
      <c r="D140" s="9">
        <v>4</v>
      </c>
      <c r="E140" s="151" t="s">
        <v>968</v>
      </c>
      <c r="F140" s="134">
        <v>4</v>
      </c>
      <c r="G140" s="9" t="s">
        <v>1147</v>
      </c>
      <c r="H140" s="134"/>
      <c r="I140" s="9" t="s">
        <v>298</v>
      </c>
      <c r="J140" s="9" t="s">
        <v>1145</v>
      </c>
      <c r="K140" s="9" t="s">
        <v>176</v>
      </c>
      <c r="L140" s="9">
        <v>1.65</v>
      </c>
      <c r="M140" s="10" t="s">
        <v>1135</v>
      </c>
      <c r="N140" s="4" t="s">
        <v>255</v>
      </c>
      <c r="R140" s="133">
        <v>99.154953395605176</v>
      </c>
      <c r="S140" s="3"/>
      <c r="W140" s="133">
        <v>69.217927766969865</v>
      </c>
      <c r="X140" s="133">
        <v>0.70562689068693241</v>
      </c>
      <c r="AA140" s="133">
        <v>6.9006640308888811E-2</v>
      </c>
      <c r="AB140" s="114">
        <f t="shared" si="2"/>
        <v>10.225492612426748</v>
      </c>
      <c r="AD140" s="133">
        <v>-25.12</v>
      </c>
      <c r="AE140" s="6" t="s">
        <v>896</v>
      </c>
      <c r="AF140" s="157">
        <v>145770</v>
      </c>
      <c r="AG140" s="154">
        <v>2009</v>
      </c>
      <c r="AH140" s="155">
        <v>40.975322383290489</v>
      </c>
      <c r="AI140" s="155">
        <v>2.9185117273278096</v>
      </c>
      <c r="AJ140" s="155"/>
      <c r="AK140" s="156">
        <v>1.0485579670570446</v>
      </c>
      <c r="AL140" s="156">
        <v>2.9185117273278095E-3</v>
      </c>
      <c r="AQ140" s="133">
        <v>3.35</v>
      </c>
      <c r="AR140" s="133">
        <v>0</v>
      </c>
      <c r="AU140" s="3" t="s">
        <v>1048</v>
      </c>
      <c r="AV140" s="133">
        <v>3.3010656757691779</v>
      </c>
      <c r="AW140" s="133">
        <v>1.37</v>
      </c>
      <c r="AZ140" s="163" t="s">
        <v>1071</v>
      </c>
    </row>
    <row r="141" spans="1:52" x14ac:dyDescent="0.2">
      <c r="A141" s="164" t="s">
        <v>1149</v>
      </c>
      <c r="B141" s="10" t="s">
        <v>858</v>
      </c>
      <c r="C141" s="10" t="s">
        <v>1070</v>
      </c>
      <c r="D141" s="9">
        <v>4</v>
      </c>
      <c r="E141" s="151" t="s">
        <v>969</v>
      </c>
      <c r="F141" s="134">
        <v>4</v>
      </c>
      <c r="G141" s="9" t="s">
        <v>1147</v>
      </c>
      <c r="H141" s="134"/>
      <c r="I141" s="9" t="s">
        <v>298</v>
      </c>
      <c r="J141" s="9" t="s">
        <v>1145</v>
      </c>
      <c r="K141" s="9" t="s">
        <v>176</v>
      </c>
      <c r="L141" s="9">
        <v>1.65</v>
      </c>
      <c r="M141" s="10" t="s">
        <v>1135</v>
      </c>
      <c r="N141" s="4" t="s">
        <v>255</v>
      </c>
      <c r="R141" s="133">
        <v>99.135056897584334</v>
      </c>
      <c r="S141" s="3"/>
      <c r="W141" s="133">
        <v>70.382616787310781</v>
      </c>
      <c r="X141" s="133">
        <v>0.68978506364678194</v>
      </c>
      <c r="AA141" s="133">
        <v>6.6381782109893914E-2</v>
      </c>
      <c r="AB141" s="114">
        <f t="shared" si="2"/>
        <v>10.3911802564272</v>
      </c>
      <c r="AD141" s="133">
        <v>-25.42</v>
      </c>
      <c r="AE141" s="6" t="s">
        <v>896</v>
      </c>
      <c r="AF141" s="154">
        <v>144609</v>
      </c>
      <c r="AG141" s="154">
        <v>2009</v>
      </c>
      <c r="AH141" s="155">
        <v>4.6775648270853676</v>
      </c>
      <c r="AI141" s="155">
        <v>2.8761883874175558</v>
      </c>
      <c r="AJ141" s="155"/>
      <c r="AK141" s="156">
        <v>1.0118734038350343</v>
      </c>
      <c r="AL141" s="156">
        <v>2.8761883874175559E-3</v>
      </c>
      <c r="AQ141" s="133">
        <v>2.09</v>
      </c>
      <c r="AR141" s="133">
        <v>1.78</v>
      </c>
      <c r="AU141" s="3" t="s">
        <v>1048</v>
      </c>
      <c r="AV141" s="133">
        <v>3.8499999999999996</v>
      </c>
      <c r="AW141" s="133">
        <v>1.78</v>
      </c>
      <c r="AZ141" s="163" t="s">
        <v>1071</v>
      </c>
    </row>
    <row r="142" spans="1:52" x14ac:dyDescent="0.2">
      <c r="A142" s="164" t="s">
        <v>1149</v>
      </c>
      <c r="B142" s="10" t="s">
        <v>858</v>
      </c>
      <c r="C142" s="10" t="s">
        <v>1066</v>
      </c>
      <c r="D142" s="9">
        <v>4</v>
      </c>
      <c r="E142" s="151" t="s">
        <v>970</v>
      </c>
      <c r="F142" s="134">
        <v>4</v>
      </c>
      <c r="G142" s="9" t="s">
        <v>1147</v>
      </c>
      <c r="H142" s="134"/>
      <c r="I142" s="9" t="s">
        <v>298</v>
      </c>
      <c r="J142" s="9" t="s">
        <v>1145</v>
      </c>
      <c r="K142" s="9" t="s">
        <v>176</v>
      </c>
      <c r="L142" s="9">
        <v>1.65</v>
      </c>
      <c r="M142" s="10" t="s">
        <v>1135</v>
      </c>
      <c r="N142" s="4" t="s">
        <v>255</v>
      </c>
      <c r="R142" s="133">
        <v>99.174835678907513</v>
      </c>
      <c r="S142" s="3"/>
      <c r="W142" s="133">
        <v>65.708001078744502</v>
      </c>
      <c r="X142" s="133">
        <v>0.57073858256770582</v>
      </c>
      <c r="AA142" s="133">
        <v>5.2230016807997069E-2</v>
      </c>
      <c r="AB142" s="114">
        <f t="shared" si="2"/>
        <v>10.927405684470671</v>
      </c>
      <c r="AD142" s="133">
        <v>-25.11</v>
      </c>
      <c r="AE142" s="6" t="s">
        <v>896</v>
      </c>
      <c r="AF142" s="154">
        <v>144608</v>
      </c>
      <c r="AG142" s="154">
        <v>2009</v>
      </c>
      <c r="AH142" s="155">
        <v>25.447936878286946</v>
      </c>
      <c r="AI142" s="155">
        <v>3.9026166781557543</v>
      </c>
      <c r="AJ142" s="155"/>
      <c r="AK142" s="156">
        <v>1.0327925402845346</v>
      </c>
      <c r="AL142" s="156">
        <v>3.9026166781557545E-3</v>
      </c>
      <c r="AQ142" s="133">
        <v>1.81</v>
      </c>
      <c r="AR142" s="133">
        <v>1.89</v>
      </c>
      <c r="AU142" s="3" t="s">
        <v>1048</v>
      </c>
      <c r="AV142" s="133">
        <v>2.41</v>
      </c>
      <c r="AW142" s="133">
        <v>1.89</v>
      </c>
      <c r="AZ142" s="163" t="s">
        <v>1071</v>
      </c>
    </row>
    <row r="143" spans="1:52" x14ac:dyDescent="0.2">
      <c r="A143" s="164" t="s">
        <v>1149</v>
      </c>
      <c r="B143" s="10" t="s">
        <v>858</v>
      </c>
      <c r="C143" s="10" t="s">
        <v>1067</v>
      </c>
      <c r="D143" s="9">
        <v>4</v>
      </c>
      <c r="E143" s="151" t="s">
        <v>971</v>
      </c>
      <c r="F143" s="134">
        <v>4</v>
      </c>
      <c r="G143" s="9" t="s">
        <v>1147</v>
      </c>
      <c r="H143" s="134"/>
      <c r="I143" s="9" t="s">
        <v>298</v>
      </c>
      <c r="J143" s="9" t="s">
        <v>1145</v>
      </c>
      <c r="K143" s="9" t="s">
        <v>176</v>
      </c>
      <c r="L143" s="9">
        <v>1.65</v>
      </c>
      <c r="M143" s="10" t="s">
        <v>1135</v>
      </c>
      <c r="N143" s="4" t="s">
        <v>255</v>
      </c>
      <c r="R143" s="133">
        <v>99.397901255805948</v>
      </c>
      <c r="S143" s="3"/>
      <c r="W143" s="133">
        <v>69.470698204591415</v>
      </c>
      <c r="X143" s="133">
        <v>0.48978731701723766</v>
      </c>
      <c r="AA143" s="133">
        <v>5.5130343606273342E-2</v>
      </c>
      <c r="AB143" s="114">
        <f t="shared" si="2"/>
        <v>8.8841694968413769</v>
      </c>
      <c r="AD143" s="133">
        <v>-25.14</v>
      </c>
      <c r="AE143" s="6" t="s">
        <v>896</v>
      </c>
      <c r="AF143" s="154">
        <v>144607</v>
      </c>
      <c r="AG143" s="154">
        <v>2009</v>
      </c>
      <c r="AH143" s="155">
        <v>14.739212272535829</v>
      </c>
      <c r="AI143" s="155">
        <v>2.9050146300707618</v>
      </c>
      <c r="AJ143" s="155"/>
      <c r="AK143" s="156">
        <v>1.0220071161873832</v>
      </c>
      <c r="AL143" s="156">
        <v>2.9050146300707617E-3</v>
      </c>
      <c r="AQ143" s="133">
        <v>1.87</v>
      </c>
      <c r="AR143" s="133">
        <v>1.96</v>
      </c>
      <c r="AU143" s="3" t="s">
        <v>1048</v>
      </c>
      <c r="AV143" s="133">
        <v>2.08</v>
      </c>
      <c r="AW143" s="133">
        <v>1.96</v>
      </c>
      <c r="AZ143" s="163" t="s">
        <v>1071</v>
      </c>
    </row>
    <row r="144" spans="1:52" x14ac:dyDescent="0.2">
      <c r="A144" s="164" t="s">
        <v>1149</v>
      </c>
      <c r="B144" s="10" t="s">
        <v>860</v>
      </c>
      <c r="C144" s="10" t="s">
        <v>862</v>
      </c>
      <c r="D144" s="9">
        <v>4</v>
      </c>
      <c r="E144" s="151" t="s">
        <v>972</v>
      </c>
      <c r="F144" s="134">
        <v>4</v>
      </c>
      <c r="G144" s="9" t="s">
        <v>1147</v>
      </c>
      <c r="H144" s="134"/>
      <c r="I144" s="9" t="s">
        <v>298</v>
      </c>
      <c r="J144" s="9" t="s">
        <v>1145</v>
      </c>
      <c r="K144" s="9" t="s">
        <v>176</v>
      </c>
      <c r="L144" s="9">
        <v>1.65</v>
      </c>
      <c r="M144" s="10" t="s">
        <v>1135</v>
      </c>
      <c r="N144" s="4" t="s">
        <v>255</v>
      </c>
      <c r="R144" s="133">
        <v>98.137857504335983</v>
      </c>
      <c r="S144" s="3"/>
      <c r="W144" s="133">
        <v>23.687504924330572</v>
      </c>
      <c r="X144" s="133">
        <v>0.21137181169400268</v>
      </c>
      <c r="AA144" s="133">
        <v>1.7102047076499309E-2</v>
      </c>
      <c r="AB144" s="114">
        <f t="shared" si="2"/>
        <v>12.359445085638793</v>
      </c>
      <c r="AD144" s="133">
        <v>-27.87</v>
      </c>
      <c r="AE144" s="6" t="s">
        <v>896</v>
      </c>
      <c r="AF144" s="154">
        <v>146921</v>
      </c>
      <c r="AG144" s="154">
        <v>2010</v>
      </c>
      <c r="AH144" s="155">
        <v>73.886674225938307</v>
      </c>
      <c r="AI144" s="155">
        <v>3.3702709221665392</v>
      </c>
      <c r="AJ144" s="155"/>
      <c r="AK144" s="156">
        <v>1.0817090508908258</v>
      </c>
      <c r="AL144" s="156">
        <v>3.3702709221665392E-3</v>
      </c>
      <c r="AQ144" s="133">
        <v>0.13</v>
      </c>
      <c r="AR144" s="133">
        <v>0.05</v>
      </c>
      <c r="AU144" s="3" t="s">
        <v>1048</v>
      </c>
      <c r="AV144" s="133">
        <v>0.62</v>
      </c>
      <c r="AW144" s="133">
        <v>0.11</v>
      </c>
      <c r="AZ144" s="163" t="s">
        <v>1071</v>
      </c>
    </row>
    <row r="145" spans="1:52" x14ac:dyDescent="0.2">
      <c r="A145" s="164" t="s">
        <v>1149</v>
      </c>
      <c r="B145" s="10" t="s">
        <v>860</v>
      </c>
      <c r="C145" s="10" t="s">
        <v>863</v>
      </c>
      <c r="D145" s="9">
        <v>4</v>
      </c>
      <c r="E145" s="151" t="s">
        <v>973</v>
      </c>
      <c r="F145" s="134">
        <v>4</v>
      </c>
      <c r="G145" s="9" t="s">
        <v>1147</v>
      </c>
      <c r="H145" s="134"/>
      <c r="I145" s="9" t="s">
        <v>298</v>
      </c>
      <c r="J145" s="9" t="s">
        <v>1145</v>
      </c>
      <c r="K145" s="9" t="s">
        <v>176</v>
      </c>
      <c r="L145" s="9">
        <v>1.65</v>
      </c>
      <c r="M145" s="10" t="s">
        <v>1135</v>
      </c>
      <c r="N145" s="4" t="s">
        <v>255</v>
      </c>
      <c r="R145" s="133">
        <v>96.33109866471446</v>
      </c>
      <c r="S145" s="3"/>
      <c r="W145" s="133">
        <v>36.154357510793119</v>
      </c>
      <c r="X145" s="133">
        <v>0.79470651854758012</v>
      </c>
      <c r="AA145" s="133">
        <v>3.9798453670720324E-2</v>
      </c>
      <c r="AB145" s="114">
        <f t="shared" si="2"/>
        <v>19.968276283363359</v>
      </c>
      <c r="AD145" s="133">
        <v>-26.98</v>
      </c>
      <c r="AE145" s="6" t="s">
        <v>896</v>
      </c>
      <c r="AF145" s="154">
        <v>144642</v>
      </c>
      <c r="AG145" s="154">
        <v>2009</v>
      </c>
      <c r="AH145" s="155">
        <v>48.764088702518023</v>
      </c>
      <c r="AI145" s="155">
        <v>3.1367526444289067</v>
      </c>
      <c r="AJ145" s="155"/>
      <c r="AK145" s="156">
        <v>1.0562756902389976</v>
      </c>
      <c r="AL145" s="156">
        <v>3.1367526444289065E-3</v>
      </c>
      <c r="AQ145" s="133">
        <v>0.25</v>
      </c>
      <c r="AR145" s="133">
        <v>0.28000000000000003</v>
      </c>
      <c r="AU145" s="3" t="s">
        <v>1048</v>
      </c>
      <c r="AV145" s="133">
        <v>0.52</v>
      </c>
      <c r="AW145" s="133">
        <v>3.7590686424073483E-2</v>
      </c>
      <c r="AZ145" s="163" t="s">
        <v>1071</v>
      </c>
    </row>
    <row r="146" spans="1:52" x14ac:dyDescent="0.2">
      <c r="A146" s="164" t="s">
        <v>1149</v>
      </c>
      <c r="B146" s="10" t="s">
        <v>860</v>
      </c>
      <c r="C146" s="10" t="s">
        <v>864</v>
      </c>
      <c r="D146" s="9">
        <v>4</v>
      </c>
      <c r="E146" s="151" t="s">
        <v>974</v>
      </c>
      <c r="F146" s="134">
        <v>4</v>
      </c>
      <c r="G146" s="9" t="s">
        <v>1147</v>
      </c>
      <c r="H146" s="134"/>
      <c r="I146" s="9" t="s">
        <v>298</v>
      </c>
      <c r="J146" s="9" t="s">
        <v>1145</v>
      </c>
      <c r="K146" s="9" t="s">
        <v>176</v>
      </c>
      <c r="L146" s="9">
        <v>1.65</v>
      </c>
      <c r="M146" s="10" t="s">
        <v>1135</v>
      </c>
      <c r="N146" s="4" t="s">
        <v>255</v>
      </c>
      <c r="R146" s="133">
        <v>95.713912186488074</v>
      </c>
      <c r="S146" s="3"/>
      <c r="W146" s="133">
        <v>39.37399645283498</v>
      </c>
      <c r="X146" s="133">
        <v>1.1046214494607589</v>
      </c>
      <c r="AA146" s="133">
        <v>5.3718148054222654E-2</v>
      </c>
      <c r="AB146" s="114">
        <f t="shared" si="2"/>
        <v>20.56328241892783</v>
      </c>
      <c r="AD146" s="133">
        <v>-26.25</v>
      </c>
      <c r="AE146" s="6" t="s">
        <v>896</v>
      </c>
      <c r="AF146" s="154">
        <v>144641</v>
      </c>
      <c r="AG146" s="154">
        <v>2009</v>
      </c>
      <c r="AH146" s="155">
        <v>50.522161281026271</v>
      </c>
      <c r="AI146" s="155">
        <v>3.0226605564527378</v>
      </c>
      <c r="AJ146" s="155"/>
      <c r="AK146" s="156">
        <v>1.0580463547252801</v>
      </c>
      <c r="AL146" s="156">
        <v>3.022660556452738E-3</v>
      </c>
      <c r="AQ146" s="133">
        <v>0.18</v>
      </c>
      <c r="AR146" s="133">
        <v>0.08</v>
      </c>
      <c r="AU146" s="3" t="s">
        <v>1048</v>
      </c>
      <c r="AV146" s="133">
        <v>1.55</v>
      </c>
      <c r="AW146" s="133">
        <v>0.22000000000000003</v>
      </c>
      <c r="AZ146" s="163" t="s">
        <v>1071</v>
      </c>
    </row>
    <row r="147" spans="1:52" x14ac:dyDescent="0.2">
      <c r="A147" s="164" t="s">
        <v>1149</v>
      </c>
      <c r="B147" s="10" t="s">
        <v>860</v>
      </c>
      <c r="C147" s="10" t="s">
        <v>865</v>
      </c>
      <c r="D147" s="9">
        <v>4</v>
      </c>
      <c r="E147" s="151" t="s">
        <v>975</v>
      </c>
      <c r="F147" s="134">
        <v>4</v>
      </c>
      <c r="G147" s="9" t="s">
        <v>1147</v>
      </c>
      <c r="H147" s="134"/>
      <c r="I147" s="9" t="s">
        <v>298</v>
      </c>
      <c r="J147" s="9" t="s">
        <v>1145</v>
      </c>
      <c r="K147" s="9" t="s">
        <v>176</v>
      </c>
      <c r="L147" s="9">
        <v>1.65</v>
      </c>
      <c r="M147" s="10" t="s">
        <v>1135</v>
      </c>
      <c r="N147" s="4" t="s">
        <v>255</v>
      </c>
      <c r="R147" s="133">
        <v>96.542557208670047</v>
      </c>
      <c r="S147" s="3"/>
      <c r="W147" s="133">
        <v>43.482598464657727</v>
      </c>
      <c r="X147" s="133">
        <v>1.0502736574367009</v>
      </c>
      <c r="AA147" s="133">
        <v>5.6394371378067021E-2</v>
      </c>
      <c r="AB147" s="114">
        <f t="shared" si="2"/>
        <v>18.62373197487533</v>
      </c>
      <c r="AD147" s="133">
        <v>-25.99</v>
      </c>
      <c r="AE147" s="6" t="s">
        <v>896</v>
      </c>
      <c r="AF147" s="154">
        <v>144640</v>
      </c>
      <c r="AG147" s="154">
        <v>2009</v>
      </c>
      <c r="AH147" s="155">
        <v>48.69929014080143</v>
      </c>
      <c r="AI147" s="155">
        <v>3.334855511623708</v>
      </c>
      <c r="AJ147" s="155"/>
      <c r="AK147" s="156">
        <v>1.0562104275681634</v>
      </c>
      <c r="AL147" s="156">
        <v>3.3348555116237081E-3</v>
      </c>
      <c r="AQ147" s="133">
        <v>0.1</v>
      </c>
      <c r="AR147" s="133">
        <v>0.06</v>
      </c>
      <c r="AU147" s="3" t="s">
        <v>1048</v>
      </c>
      <c r="AV147" s="133">
        <v>0.36</v>
      </c>
      <c r="AW147" s="133">
        <v>0.12</v>
      </c>
      <c r="AZ147" s="163" t="s">
        <v>1071</v>
      </c>
    </row>
    <row r="148" spans="1:52" x14ac:dyDescent="0.2">
      <c r="A148" s="164" t="s">
        <v>1149</v>
      </c>
      <c r="B148" s="10" t="s">
        <v>860</v>
      </c>
      <c r="C148" s="10" t="s">
        <v>866</v>
      </c>
      <c r="D148" s="9">
        <v>4</v>
      </c>
      <c r="E148" s="151" t="s">
        <v>976</v>
      </c>
      <c r="F148" s="134">
        <v>4</v>
      </c>
      <c r="G148" s="9" t="s">
        <v>1147</v>
      </c>
      <c r="H148" s="134"/>
      <c r="I148" s="9" t="s">
        <v>298</v>
      </c>
      <c r="J148" s="9" t="s">
        <v>1145</v>
      </c>
      <c r="K148" s="9" t="s">
        <v>176</v>
      </c>
      <c r="L148" s="9">
        <v>1.65</v>
      </c>
      <c r="M148" s="10" t="s">
        <v>1135</v>
      </c>
      <c r="N148" s="4" t="s">
        <v>255</v>
      </c>
      <c r="R148" s="133">
        <v>95.189946335991266</v>
      </c>
      <c r="S148" s="3"/>
      <c r="W148" s="133">
        <v>40.361067816768887</v>
      </c>
      <c r="X148" s="133">
        <v>1.2392601214298651</v>
      </c>
      <c r="AA148" s="133">
        <v>5.0894632174696246E-2</v>
      </c>
      <c r="AB148" s="114">
        <f t="shared" si="2"/>
        <v>24.349525057497114</v>
      </c>
      <c r="AD148" s="133">
        <v>-26.08</v>
      </c>
      <c r="AE148" s="6" t="s">
        <v>896</v>
      </c>
      <c r="AF148" s="154">
        <v>144639</v>
      </c>
      <c r="AG148" s="154">
        <v>2009</v>
      </c>
      <c r="AH148" s="155">
        <v>63.343895623337417</v>
      </c>
      <c r="AI148" s="155">
        <v>3.0593920534182768</v>
      </c>
      <c r="AJ148" s="155"/>
      <c r="AK148" s="156">
        <v>1.0709599226462039</v>
      </c>
      <c r="AL148" s="156">
        <v>3.0593920534182769E-3</v>
      </c>
      <c r="AQ148" s="133">
        <v>0.04</v>
      </c>
      <c r="AR148" s="133">
        <v>0.03</v>
      </c>
      <c r="AU148" s="3" t="s">
        <v>1048</v>
      </c>
      <c r="AV148" s="133">
        <v>0.32999999999999996</v>
      </c>
      <c r="AW148" s="133">
        <v>0.09</v>
      </c>
      <c r="AZ148" s="163" t="s">
        <v>1071</v>
      </c>
    </row>
    <row r="149" spans="1:52" x14ac:dyDescent="0.2">
      <c r="A149" s="164" t="s">
        <v>1149</v>
      </c>
      <c r="B149" s="10" t="s">
        <v>860</v>
      </c>
      <c r="C149" s="10" t="s">
        <v>862</v>
      </c>
      <c r="D149" s="9">
        <v>5</v>
      </c>
      <c r="E149" s="151" t="s">
        <v>977</v>
      </c>
      <c r="F149" s="134">
        <v>5</v>
      </c>
      <c r="G149" s="9" t="s">
        <v>1147</v>
      </c>
      <c r="H149" s="134"/>
      <c r="I149" s="9" t="s">
        <v>298</v>
      </c>
      <c r="J149" s="9" t="s">
        <v>1145</v>
      </c>
      <c r="K149" s="9" t="s">
        <v>176</v>
      </c>
      <c r="L149" s="9">
        <v>1.65</v>
      </c>
      <c r="M149" s="10" t="s">
        <v>1135</v>
      </c>
      <c r="N149" s="4" t="s">
        <v>255</v>
      </c>
      <c r="R149" s="133">
        <v>99.509022460725532</v>
      </c>
      <c r="S149" s="3"/>
      <c r="W149" s="133">
        <v>19.70024940041549</v>
      </c>
      <c r="X149" s="133">
        <v>4.5772098126337368E-2</v>
      </c>
      <c r="AA149" s="133">
        <v>9.2268798758569689E-3</v>
      </c>
      <c r="AB149" s="114">
        <f t="shared" si="2"/>
        <v>4.9607341530590991</v>
      </c>
      <c r="AD149" s="133"/>
      <c r="AE149" s="6" t="s">
        <v>896</v>
      </c>
      <c r="AF149" s="154">
        <v>145358</v>
      </c>
      <c r="AG149" s="154">
        <v>2009</v>
      </c>
      <c r="AH149" s="155">
        <v>36.556200436190345</v>
      </c>
      <c r="AI149" s="155">
        <v>3.5925450319946242</v>
      </c>
      <c r="AJ149" s="155"/>
      <c r="AK149" s="156">
        <v>1.0439803649663437</v>
      </c>
      <c r="AL149" s="156">
        <v>3.5925450319946243E-3</v>
      </c>
      <c r="AQ149" s="133">
        <v>0.26</v>
      </c>
      <c r="AR149" s="133">
        <v>0.11</v>
      </c>
      <c r="AU149" s="3" t="s">
        <v>1048</v>
      </c>
      <c r="AV149" s="133">
        <v>0.92</v>
      </c>
      <c r="AW149" s="133">
        <v>0.22</v>
      </c>
      <c r="AZ149" s="163" t="s">
        <v>1071</v>
      </c>
    </row>
    <row r="150" spans="1:52" x14ac:dyDescent="0.2">
      <c r="A150" s="164" t="s">
        <v>1149</v>
      </c>
      <c r="B150" s="10" t="s">
        <v>860</v>
      </c>
      <c r="C150" s="10" t="s">
        <v>863</v>
      </c>
      <c r="D150" s="9">
        <v>5</v>
      </c>
      <c r="E150" s="151" t="s">
        <v>978</v>
      </c>
      <c r="F150" s="134">
        <v>5</v>
      </c>
      <c r="G150" s="9" t="s">
        <v>1147</v>
      </c>
      <c r="H150" s="134"/>
      <c r="I150" s="9" t="s">
        <v>298</v>
      </c>
      <c r="J150" s="9" t="s">
        <v>1145</v>
      </c>
      <c r="K150" s="9" t="s">
        <v>176</v>
      </c>
      <c r="L150" s="9">
        <v>1.65</v>
      </c>
      <c r="M150" s="10" t="s">
        <v>1135</v>
      </c>
      <c r="N150" s="4" t="s">
        <v>255</v>
      </c>
      <c r="R150" s="133">
        <v>99.530697185189652</v>
      </c>
      <c r="S150" s="3"/>
      <c r="W150" s="133">
        <v>53.79451134460237</v>
      </c>
      <c r="X150" s="133">
        <v>0.18980294688477839</v>
      </c>
      <c r="AA150" s="133">
        <v>1.6444815225571351E-2</v>
      </c>
      <c r="AB150" s="114">
        <f t="shared" si="2"/>
        <v>11.541810855353285</v>
      </c>
      <c r="AD150" s="133">
        <v>-25.99</v>
      </c>
      <c r="AE150" s="6" t="s">
        <v>896</v>
      </c>
      <c r="AF150" s="154">
        <v>145357</v>
      </c>
      <c r="AG150" s="154">
        <v>2009</v>
      </c>
      <c r="AH150" s="155">
        <v>-6.7053289146690176</v>
      </c>
      <c r="AI150" s="155">
        <v>2.7502360766430942</v>
      </c>
      <c r="AJ150" s="155"/>
      <c r="AK150" s="156">
        <v>1.0004089819755257</v>
      </c>
      <c r="AL150" s="156">
        <v>2.7502360766430943E-3</v>
      </c>
      <c r="AQ150" s="133">
        <v>0.05</v>
      </c>
      <c r="AR150" s="133">
        <v>0.05</v>
      </c>
      <c r="AU150" s="3" t="s">
        <v>1048</v>
      </c>
      <c r="AV150" s="133">
        <v>2.86</v>
      </c>
      <c r="AW150" s="133">
        <v>0.44</v>
      </c>
      <c r="AZ150" s="163" t="s">
        <v>1071</v>
      </c>
    </row>
    <row r="151" spans="1:52" x14ac:dyDescent="0.2">
      <c r="A151" s="164" t="s">
        <v>1149</v>
      </c>
      <c r="B151" s="10" t="s">
        <v>860</v>
      </c>
      <c r="C151" s="10" t="s">
        <v>864</v>
      </c>
      <c r="D151" s="9">
        <v>5</v>
      </c>
      <c r="E151" s="151" t="s">
        <v>979</v>
      </c>
      <c r="F151" s="134">
        <v>5</v>
      </c>
      <c r="G151" s="9" t="s">
        <v>1147</v>
      </c>
      <c r="H151" s="134"/>
      <c r="I151" s="9" t="s">
        <v>298</v>
      </c>
      <c r="J151" s="9" t="s">
        <v>1145</v>
      </c>
      <c r="K151" s="9" t="s">
        <v>176</v>
      </c>
      <c r="L151" s="9">
        <v>1.65</v>
      </c>
      <c r="M151" s="10" t="s">
        <v>1135</v>
      </c>
      <c r="N151" s="4" t="s">
        <v>255</v>
      </c>
      <c r="R151" s="133">
        <v>98.898161103337983</v>
      </c>
      <c r="S151" s="3"/>
      <c r="W151" s="133">
        <v>29.379218009802937</v>
      </c>
      <c r="X151" s="133">
        <v>0.1984091035482686</v>
      </c>
      <c r="AA151" s="133">
        <v>1.696255350209043E-2</v>
      </c>
      <c r="AB151" s="114">
        <f t="shared" si="2"/>
        <v>11.696888886677177</v>
      </c>
      <c r="AD151" s="133">
        <v>-26.11</v>
      </c>
      <c r="AE151" s="6" t="s">
        <v>896</v>
      </c>
      <c r="AF151" s="157">
        <v>145765</v>
      </c>
      <c r="AG151" s="154">
        <v>2010</v>
      </c>
      <c r="AH151" s="155">
        <v>-0.47862042206237021</v>
      </c>
      <c r="AI151" s="155">
        <v>2.9124364887676326</v>
      </c>
      <c r="AJ151" s="155"/>
      <c r="AK151" s="156">
        <v>1.006802066547354</v>
      </c>
      <c r="AL151" s="156">
        <v>2.9124364887676327E-3</v>
      </c>
      <c r="AQ151" s="133">
        <v>0.1</v>
      </c>
      <c r="AR151" s="133">
        <v>7.0000000000000007E-2</v>
      </c>
      <c r="AU151" s="3" t="s">
        <v>1048</v>
      </c>
      <c r="AV151" s="133">
        <v>0.38</v>
      </c>
      <c r="AW151" s="133">
        <v>0.12000000000000001</v>
      </c>
      <c r="AZ151" s="163" t="s">
        <v>1071</v>
      </c>
    </row>
    <row r="152" spans="1:52" x14ac:dyDescent="0.2">
      <c r="A152" s="164" t="s">
        <v>1149</v>
      </c>
      <c r="B152" s="10" t="s">
        <v>860</v>
      </c>
      <c r="C152" s="10" t="s">
        <v>865</v>
      </c>
      <c r="D152" s="9">
        <v>5</v>
      </c>
      <c r="E152" s="151" t="s">
        <v>980</v>
      </c>
      <c r="F152" s="134">
        <v>5</v>
      </c>
      <c r="G152" s="9" t="s">
        <v>1147</v>
      </c>
      <c r="H152" s="134"/>
      <c r="I152" s="9" t="s">
        <v>298</v>
      </c>
      <c r="J152" s="9" t="s">
        <v>1145</v>
      </c>
      <c r="K152" s="9" t="s">
        <v>176</v>
      </c>
      <c r="L152" s="9">
        <v>1.65</v>
      </c>
      <c r="M152" s="10" t="s">
        <v>1135</v>
      </c>
      <c r="N152" s="4" t="s">
        <v>255</v>
      </c>
      <c r="R152" s="133">
        <v>99.126306270096464</v>
      </c>
      <c r="S152" s="3"/>
      <c r="W152" s="133">
        <v>53.355855309090884</v>
      </c>
      <c r="X152" s="133">
        <v>0.40147030877962603</v>
      </c>
      <c r="AA152" s="133">
        <v>2.2645643176515476E-2</v>
      </c>
      <c r="AB152" s="114">
        <f t="shared" si="2"/>
        <v>17.728368571839386</v>
      </c>
      <c r="AD152" s="133">
        <v>-25.73</v>
      </c>
      <c r="AE152" s="6" t="s">
        <v>896</v>
      </c>
      <c r="AF152" s="157">
        <v>144723</v>
      </c>
      <c r="AG152" s="154">
        <v>2009</v>
      </c>
      <c r="AH152" s="158">
        <v>27.159768866529266</v>
      </c>
      <c r="AI152" s="155">
        <v>3.3319838122871013</v>
      </c>
      <c r="AJ152" s="155"/>
      <c r="AK152" s="156">
        <v>1.0345166329898738</v>
      </c>
      <c r="AL152" s="156">
        <v>3.3319838122871015E-3</v>
      </c>
      <c r="AQ152" s="133">
        <v>0.05</v>
      </c>
      <c r="AR152" s="133">
        <v>0.06</v>
      </c>
      <c r="AU152" s="3" t="s">
        <v>1048</v>
      </c>
      <c r="AV152" s="133">
        <v>0.97000000000000008</v>
      </c>
      <c r="AW152" s="133">
        <v>0.13</v>
      </c>
      <c r="AZ152" s="163" t="s">
        <v>1071</v>
      </c>
    </row>
    <row r="153" spans="1:52" x14ac:dyDescent="0.2">
      <c r="A153" s="164" t="s">
        <v>1149</v>
      </c>
      <c r="B153" s="10" t="s">
        <v>860</v>
      </c>
      <c r="C153" s="10" t="s">
        <v>866</v>
      </c>
      <c r="D153" s="9">
        <v>5</v>
      </c>
      <c r="E153" s="151" t="s">
        <v>981</v>
      </c>
      <c r="F153" s="134">
        <v>5</v>
      </c>
      <c r="G153" s="9" t="s">
        <v>1147</v>
      </c>
      <c r="H153" s="134"/>
      <c r="I153" s="9" t="s">
        <v>298</v>
      </c>
      <c r="J153" s="9" t="s">
        <v>1145</v>
      </c>
      <c r="K153" s="9" t="s">
        <v>176</v>
      </c>
      <c r="L153" s="9">
        <v>1.65</v>
      </c>
      <c r="M153" s="10" t="s">
        <v>1135</v>
      </c>
      <c r="N153" s="4" t="s">
        <v>255</v>
      </c>
      <c r="R153" s="133">
        <v>99.295539079857193</v>
      </c>
      <c r="S153" s="3"/>
      <c r="W153" s="133">
        <v>47.129761966248836</v>
      </c>
      <c r="X153" s="133">
        <v>0.20371867773607794</v>
      </c>
      <c r="AA153" s="133">
        <v>1.5297245283495709E-2</v>
      </c>
      <c r="AB153" s="114">
        <f>X153/AA153</f>
        <v>13.317344002836332</v>
      </c>
      <c r="AD153" s="133">
        <v>-25.75</v>
      </c>
      <c r="AE153" s="6" t="s">
        <v>896</v>
      </c>
      <c r="AF153" s="154">
        <v>145356</v>
      </c>
      <c r="AG153" s="154">
        <v>2009</v>
      </c>
      <c r="AH153" s="155">
        <v>50.317635622057153</v>
      </c>
      <c r="AI153" s="155">
        <v>3.1838421825886938</v>
      </c>
      <c r="AJ153" s="155"/>
      <c r="AK153" s="156">
        <v>1.057840364184675</v>
      </c>
      <c r="AL153" s="156">
        <v>3.1838421825886938E-3</v>
      </c>
      <c r="AQ153" s="133">
        <v>0.23</v>
      </c>
      <c r="AR153" s="133">
        <v>0.1</v>
      </c>
      <c r="AU153" s="3" t="s">
        <v>1048</v>
      </c>
      <c r="AV153" s="133">
        <v>0.73</v>
      </c>
      <c r="AW153" s="133">
        <v>0.19</v>
      </c>
      <c r="AZ153" s="163" t="s">
        <v>1071</v>
      </c>
    </row>
    <row r="154" spans="1:52" x14ac:dyDescent="0.2">
      <c r="N154" s="4"/>
    </row>
    <row r="155" spans="1:52" x14ac:dyDescent="0.2">
      <c r="N155" s="4"/>
    </row>
    <row r="156" spans="1:52" x14ac:dyDescent="0.2">
      <c r="N156" s="4"/>
    </row>
    <row r="157" spans="1:52" x14ac:dyDescent="0.2">
      <c r="N157" s="4"/>
    </row>
    <row r="158" spans="1:52" x14ac:dyDescent="0.2">
      <c r="N158" s="4"/>
    </row>
    <row r="159" spans="1:52" x14ac:dyDescent="0.2">
      <c r="N159" s="4"/>
    </row>
    <row r="160" spans="1:52" x14ac:dyDescent="0.2">
      <c r="N160" s="4"/>
    </row>
    <row r="161" spans="14:14" x14ac:dyDescent="0.2">
      <c r="N161" s="4"/>
    </row>
    <row r="162" spans="14:14" x14ac:dyDescent="0.2">
      <c r="N162" s="4"/>
    </row>
    <row r="163" spans="14:14" x14ac:dyDescent="0.2">
      <c r="N163" s="4"/>
    </row>
    <row r="164" spans="14:14" x14ac:dyDescent="0.2">
      <c r="N164" s="4"/>
    </row>
    <row r="165" spans="14:14" x14ac:dyDescent="0.2">
      <c r="N165" s="4"/>
    </row>
    <row r="166" spans="14:14" x14ac:dyDescent="0.2">
      <c r="N166" s="4"/>
    </row>
    <row r="167" spans="14:14" x14ac:dyDescent="0.2">
      <c r="N167" s="4"/>
    </row>
    <row r="168" spans="14:14" x14ac:dyDescent="0.2">
      <c r="N168" s="4"/>
    </row>
    <row r="169" spans="14:14" x14ac:dyDescent="0.2">
      <c r="N169" s="4"/>
    </row>
    <row r="170" spans="14:14" x14ac:dyDescent="0.2">
      <c r="N170" s="4"/>
    </row>
    <row r="171" spans="14:14" x14ac:dyDescent="0.2">
      <c r="N171" s="4"/>
    </row>
    <row r="172" spans="14:14" x14ac:dyDescent="0.2">
      <c r="N172" s="4"/>
    </row>
    <row r="173" spans="14:14" x14ac:dyDescent="0.2">
      <c r="N173" s="4"/>
    </row>
    <row r="174" spans="14:14" x14ac:dyDescent="0.2">
      <c r="N174" s="4"/>
    </row>
    <row r="175" spans="14:14" x14ac:dyDescent="0.2">
      <c r="N175" s="4"/>
    </row>
    <row r="176" spans="14:14" x14ac:dyDescent="0.2">
      <c r="N176" s="4"/>
    </row>
    <row r="177" spans="14:14" x14ac:dyDescent="0.2">
      <c r="N177" s="4"/>
    </row>
    <row r="178" spans="14:14" x14ac:dyDescent="0.2">
      <c r="N178" s="4"/>
    </row>
    <row r="179" spans="14:14" x14ac:dyDescent="0.2">
      <c r="N179" s="4"/>
    </row>
    <row r="180" spans="14:14" x14ac:dyDescent="0.2">
      <c r="N180" s="4"/>
    </row>
    <row r="181" spans="14:14" x14ac:dyDescent="0.2">
      <c r="N181" s="4"/>
    </row>
    <row r="182" spans="14:14" x14ac:dyDescent="0.2">
      <c r="N182" s="4"/>
    </row>
    <row r="183" spans="14:14" x14ac:dyDescent="0.2">
      <c r="N183" s="4"/>
    </row>
    <row r="184" spans="14:14" x14ac:dyDescent="0.2">
      <c r="N184" s="4"/>
    </row>
    <row r="185" spans="14:14" x14ac:dyDescent="0.2">
      <c r="N185" s="4"/>
    </row>
    <row r="186" spans="14:14" x14ac:dyDescent="0.2">
      <c r="N186" s="4"/>
    </row>
    <row r="187" spans="14:14" x14ac:dyDescent="0.2">
      <c r="N187" s="4"/>
    </row>
    <row r="188" spans="14:14" x14ac:dyDescent="0.2">
      <c r="N188" s="4"/>
    </row>
    <row r="189" spans="14:14" x14ac:dyDescent="0.2">
      <c r="N189" s="4"/>
    </row>
    <row r="190" spans="14:14" x14ac:dyDescent="0.2">
      <c r="N190" s="4"/>
    </row>
    <row r="191" spans="14:14" x14ac:dyDescent="0.2">
      <c r="N191" s="4"/>
    </row>
    <row r="192" spans="14:14" x14ac:dyDescent="0.2">
      <c r="N192" s="4"/>
    </row>
    <row r="193" spans="14:14" x14ac:dyDescent="0.2">
      <c r="N193" s="4"/>
    </row>
    <row r="194" spans="14:14" x14ac:dyDescent="0.2">
      <c r="N194" s="4"/>
    </row>
    <row r="195" spans="14:14" x14ac:dyDescent="0.2">
      <c r="N195" s="4"/>
    </row>
    <row r="196" spans="14:14" x14ac:dyDescent="0.2">
      <c r="N196" s="4"/>
    </row>
    <row r="197" spans="14:14" x14ac:dyDescent="0.2">
      <c r="N197" s="4"/>
    </row>
    <row r="198" spans="14:14" x14ac:dyDescent="0.2">
      <c r="N198" s="4"/>
    </row>
    <row r="199" spans="14:14" x14ac:dyDescent="0.2">
      <c r="N199" s="4"/>
    </row>
    <row r="200" spans="14:14" x14ac:dyDescent="0.2">
      <c r="N200" s="4"/>
    </row>
    <row r="201" spans="14:14" x14ac:dyDescent="0.2">
      <c r="N201" s="4"/>
    </row>
    <row r="202" spans="14:14" x14ac:dyDescent="0.2">
      <c r="N202" s="4"/>
    </row>
    <row r="203" spans="14:14" x14ac:dyDescent="0.2">
      <c r="N203" s="4"/>
    </row>
    <row r="204" spans="14:14" x14ac:dyDescent="0.2">
      <c r="N204" s="4"/>
    </row>
    <row r="205" spans="14:14" x14ac:dyDescent="0.2">
      <c r="N205" s="4"/>
    </row>
    <row r="206" spans="14:14" x14ac:dyDescent="0.2">
      <c r="N206" s="4"/>
    </row>
    <row r="207" spans="14:14" x14ac:dyDescent="0.2">
      <c r="N207" s="4"/>
    </row>
    <row r="208" spans="14:14" x14ac:dyDescent="0.2">
      <c r="N208" s="4"/>
    </row>
    <row r="209" spans="14:14" x14ac:dyDescent="0.2">
      <c r="N209" s="4"/>
    </row>
    <row r="210" spans="14:14" x14ac:dyDescent="0.2">
      <c r="N210" s="4"/>
    </row>
    <row r="211" spans="14:14" x14ac:dyDescent="0.2">
      <c r="N211" s="4"/>
    </row>
    <row r="212" spans="14:14" x14ac:dyDescent="0.2">
      <c r="N212" s="4"/>
    </row>
    <row r="213" spans="14:14" x14ac:dyDescent="0.2">
      <c r="N213" s="4"/>
    </row>
    <row r="214" spans="14:14" x14ac:dyDescent="0.2">
      <c r="N214" s="4"/>
    </row>
    <row r="215" spans="14:14" x14ac:dyDescent="0.2">
      <c r="N215" s="4"/>
    </row>
    <row r="216" spans="14:14" x14ac:dyDescent="0.2">
      <c r="N216" s="4"/>
    </row>
    <row r="217" spans="14:14" x14ac:dyDescent="0.2">
      <c r="N217" s="4"/>
    </row>
    <row r="218" spans="14:14" x14ac:dyDescent="0.2">
      <c r="N218" s="4"/>
    </row>
    <row r="219" spans="14:14" x14ac:dyDescent="0.2">
      <c r="N219" s="4"/>
    </row>
    <row r="220" spans="14:14" x14ac:dyDescent="0.2">
      <c r="N220" s="4"/>
    </row>
    <row r="221" spans="14:14" x14ac:dyDescent="0.2">
      <c r="N221" s="4"/>
    </row>
    <row r="222" spans="14:14" x14ac:dyDescent="0.2">
      <c r="N222" s="4"/>
    </row>
    <row r="223" spans="14:14" x14ac:dyDescent="0.2">
      <c r="N223" s="4"/>
    </row>
    <row r="224" spans="14:14" x14ac:dyDescent="0.2">
      <c r="N224" s="4"/>
    </row>
    <row r="225" spans="14:14" x14ac:dyDescent="0.2">
      <c r="N225" s="4"/>
    </row>
    <row r="226" spans="14:14" x14ac:dyDescent="0.2">
      <c r="N226" s="4"/>
    </row>
    <row r="227" spans="14:14" x14ac:dyDescent="0.2">
      <c r="N227" s="4"/>
    </row>
    <row r="228" spans="14:14" x14ac:dyDescent="0.2">
      <c r="N228" s="4"/>
    </row>
    <row r="229" spans="14:14" x14ac:dyDescent="0.2">
      <c r="N229" s="4"/>
    </row>
    <row r="230" spans="14:14" x14ac:dyDescent="0.2">
      <c r="N230" s="4"/>
    </row>
    <row r="231" spans="14:14" x14ac:dyDescent="0.2">
      <c r="N231" s="4"/>
    </row>
    <row r="232" spans="14:14" x14ac:dyDescent="0.2">
      <c r="N232" s="4"/>
    </row>
    <row r="233" spans="14:14" x14ac:dyDescent="0.2">
      <c r="N233" s="4"/>
    </row>
    <row r="234" spans="14:14" x14ac:dyDescent="0.2">
      <c r="N234" s="4"/>
    </row>
    <row r="235" spans="14:14" x14ac:dyDescent="0.2">
      <c r="N235" s="4"/>
    </row>
    <row r="236" spans="14:14" x14ac:dyDescent="0.2">
      <c r="N236" s="4"/>
    </row>
    <row r="237" spans="14:14" x14ac:dyDescent="0.2">
      <c r="N237" s="4"/>
    </row>
    <row r="238" spans="14:14" x14ac:dyDescent="0.2">
      <c r="N238" s="4"/>
    </row>
    <row r="239" spans="14:14" x14ac:dyDescent="0.2">
      <c r="N239" s="4"/>
    </row>
    <row r="240" spans="14:14" x14ac:dyDescent="0.2">
      <c r="N240" s="4"/>
    </row>
    <row r="241" spans="14:14" x14ac:dyDescent="0.2">
      <c r="N241" s="4"/>
    </row>
    <row r="242" spans="14:14" x14ac:dyDescent="0.2">
      <c r="N242" s="4"/>
    </row>
    <row r="243" spans="14:14" x14ac:dyDescent="0.2">
      <c r="N243" s="4"/>
    </row>
    <row r="244" spans="14:14" x14ac:dyDescent="0.2">
      <c r="N244" s="4"/>
    </row>
    <row r="245" spans="14:14" x14ac:dyDescent="0.2">
      <c r="N245" s="4"/>
    </row>
    <row r="246" spans="14:14" x14ac:dyDescent="0.2">
      <c r="N246" s="4"/>
    </row>
    <row r="247" spans="14:14" x14ac:dyDescent="0.2">
      <c r="N247" s="4"/>
    </row>
    <row r="248" spans="14:14" x14ac:dyDescent="0.2">
      <c r="N248" s="4"/>
    </row>
    <row r="249" spans="14:14" x14ac:dyDescent="0.2">
      <c r="N249" s="4"/>
    </row>
    <row r="250" spans="14:14" x14ac:dyDescent="0.2">
      <c r="N250" s="4"/>
    </row>
    <row r="251" spans="14:14" x14ac:dyDescent="0.2">
      <c r="N251" s="4"/>
    </row>
    <row r="252" spans="14:14" x14ac:dyDescent="0.2">
      <c r="N252" s="4"/>
    </row>
    <row r="253" spans="14:14" x14ac:dyDescent="0.2">
      <c r="N253" s="4"/>
    </row>
    <row r="254" spans="14:14" x14ac:dyDescent="0.2">
      <c r="N254" s="4"/>
    </row>
    <row r="255" spans="14:14" x14ac:dyDescent="0.2">
      <c r="N255" s="4"/>
    </row>
    <row r="256" spans="14:14" x14ac:dyDescent="0.2">
      <c r="N256" s="4"/>
    </row>
    <row r="257" spans="14:14" x14ac:dyDescent="0.2">
      <c r="N257" s="4"/>
    </row>
    <row r="258" spans="14:14" x14ac:dyDescent="0.2">
      <c r="N258" s="4"/>
    </row>
    <row r="259" spans="14:14" x14ac:dyDescent="0.2">
      <c r="N259" s="4"/>
    </row>
    <row r="260" spans="14:14" x14ac:dyDescent="0.2">
      <c r="N260" s="4"/>
    </row>
    <row r="261" spans="14:14" x14ac:dyDescent="0.2">
      <c r="N261" s="4"/>
    </row>
    <row r="262" spans="14:14" x14ac:dyDescent="0.2">
      <c r="N262" s="4"/>
    </row>
    <row r="263" spans="14:14" x14ac:dyDescent="0.2">
      <c r="N263" s="4"/>
    </row>
    <row r="264" spans="14:14" x14ac:dyDescent="0.2">
      <c r="N264" s="4"/>
    </row>
    <row r="265" spans="14:14" x14ac:dyDescent="0.2">
      <c r="N265" s="4"/>
    </row>
    <row r="266" spans="14:14" x14ac:dyDescent="0.2">
      <c r="N266" s="4"/>
    </row>
    <row r="267" spans="14:14" x14ac:dyDescent="0.2">
      <c r="N267" s="4"/>
    </row>
    <row r="268" spans="14:14" x14ac:dyDescent="0.2">
      <c r="N268" s="4"/>
    </row>
    <row r="269" spans="14:14" x14ac:dyDescent="0.2">
      <c r="N269" s="4"/>
    </row>
    <row r="270" spans="14:14" x14ac:dyDescent="0.2">
      <c r="N270" s="4"/>
    </row>
    <row r="271" spans="14:14" x14ac:dyDescent="0.2">
      <c r="N271" s="4"/>
    </row>
    <row r="272" spans="14:14" x14ac:dyDescent="0.2">
      <c r="N272" s="4"/>
    </row>
    <row r="273" spans="14:14" x14ac:dyDescent="0.2">
      <c r="N273" s="4"/>
    </row>
    <row r="274" spans="14:14" x14ac:dyDescent="0.2">
      <c r="N274" s="4"/>
    </row>
    <row r="275" spans="14:14" x14ac:dyDescent="0.2">
      <c r="N275" s="4"/>
    </row>
    <row r="276" spans="14:14" x14ac:dyDescent="0.2"/>
    <row r="277" spans="14:14" x14ac:dyDescent="0.2"/>
    <row r="278" spans="14:14" x14ac:dyDescent="0.2"/>
    <row r="279" spans="14:14" x14ac:dyDescent="0.2"/>
    <row r="280" spans="14:14" x14ac:dyDescent="0.2"/>
    <row r="281" spans="14:14" x14ac:dyDescent="0.2"/>
    <row r="282" spans="14:14" x14ac:dyDescent="0.2"/>
    <row r="283" spans="14:14" x14ac:dyDescent="0.2"/>
    <row r="284" spans="14:14" x14ac:dyDescent="0.2"/>
    <row r="285" spans="14:14" x14ac:dyDescent="0.2"/>
    <row r="286" spans="14:14" x14ac:dyDescent="0.2"/>
    <row r="287" spans="14:14" x14ac:dyDescent="0.2"/>
    <row r="288" spans="14:14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00"/>
  <sheetViews>
    <sheetView topLeftCell="A26" workbookViewId="0">
      <selection activeCell="B13" sqref="B13:B20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10" customWidth="1"/>
    <col min="5" max="5" width="23.5" style="3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13" bestFit="1" customWidth="1"/>
    <col min="10" max="10" width="11" style="113" customWidth="1"/>
    <col min="11" max="11" width="10.83203125" style="113" customWidth="1"/>
    <col min="12" max="12" width="18" style="3" customWidth="1"/>
    <col min="13" max="13" width="15.6640625" style="3" customWidth="1"/>
    <col min="14" max="14" width="8.83203125" style="3"/>
    <col min="15" max="15" width="19.83203125" style="3" customWidth="1"/>
    <col min="16" max="16" width="15.5" style="3" customWidth="1"/>
    <col min="17" max="17" width="16.5" style="3" bestFit="1" customWidth="1"/>
    <col min="18" max="18" width="21.1640625" style="3" customWidth="1"/>
    <col min="19" max="19" width="12.5" style="3" customWidth="1"/>
    <col min="20" max="16384" width="8.83203125" style="3"/>
  </cols>
  <sheetData>
    <row r="1" spans="1:31" s="19" customFormat="1" ht="42" x14ac:dyDescent="0.2">
      <c r="A1" s="16" t="s">
        <v>669</v>
      </c>
      <c r="B1" s="16" t="s">
        <v>14</v>
      </c>
      <c r="C1" s="16" t="s">
        <v>459</v>
      </c>
      <c r="D1" s="16" t="s">
        <v>490</v>
      </c>
      <c r="E1" s="105" t="s">
        <v>582</v>
      </c>
      <c r="F1" s="16" t="s">
        <v>814</v>
      </c>
      <c r="G1" s="16" t="s">
        <v>399</v>
      </c>
      <c r="H1" s="22" t="s">
        <v>400</v>
      </c>
      <c r="I1" s="110" t="s">
        <v>728</v>
      </c>
      <c r="J1" s="110" t="s">
        <v>729</v>
      </c>
      <c r="K1" s="110" t="s">
        <v>727</v>
      </c>
      <c r="L1" s="95" t="s">
        <v>401</v>
      </c>
      <c r="M1" s="95" t="s">
        <v>402</v>
      </c>
      <c r="N1" s="95" t="s">
        <v>403</v>
      </c>
      <c r="O1" s="95" t="s">
        <v>404</v>
      </c>
      <c r="P1" s="95" t="s">
        <v>405</v>
      </c>
      <c r="Q1" s="95" t="s">
        <v>762</v>
      </c>
      <c r="R1" s="95" t="s">
        <v>406</v>
      </c>
      <c r="S1" s="95" t="s">
        <v>407</v>
      </c>
      <c r="T1" s="95" t="s">
        <v>755</v>
      </c>
      <c r="U1" s="65" t="s">
        <v>408</v>
      </c>
      <c r="V1" s="65" t="s">
        <v>699</v>
      </c>
      <c r="W1" s="65" t="s">
        <v>409</v>
      </c>
      <c r="X1" s="65" t="s">
        <v>410</v>
      </c>
      <c r="Y1" s="65" t="s">
        <v>411</v>
      </c>
      <c r="Z1" s="65" t="s">
        <v>412</v>
      </c>
      <c r="AA1" s="65" t="s">
        <v>413</v>
      </c>
      <c r="AB1" s="37" t="s">
        <v>414</v>
      </c>
      <c r="AC1" s="65" t="s">
        <v>415</v>
      </c>
      <c r="AD1" s="65" t="s">
        <v>416</v>
      </c>
      <c r="AE1" s="37" t="s">
        <v>417</v>
      </c>
    </row>
    <row r="2" spans="1:31" s="19" customFormat="1" ht="70.5" customHeight="1" x14ac:dyDescent="0.2">
      <c r="A2" s="20" t="s">
        <v>670</v>
      </c>
      <c r="B2" s="24" t="s">
        <v>16</v>
      </c>
      <c r="C2" s="24" t="s">
        <v>332</v>
      </c>
      <c r="D2" s="24" t="s">
        <v>806</v>
      </c>
      <c r="E2" s="20" t="s">
        <v>398</v>
      </c>
      <c r="F2" s="20" t="s">
        <v>815</v>
      </c>
      <c r="G2" s="20" t="s">
        <v>756</v>
      </c>
      <c r="H2" s="20" t="s">
        <v>60</v>
      </c>
      <c r="I2" s="111" t="s">
        <v>733</v>
      </c>
      <c r="J2" s="111" t="s">
        <v>734</v>
      </c>
      <c r="K2" s="111" t="s">
        <v>732</v>
      </c>
      <c r="L2" s="96" t="s">
        <v>425</v>
      </c>
      <c r="M2" s="53"/>
      <c r="N2" s="53"/>
      <c r="O2" s="53" t="s">
        <v>320</v>
      </c>
      <c r="P2" s="96" t="s">
        <v>722</v>
      </c>
      <c r="Q2" s="96" t="s">
        <v>763</v>
      </c>
      <c r="R2" s="96" t="s">
        <v>423</v>
      </c>
      <c r="S2" s="96" t="s">
        <v>424</v>
      </c>
      <c r="T2" s="96"/>
      <c r="U2" s="46" t="s">
        <v>422</v>
      </c>
      <c r="V2" s="46" t="s">
        <v>700</v>
      </c>
      <c r="W2" s="47" t="s">
        <v>86</v>
      </c>
      <c r="X2" s="47" t="s">
        <v>87</v>
      </c>
      <c r="Y2" s="47" t="s">
        <v>88</v>
      </c>
      <c r="Z2" s="47" t="s">
        <v>327</v>
      </c>
      <c r="AA2" s="46" t="s">
        <v>421</v>
      </c>
      <c r="AB2" s="46" t="s">
        <v>420</v>
      </c>
      <c r="AC2" s="46" t="s">
        <v>326</v>
      </c>
      <c r="AD2" s="46" t="s">
        <v>419</v>
      </c>
      <c r="AE2" s="46" t="s">
        <v>418</v>
      </c>
    </row>
    <row r="3" spans="1:31" s="32" customFormat="1" ht="18" customHeight="1" x14ac:dyDescent="0.2">
      <c r="A3" s="26" t="s">
        <v>363</v>
      </c>
      <c r="B3" s="25"/>
      <c r="C3" s="69"/>
      <c r="D3" s="25"/>
      <c r="E3" s="26"/>
      <c r="F3" s="26"/>
      <c r="G3" s="26"/>
      <c r="H3" s="26"/>
      <c r="I3" s="112" t="s">
        <v>730</v>
      </c>
      <c r="J3" s="112" t="s">
        <v>34</v>
      </c>
      <c r="K3" s="112" t="s">
        <v>731</v>
      </c>
      <c r="L3" s="108" t="s">
        <v>299</v>
      </c>
      <c r="M3" s="109" t="s">
        <v>701</v>
      </c>
      <c r="N3" s="108" t="s">
        <v>319</v>
      </c>
      <c r="O3" s="108"/>
      <c r="P3" s="108"/>
      <c r="Q3" s="109" t="s">
        <v>764</v>
      </c>
      <c r="R3" s="108" t="s">
        <v>37</v>
      </c>
      <c r="S3" s="108"/>
      <c r="T3" s="108"/>
      <c r="U3" s="62" t="s">
        <v>131</v>
      </c>
      <c r="V3" s="62" t="s">
        <v>131</v>
      </c>
      <c r="W3" s="62"/>
      <c r="X3" s="62"/>
      <c r="Y3" s="62" t="s">
        <v>132</v>
      </c>
      <c r="Z3" s="62" t="s">
        <v>131</v>
      </c>
      <c r="AA3" s="62" t="s">
        <v>131</v>
      </c>
      <c r="AB3" s="58" t="s">
        <v>131</v>
      </c>
      <c r="AC3" s="62"/>
      <c r="AD3" s="62"/>
      <c r="AE3" s="58"/>
    </row>
    <row r="4" spans="1:31" x14ac:dyDescent="0.2">
      <c r="A4" s="149" t="s">
        <v>1148</v>
      </c>
      <c r="B4" s="8" t="s">
        <v>853</v>
      </c>
      <c r="C4" s="3" t="s">
        <v>1119</v>
      </c>
      <c r="D4" s="10">
        <v>2</v>
      </c>
      <c r="E4" s="131" t="s">
        <v>1119</v>
      </c>
      <c r="G4" s="3" t="s">
        <v>761</v>
      </c>
      <c r="I4" s="113">
        <v>2008</v>
      </c>
      <c r="J4" s="113">
        <v>8</v>
      </c>
      <c r="K4" s="3">
        <v>18</v>
      </c>
      <c r="M4" s="3" t="s">
        <v>314</v>
      </c>
      <c r="S4" s="3">
        <v>0.21984800580260447</v>
      </c>
      <c r="T4" s="3" t="s">
        <v>317</v>
      </c>
      <c r="U4" s="3">
        <v>-27.971193</v>
      </c>
      <c r="W4" s="3" t="s">
        <v>897</v>
      </c>
      <c r="X4" s="3">
        <v>18046</v>
      </c>
      <c r="Y4" s="3">
        <v>2008</v>
      </c>
      <c r="Z4" s="3">
        <v>63.4</v>
      </c>
      <c r="AA4" s="3">
        <v>1.8</v>
      </c>
    </row>
    <row r="5" spans="1:31" x14ac:dyDescent="0.2">
      <c r="A5" s="149" t="s">
        <v>1148</v>
      </c>
      <c r="B5" s="8" t="s">
        <v>853</v>
      </c>
      <c r="C5" s="3" t="s">
        <v>1120</v>
      </c>
      <c r="D5" s="10">
        <v>2</v>
      </c>
      <c r="E5" s="131" t="s">
        <v>1120</v>
      </c>
      <c r="G5" s="3" t="s">
        <v>761</v>
      </c>
      <c r="I5" s="113">
        <v>2008</v>
      </c>
      <c r="J5" s="113">
        <v>8</v>
      </c>
      <c r="K5" s="3">
        <v>18</v>
      </c>
      <c r="M5" s="3" t="s">
        <v>314</v>
      </c>
      <c r="S5" s="3">
        <v>0.31796842881775605</v>
      </c>
      <c r="T5" s="3" t="s">
        <v>317</v>
      </c>
      <c r="U5" s="3">
        <v>-28.848945000000001</v>
      </c>
      <c r="W5" s="3" t="s">
        <v>897</v>
      </c>
      <c r="X5" s="3">
        <v>18047</v>
      </c>
      <c r="Y5" s="3">
        <v>2008</v>
      </c>
      <c r="Z5" s="3">
        <v>63.1</v>
      </c>
      <c r="AA5" s="3">
        <v>2.7</v>
      </c>
    </row>
    <row r="6" spans="1:31" x14ac:dyDescent="0.2">
      <c r="A6" s="149" t="s">
        <v>1148</v>
      </c>
      <c r="B6" s="8" t="s">
        <v>853</v>
      </c>
      <c r="C6" s="3" t="s">
        <v>1119</v>
      </c>
      <c r="D6" s="10">
        <v>3</v>
      </c>
      <c r="E6" s="131" t="s">
        <v>1119</v>
      </c>
      <c r="G6" s="3" t="s">
        <v>761</v>
      </c>
      <c r="I6" s="113">
        <v>2008</v>
      </c>
      <c r="J6" s="113">
        <v>8</v>
      </c>
      <c r="K6" s="3">
        <v>27</v>
      </c>
      <c r="M6" s="3" t="s">
        <v>314</v>
      </c>
      <c r="S6" s="3">
        <v>0.95015143960900927</v>
      </c>
      <c r="T6" s="3" t="s">
        <v>317</v>
      </c>
      <c r="U6" s="3">
        <v>-26.787831000000001</v>
      </c>
      <c r="W6" s="3" t="s">
        <v>897</v>
      </c>
      <c r="X6" s="3">
        <v>18049</v>
      </c>
      <c r="Y6" s="3">
        <v>2008</v>
      </c>
      <c r="Z6" s="3">
        <v>97.4</v>
      </c>
      <c r="AA6" s="3">
        <v>1.8</v>
      </c>
    </row>
    <row r="7" spans="1:31" x14ac:dyDescent="0.2">
      <c r="A7" s="149" t="s">
        <v>1148</v>
      </c>
      <c r="B7" s="8" t="s">
        <v>853</v>
      </c>
      <c r="C7" s="3" t="s">
        <v>1120</v>
      </c>
      <c r="D7" s="10">
        <v>3</v>
      </c>
      <c r="E7" s="131" t="s">
        <v>1120</v>
      </c>
      <c r="G7" s="3" t="s">
        <v>761</v>
      </c>
      <c r="I7" s="113">
        <v>2008</v>
      </c>
      <c r="J7" s="113">
        <v>8</v>
      </c>
      <c r="K7" s="3">
        <v>27</v>
      </c>
      <c r="M7" s="3" t="s">
        <v>314</v>
      </c>
      <c r="S7" s="3">
        <v>0.94447947464093307</v>
      </c>
      <c r="T7" s="3" t="s">
        <v>317</v>
      </c>
      <c r="U7" s="3">
        <v>-27.449985999999999</v>
      </c>
      <c r="W7" s="3" t="s">
        <v>897</v>
      </c>
      <c r="X7" s="3">
        <v>18048</v>
      </c>
      <c r="Y7" s="3">
        <v>2008</v>
      </c>
      <c r="Z7" s="3">
        <v>101.8</v>
      </c>
      <c r="AA7" s="3">
        <v>1.8</v>
      </c>
    </row>
    <row r="8" spans="1:31" x14ac:dyDescent="0.2">
      <c r="A8" s="149" t="s">
        <v>1148</v>
      </c>
      <c r="B8" s="8" t="s">
        <v>853</v>
      </c>
      <c r="C8" s="3" t="s">
        <v>1121</v>
      </c>
      <c r="D8" s="10">
        <v>3</v>
      </c>
      <c r="E8" s="131" t="s">
        <v>1121</v>
      </c>
      <c r="G8" s="3" t="s">
        <v>761</v>
      </c>
      <c r="I8" s="113">
        <v>2008</v>
      </c>
      <c r="J8" s="113">
        <v>8</v>
      </c>
      <c r="K8" s="3">
        <v>27</v>
      </c>
      <c r="M8" s="3" t="s">
        <v>314</v>
      </c>
      <c r="S8" s="3">
        <v>0.5555045603361074</v>
      </c>
      <c r="T8" s="3" t="s">
        <v>317</v>
      </c>
      <c r="U8" s="3">
        <v>-27.623999999999999</v>
      </c>
      <c r="W8" s="3" t="s">
        <v>897</v>
      </c>
      <c r="X8" s="3">
        <v>18050</v>
      </c>
      <c r="Y8" s="3">
        <v>2008</v>
      </c>
      <c r="Z8" s="3">
        <v>104.7</v>
      </c>
      <c r="AA8" s="3">
        <v>1.8</v>
      </c>
    </row>
    <row r="9" spans="1:31" x14ac:dyDescent="0.2">
      <c r="A9" s="149" t="s">
        <v>1148</v>
      </c>
      <c r="B9" s="8" t="s">
        <v>853</v>
      </c>
      <c r="C9" s="3" t="s">
        <v>1119</v>
      </c>
      <c r="D9" s="10">
        <v>4</v>
      </c>
      <c r="E9" s="131" t="s">
        <v>1119</v>
      </c>
      <c r="G9" s="3" t="s">
        <v>761</v>
      </c>
      <c r="I9" s="113">
        <v>2008</v>
      </c>
      <c r="J9" s="113">
        <v>8</v>
      </c>
      <c r="K9" s="3">
        <v>27</v>
      </c>
      <c r="M9" s="3" t="s">
        <v>314</v>
      </c>
      <c r="S9" s="3">
        <v>0.14157246248832722</v>
      </c>
      <c r="T9" s="3" t="s">
        <v>317</v>
      </c>
      <c r="W9" s="3" t="s">
        <v>897</v>
      </c>
      <c r="Y9" s="3">
        <v>2008</v>
      </c>
      <c r="Z9" s="3">
        <v>83</v>
      </c>
    </row>
    <row r="10" spans="1:31" x14ac:dyDescent="0.2">
      <c r="A10" s="149" t="s">
        <v>1148</v>
      </c>
      <c r="B10" s="8" t="s">
        <v>853</v>
      </c>
      <c r="C10" s="3" t="s">
        <v>1120</v>
      </c>
      <c r="D10" s="10">
        <v>4</v>
      </c>
      <c r="E10" s="131" t="s">
        <v>1120</v>
      </c>
      <c r="G10" s="3" t="s">
        <v>761</v>
      </c>
      <c r="K10" s="3"/>
      <c r="M10" s="3" t="s">
        <v>314</v>
      </c>
      <c r="S10" s="3">
        <v>0.44233927625572317</v>
      </c>
      <c r="T10" s="3" t="s">
        <v>317</v>
      </c>
    </row>
    <row r="11" spans="1:31" x14ac:dyDescent="0.2">
      <c r="A11" s="149" t="s">
        <v>1148</v>
      </c>
      <c r="B11" s="8" t="s">
        <v>853</v>
      </c>
      <c r="C11" s="3" t="s">
        <v>1121</v>
      </c>
      <c r="D11" s="10">
        <v>4</v>
      </c>
      <c r="E11" s="131" t="s">
        <v>1121</v>
      </c>
      <c r="G11" s="3" t="s">
        <v>761</v>
      </c>
      <c r="K11" s="3"/>
      <c r="M11" s="3" t="s">
        <v>314</v>
      </c>
      <c r="S11" s="3">
        <v>0.34407484554125112</v>
      </c>
      <c r="T11" s="3" t="s">
        <v>317</v>
      </c>
    </row>
    <row r="12" spans="1:31" x14ac:dyDescent="0.2">
      <c r="A12" s="149" t="s">
        <v>1148</v>
      </c>
      <c r="B12" s="8" t="s">
        <v>1150</v>
      </c>
      <c r="C12" s="3" t="s">
        <v>1122</v>
      </c>
      <c r="D12" s="10">
        <v>2</v>
      </c>
      <c r="E12" s="131" t="s">
        <v>1122</v>
      </c>
      <c r="G12" s="3" t="s">
        <v>761</v>
      </c>
      <c r="I12" s="113">
        <v>2008</v>
      </c>
      <c r="J12" s="113">
        <v>7</v>
      </c>
      <c r="K12" s="3">
        <v>27</v>
      </c>
      <c r="M12" s="3" t="s">
        <v>314</v>
      </c>
      <c r="S12" s="3">
        <v>0.90632004622192208</v>
      </c>
      <c r="T12" s="3" t="s">
        <v>318</v>
      </c>
      <c r="U12" s="3">
        <v>-28.734716999999996</v>
      </c>
      <c r="W12" s="3" t="s">
        <v>897</v>
      </c>
      <c r="X12" s="3">
        <v>18007</v>
      </c>
      <c r="Y12" s="3">
        <v>2008</v>
      </c>
      <c r="Z12" s="3">
        <v>56.8</v>
      </c>
      <c r="AA12" s="3">
        <v>1.9</v>
      </c>
    </row>
    <row r="13" spans="1:31" x14ac:dyDescent="0.2">
      <c r="A13" s="149" t="s">
        <v>1148</v>
      </c>
      <c r="B13" s="8" t="s">
        <v>1150</v>
      </c>
      <c r="C13" s="3" t="s">
        <v>1123</v>
      </c>
      <c r="D13" s="10">
        <v>2</v>
      </c>
      <c r="E13" s="131" t="s">
        <v>1123</v>
      </c>
      <c r="G13" s="3" t="s">
        <v>761</v>
      </c>
      <c r="I13" s="113">
        <v>2008</v>
      </c>
      <c r="J13" s="113">
        <v>7</v>
      </c>
      <c r="K13" s="3">
        <v>27</v>
      </c>
      <c r="M13" s="3" t="s">
        <v>314</v>
      </c>
      <c r="S13" s="3">
        <v>0.81022051668457551</v>
      </c>
      <c r="T13" s="3" t="s">
        <v>318</v>
      </c>
      <c r="U13" s="3">
        <v>-28.914826499999997</v>
      </c>
      <c r="W13" s="3" t="s">
        <v>897</v>
      </c>
      <c r="X13" s="3">
        <v>18008</v>
      </c>
      <c r="Y13" s="3">
        <v>2008</v>
      </c>
      <c r="Z13" s="3">
        <v>54.6</v>
      </c>
      <c r="AA13" s="3">
        <v>2</v>
      </c>
    </row>
    <row r="14" spans="1:31" x14ac:dyDescent="0.2">
      <c r="A14" s="149" t="s">
        <v>1148</v>
      </c>
      <c r="B14" s="8" t="s">
        <v>1150</v>
      </c>
      <c r="C14" s="3" t="s">
        <v>1124</v>
      </c>
      <c r="D14" s="134">
        <v>2</v>
      </c>
      <c r="E14" s="131" t="s">
        <v>1124</v>
      </c>
      <c r="G14" s="3" t="s">
        <v>761</v>
      </c>
      <c r="I14" s="113">
        <v>2008</v>
      </c>
      <c r="J14" s="113">
        <v>7</v>
      </c>
      <c r="K14" s="3">
        <v>27</v>
      </c>
      <c r="M14" s="3" t="s">
        <v>314</v>
      </c>
      <c r="S14" s="3">
        <v>1.0417887903569407</v>
      </c>
      <c r="T14" s="3" t="s">
        <v>318</v>
      </c>
      <c r="U14" s="3">
        <v>-28.297010000000004</v>
      </c>
      <c r="W14" s="3" t="s">
        <v>897</v>
      </c>
      <c r="X14" s="3">
        <v>18009</v>
      </c>
      <c r="Y14" s="3">
        <v>2008</v>
      </c>
      <c r="Z14" s="3">
        <v>55.2</v>
      </c>
      <c r="AA14" s="3">
        <v>2</v>
      </c>
    </row>
    <row r="15" spans="1:31" x14ac:dyDescent="0.2">
      <c r="A15" s="149" t="s">
        <v>1148</v>
      </c>
      <c r="B15" s="8" t="s">
        <v>1150</v>
      </c>
      <c r="C15" s="3" t="s">
        <v>1122</v>
      </c>
      <c r="D15" s="134">
        <v>3</v>
      </c>
      <c r="E15" s="131" t="s">
        <v>1122</v>
      </c>
      <c r="G15" s="3" t="s">
        <v>761</v>
      </c>
      <c r="I15" s="113">
        <v>2008</v>
      </c>
      <c r="J15" s="113">
        <v>7</v>
      </c>
      <c r="K15" s="3">
        <v>27</v>
      </c>
      <c r="M15" s="3" t="s">
        <v>314</v>
      </c>
      <c r="S15" s="3">
        <v>0.77283315569498212</v>
      </c>
      <c r="T15" s="3" t="s">
        <v>318</v>
      </c>
      <c r="U15" s="3">
        <v>-27.599701499999998</v>
      </c>
      <c r="W15" s="3" t="s">
        <v>897</v>
      </c>
      <c r="X15" s="3">
        <v>18039</v>
      </c>
      <c r="Y15" s="3">
        <v>2008</v>
      </c>
      <c r="Z15" s="3">
        <v>65.3</v>
      </c>
      <c r="AA15" s="3">
        <v>1.7</v>
      </c>
    </row>
    <row r="16" spans="1:31" x14ac:dyDescent="0.2">
      <c r="A16" s="149" t="s">
        <v>1148</v>
      </c>
      <c r="B16" s="8" t="s">
        <v>1150</v>
      </c>
      <c r="C16" s="3" t="s">
        <v>1123</v>
      </c>
      <c r="D16" s="134">
        <v>3</v>
      </c>
      <c r="E16" s="131" t="s">
        <v>1123</v>
      </c>
      <c r="G16" s="3" t="s">
        <v>761</v>
      </c>
      <c r="I16" s="113">
        <v>2008</v>
      </c>
      <c r="J16" s="113">
        <v>7</v>
      </c>
      <c r="K16" s="3">
        <v>27</v>
      </c>
      <c r="M16" s="3" t="s">
        <v>314</v>
      </c>
      <c r="S16" s="3">
        <v>1.6294922321287193</v>
      </c>
      <c r="T16" s="3" t="s">
        <v>318</v>
      </c>
      <c r="U16" s="3">
        <v>-27.500503500000001</v>
      </c>
      <c r="W16" s="3" t="s">
        <v>897</v>
      </c>
      <c r="X16" s="3">
        <v>18038</v>
      </c>
      <c r="Y16" s="3">
        <v>2008</v>
      </c>
      <c r="Z16" s="3">
        <v>68.5</v>
      </c>
      <c r="AA16" s="3">
        <v>1.7</v>
      </c>
    </row>
    <row r="17" spans="1:27" x14ac:dyDescent="0.2">
      <c r="A17" s="149" t="s">
        <v>1148</v>
      </c>
      <c r="B17" s="8" t="s">
        <v>1150</v>
      </c>
      <c r="C17" s="3" t="s">
        <v>1124</v>
      </c>
      <c r="D17" s="10">
        <v>3</v>
      </c>
      <c r="E17" s="131" t="s">
        <v>1124</v>
      </c>
      <c r="G17" s="3" t="s">
        <v>761</v>
      </c>
      <c r="I17" s="113">
        <v>2008</v>
      </c>
      <c r="J17" s="113">
        <v>7</v>
      </c>
      <c r="K17" s="3">
        <v>27</v>
      </c>
      <c r="M17" s="3" t="s">
        <v>314</v>
      </c>
      <c r="S17" s="3">
        <v>1.2510664956437869</v>
      </c>
      <c r="T17" s="3" t="s">
        <v>318</v>
      </c>
      <c r="U17" s="3">
        <v>-26.7369795</v>
      </c>
      <c r="W17" s="3" t="s">
        <v>897</v>
      </c>
      <c r="X17" s="3">
        <v>18037</v>
      </c>
      <c r="Y17" s="3">
        <v>2008</v>
      </c>
      <c r="Z17" s="3">
        <v>86.8</v>
      </c>
      <c r="AA17" s="3">
        <v>1.7</v>
      </c>
    </row>
    <row r="18" spans="1:27" x14ac:dyDescent="0.2">
      <c r="A18" s="149" t="s">
        <v>1148</v>
      </c>
      <c r="B18" s="8" t="s">
        <v>1150</v>
      </c>
      <c r="C18" s="3" t="s">
        <v>1122</v>
      </c>
      <c r="D18" s="10">
        <v>4</v>
      </c>
      <c r="E18" s="131" t="s">
        <v>1122</v>
      </c>
      <c r="G18" s="3" t="s">
        <v>761</v>
      </c>
      <c r="I18" s="113">
        <v>2008</v>
      </c>
      <c r="J18" s="113">
        <v>7</v>
      </c>
      <c r="K18" s="3">
        <v>27</v>
      </c>
      <c r="M18" s="3" t="s">
        <v>314</v>
      </c>
      <c r="S18" s="3">
        <v>0.47452491228215565</v>
      </c>
      <c r="T18" s="3" t="s">
        <v>318</v>
      </c>
      <c r="W18" s="3" t="s">
        <v>897</v>
      </c>
      <c r="Y18" s="3">
        <v>2008</v>
      </c>
      <c r="Z18" s="3">
        <v>88.4</v>
      </c>
    </row>
    <row r="19" spans="1:27" x14ac:dyDescent="0.2">
      <c r="A19" s="149" t="s">
        <v>1148</v>
      </c>
      <c r="B19" s="8" t="s">
        <v>1150</v>
      </c>
      <c r="C19" s="3" t="s">
        <v>1123</v>
      </c>
      <c r="D19" s="10">
        <v>4</v>
      </c>
      <c r="E19" s="131" t="s">
        <v>1123</v>
      </c>
      <c r="G19" s="3" t="s">
        <v>761</v>
      </c>
      <c r="K19" s="3"/>
      <c r="M19" s="3" t="s">
        <v>314</v>
      </c>
      <c r="S19" s="3">
        <v>0.53312842105426483</v>
      </c>
      <c r="T19" s="3" t="s">
        <v>318</v>
      </c>
    </row>
    <row r="20" spans="1:27" x14ac:dyDescent="0.2">
      <c r="A20" s="149" t="s">
        <v>1148</v>
      </c>
      <c r="B20" s="8" t="s">
        <v>1150</v>
      </c>
      <c r="C20" s="3" t="s">
        <v>1124</v>
      </c>
      <c r="D20" s="10">
        <v>4</v>
      </c>
      <c r="E20" s="131" t="s">
        <v>1124</v>
      </c>
      <c r="G20" s="3" t="s">
        <v>761</v>
      </c>
      <c r="K20" s="3"/>
      <c r="M20" s="3" t="s">
        <v>314</v>
      </c>
      <c r="S20" s="3">
        <v>0.45498610526455197</v>
      </c>
      <c r="T20" s="3" t="s">
        <v>318</v>
      </c>
    </row>
    <row r="21" spans="1:27" x14ac:dyDescent="0.2">
      <c r="A21" s="149" t="s">
        <v>1148</v>
      </c>
      <c r="B21" s="10" t="s">
        <v>858</v>
      </c>
      <c r="C21" s="10" t="s">
        <v>1125</v>
      </c>
      <c r="D21" s="10">
        <v>2</v>
      </c>
      <c r="E21" s="131" t="s">
        <v>1125</v>
      </c>
      <c r="G21" s="3" t="s">
        <v>761</v>
      </c>
      <c r="I21" s="113">
        <v>2009</v>
      </c>
      <c r="J21" s="113">
        <v>1</v>
      </c>
      <c r="K21" s="3">
        <v>6</v>
      </c>
      <c r="M21" s="3" t="s">
        <v>314</v>
      </c>
      <c r="U21" s="3">
        <v>-27.7576</v>
      </c>
      <c r="W21" s="3" t="s">
        <v>897</v>
      </c>
      <c r="X21" s="3">
        <v>18889</v>
      </c>
      <c r="Y21" s="3">
        <v>2009</v>
      </c>
      <c r="Z21" s="3">
        <v>52.7</v>
      </c>
    </row>
    <row r="22" spans="1:27" x14ac:dyDescent="0.2">
      <c r="A22" s="149" t="s">
        <v>1148</v>
      </c>
      <c r="B22" s="10" t="s">
        <v>858</v>
      </c>
      <c r="C22" s="10" t="s">
        <v>1126</v>
      </c>
      <c r="D22" s="10">
        <v>2</v>
      </c>
      <c r="E22" s="131" t="s">
        <v>1126</v>
      </c>
      <c r="G22" s="3" t="s">
        <v>761</v>
      </c>
      <c r="I22" s="113">
        <v>2009</v>
      </c>
      <c r="J22" s="113">
        <v>1</v>
      </c>
      <c r="K22" s="3">
        <v>6</v>
      </c>
      <c r="M22" s="3" t="s">
        <v>314</v>
      </c>
      <c r="U22" s="3">
        <v>-27.215599999999998</v>
      </c>
      <c r="W22" s="3" t="s">
        <v>897</v>
      </c>
      <c r="X22" s="3">
        <v>18890</v>
      </c>
      <c r="Y22" s="3">
        <v>2009</v>
      </c>
      <c r="Z22" s="3">
        <v>53.5</v>
      </c>
    </row>
    <row r="23" spans="1:27" x14ac:dyDescent="0.2">
      <c r="A23" s="149" t="s">
        <v>1148</v>
      </c>
      <c r="B23" s="10" t="s">
        <v>858</v>
      </c>
      <c r="C23" s="10" t="s">
        <v>1127</v>
      </c>
      <c r="D23" s="10">
        <v>2</v>
      </c>
      <c r="E23" s="131" t="s">
        <v>1127</v>
      </c>
      <c r="G23" s="3" t="s">
        <v>761</v>
      </c>
      <c r="I23" s="113">
        <v>2009</v>
      </c>
      <c r="J23" s="113">
        <v>1</v>
      </c>
      <c r="K23" s="3">
        <v>6</v>
      </c>
      <c r="M23" s="3" t="s">
        <v>314</v>
      </c>
      <c r="U23" s="3">
        <v>-26.643350000000002</v>
      </c>
      <c r="W23" s="3" t="s">
        <v>897</v>
      </c>
      <c r="X23" s="3">
        <v>18891</v>
      </c>
      <c r="Y23" s="3">
        <v>2009</v>
      </c>
      <c r="Z23" s="3">
        <v>50.4</v>
      </c>
    </row>
    <row r="24" spans="1:27" x14ac:dyDescent="0.2">
      <c r="A24" s="149" t="s">
        <v>1148</v>
      </c>
      <c r="B24" s="10" t="s">
        <v>858</v>
      </c>
      <c r="C24" s="10" t="s">
        <v>1128</v>
      </c>
      <c r="D24" s="10">
        <v>2</v>
      </c>
      <c r="E24" s="131" t="s">
        <v>1128</v>
      </c>
      <c r="G24" s="3" t="s">
        <v>761</v>
      </c>
      <c r="I24" s="113">
        <v>2009</v>
      </c>
      <c r="J24" s="113">
        <v>1</v>
      </c>
      <c r="K24" s="3">
        <v>6</v>
      </c>
      <c r="M24" s="3" t="s">
        <v>314</v>
      </c>
      <c r="U24" s="3">
        <v>-26.324816799999997</v>
      </c>
      <c r="W24" s="3" t="s">
        <v>897</v>
      </c>
      <c r="X24" s="3">
        <v>18896</v>
      </c>
      <c r="Y24" s="3">
        <v>2009</v>
      </c>
      <c r="Z24" s="3">
        <v>51.7</v>
      </c>
    </row>
    <row r="25" spans="1:27" x14ac:dyDescent="0.2">
      <c r="A25" s="149" t="s">
        <v>1148</v>
      </c>
      <c r="B25" s="10" t="s">
        <v>858</v>
      </c>
      <c r="C25" s="10" t="s">
        <v>1129</v>
      </c>
      <c r="D25" s="10">
        <v>2</v>
      </c>
      <c r="E25" s="131" t="s">
        <v>1129</v>
      </c>
      <c r="G25" s="3" t="s">
        <v>761</v>
      </c>
      <c r="I25" s="113">
        <v>2009</v>
      </c>
      <c r="J25" s="113">
        <v>1</v>
      </c>
      <c r="K25" s="3">
        <v>6</v>
      </c>
      <c r="M25" s="3" t="s">
        <v>314</v>
      </c>
      <c r="U25" s="3">
        <v>-28.1936</v>
      </c>
      <c r="W25" s="3" t="s">
        <v>897</v>
      </c>
      <c r="X25" s="3">
        <v>18915</v>
      </c>
      <c r="Y25" s="3">
        <v>2009</v>
      </c>
      <c r="Z25" s="3">
        <v>77.099999999999994</v>
      </c>
    </row>
    <row r="26" spans="1:27" x14ac:dyDescent="0.2">
      <c r="A26" s="149" t="s">
        <v>1148</v>
      </c>
      <c r="B26" s="10" t="s">
        <v>858</v>
      </c>
      <c r="C26" s="10" t="s">
        <v>1125</v>
      </c>
      <c r="D26" s="10">
        <v>3</v>
      </c>
      <c r="E26" s="131" t="s">
        <v>1125</v>
      </c>
      <c r="G26" s="3" t="s">
        <v>761</v>
      </c>
      <c r="I26" s="113">
        <v>2009</v>
      </c>
      <c r="J26" s="113">
        <v>1</v>
      </c>
      <c r="K26" s="3">
        <v>8</v>
      </c>
      <c r="M26" s="3" t="s">
        <v>314</v>
      </c>
      <c r="U26" s="3">
        <v>-26.855349999999998</v>
      </c>
      <c r="W26" s="3" t="s">
        <v>897</v>
      </c>
      <c r="X26" s="3">
        <v>18916</v>
      </c>
      <c r="Y26" s="3">
        <v>2009</v>
      </c>
      <c r="Z26" s="3">
        <v>93.4</v>
      </c>
    </row>
    <row r="27" spans="1:27" x14ac:dyDescent="0.2">
      <c r="A27" s="149" t="s">
        <v>1148</v>
      </c>
      <c r="B27" s="10" t="s">
        <v>858</v>
      </c>
      <c r="C27" s="10" t="s">
        <v>1126</v>
      </c>
      <c r="D27" s="10">
        <v>3</v>
      </c>
      <c r="E27" s="131" t="s">
        <v>1126</v>
      </c>
      <c r="G27" s="3" t="s">
        <v>761</v>
      </c>
      <c r="I27" s="113">
        <v>2009</v>
      </c>
      <c r="J27" s="113">
        <v>1</v>
      </c>
      <c r="K27" s="3">
        <v>8</v>
      </c>
      <c r="M27" s="3" t="s">
        <v>314</v>
      </c>
      <c r="U27" s="3">
        <v>-27.649849999999997</v>
      </c>
      <c r="W27" s="3" t="s">
        <v>897</v>
      </c>
      <c r="X27" s="3">
        <v>18917</v>
      </c>
      <c r="Y27" s="3">
        <v>2009</v>
      </c>
      <c r="Z27" s="3">
        <v>78.8</v>
      </c>
    </row>
    <row r="28" spans="1:27" x14ac:dyDescent="0.2">
      <c r="A28" s="149" t="s">
        <v>1148</v>
      </c>
      <c r="B28" s="10" t="s">
        <v>858</v>
      </c>
      <c r="C28" s="10" t="s">
        <v>1127</v>
      </c>
      <c r="D28" s="10">
        <v>3</v>
      </c>
      <c r="E28" s="131" t="s">
        <v>1127</v>
      </c>
      <c r="G28" s="3" t="s">
        <v>761</v>
      </c>
      <c r="I28" s="113">
        <v>2009</v>
      </c>
      <c r="J28" s="113">
        <v>1</v>
      </c>
      <c r="K28" s="3">
        <v>8</v>
      </c>
      <c r="M28" s="3" t="s">
        <v>314</v>
      </c>
      <c r="U28" s="3">
        <v>-27.354849999999999</v>
      </c>
      <c r="W28" s="3" t="s">
        <v>897</v>
      </c>
      <c r="X28" s="3">
        <v>18918</v>
      </c>
      <c r="Y28" s="3">
        <v>2009</v>
      </c>
      <c r="Z28" s="3">
        <v>86.9</v>
      </c>
    </row>
    <row r="29" spans="1:27" x14ac:dyDescent="0.2">
      <c r="A29" s="149" t="s">
        <v>1148</v>
      </c>
      <c r="B29" s="10" t="s">
        <v>860</v>
      </c>
      <c r="C29" s="3" t="s">
        <v>1130</v>
      </c>
      <c r="D29" s="10">
        <v>1</v>
      </c>
      <c r="E29" s="10" t="s">
        <v>1130</v>
      </c>
      <c r="G29" s="3" t="s">
        <v>707</v>
      </c>
      <c r="I29" s="113">
        <v>2008</v>
      </c>
      <c r="J29" s="113">
        <v>11</v>
      </c>
      <c r="K29" s="3">
        <v>5</v>
      </c>
      <c r="L29" s="3">
        <v>3</v>
      </c>
      <c r="M29" s="3" t="s">
        <v>314</v>
      </c>
      <c r="U29" s="3">
        <v>-28.5174843</v>
      </c>
      <c r="W29" s="3" t="s">
        <v>897</v>
      </c>
      <c r="X29" s="3">
        <v>18614</v>
      </c>
      <c r="Y29" s="3">
        <v>2008</v>
      </c>
      <c r="Z29" s="3">
        <v>62.8</v>
      </c>
      <c r="AA29" s="3">
        <v>1.3</v>
      </c>
    </row>
    <row r="30" spans="1:27" x14ac:dyDescent="0.2">
      <c r="A30" s="149" t="s">
        <v>1148</v>
      </c>
      <c r="B30" s="10" t="s">
        <v>860</v>
      </c>
      <c r="C30" s="10" t="s">
        <v>1131</v>
      </c>
      <c r="D30" s="10">
        <v>1</v>
      </c>
      <c r="E30" s="10" t="s">
        <v>1131</v>
      </c>
      <c r="G30" s="3" t="s">
        <v>707</v>
      </c>
      <c r="I30" s="113">
        <v>2008</v>
      </c>
      <c r="J30" s="113">
        <v>11</v>
      </c>
      <c r="K30" s="3">
        <v>5</v>
      </c>
      <c r="L30" s="3">
        <v>3</v>
      </c>
      <c r="M30" s="3" t="s">
        <v>314</v>
      </c>
      <c r="U30" s="3">
        <v>-27.949329599999999</v>
      </c>
      <c r="W30" s="3" t="s">
        <v>897</v>
      </c>
      <c r="X30" s="3">
        <v>18611</v>
      </c>
      <c r="Y30" s="3">
        <v>2008</v>
      </c>
      <c r="Z30" s="3">
        <v>49.2</v>
      </c>
      <c r="AA30" s="3">
        <v>2.1</v>
      </c>
    </row>
    <row r="31" spans="1:27" x14ac:dyDescent="0.2">
      <c r="A31" s="149" t="s">
        <v>1148</v>
      </c>
      <c r="B31" s="10" t="s">
        <v>860</v>
      </c>
      <c r="C31" s="10" t="s">
        <v>1132</v>
      </c>
      <c r="D31" s="10">
        <v>1</v>
      </c>
      <c r="E31" s="10" t="s">
        <v>1132</v>
      </c>
      <c r="G31" s="3" t="s">
        <v>707</v>
      </c>
      <c r="I31" s="113">
        <v>2008</v>
      </c>
      <c r="J31" s="113">
        <v>11</v>
      </c>
      <c r="K31" s="3">
        <v>5</v>
      </c>
      <c r="L31" s="3">
        <v>4</v>
      </c>
      <c r="M31" s="3" t="s">
        <v>314</v>
      </c>
      <c r="U31" s="3">
        <v>-28.546652399999996</v>
      </c>
      <c r="W31" s="3" t="s">
        <v>897</v>
      </c>
      <c r="X31" s="3">
        <v>18628</v>
      </c>
      <c r="Y31" s="3">
        <v>2008</v>
      </c>
      <c r="Z31" s="3">
        <v>58.8</v>
      </c>
      <c r="AA31" s="3">
        <v>0.3</v>
      </c>
    </row>
    <row r="32" spans="1:27" x14ac:dyDescent="0.2">
      <c r="A32" s="149" t="s">
        <v>1148</v>
      </c>
      <c r="B32" s="10" t="s">
        <v>860</v>
      </c>
      <c r="C32" s="10" t="s">
        <v>1132</v>
      </c>
      <c r="D32" s="10">
        <v>2</v>
      </c>
      <c r="E32" s="10" t="s">
        <v>1132</v>
      </c>
      <c r="G32" s="3" t="s">
        <v>761</v>
      </c>
      <c r="I32" s="113">
        <v>2008</v>
      </c>
      <c r="J32" s="113">
        <v>11</v>
      </c>
      <c r="K32" s="3">
        <v>5</v>
      </c>
      <c r="L32" s="3">
        <v>5</v>
      </c>
      <c r="M32" s="3" t="s">
        <v>314</v>
      </c>
      <c r="U32" s="3">
        <v>-28.361921099999996</v>
      </c>
      <c r="W32" s="3" t="s">
        <v>897</v>
      </c>
      <c r="X32" s="3">
        <v>18626</v>
      </c>
      <c r="Y32" s="3">
        <v>2008</v>
      </c>
      <c r="Z32" s="3">
        <v>72.2</v>
      </c>
      <c r="AA32" s="3">
        <v>0.5</v>
      </c>
    </row>
    <row r="33" spans="1:27" x14ac:dyDescent="0.2">
      <c r="A33" s="149" t="s">
        <v>1148</v>
      </c>
      <c r="B33" s="10" t="s">
        <v>860</v>
      </c>
      <c r="C33" s="10" t="s">
        <v>1133</v>
      </c>
      <c r="D33" s="10">
        <v>2</v>
      </c>
      <c r="E33" s="10" t="s">
        <v>1133</v>
      </c>
      <c r="G33" s="3" t="s">
        <v>761</v>
      </c>
      <c r="I33" s="113">
        <v>2008</v>
      </c>
      <c r="J33" s="113">
        <v>11</v>
      </c>
      <c r="K33" s="3">
        <v>5</v>
      </c>
      <c r="L33" s="3">
        <v>5</v>
      </c>
      <c r="M33" s="3" t="s">
        <v>314</v>
      </c>
      <c r="U33" s="3">
        <v>-27.277216799999998</v>
      </c>
      <c r="W33" s="3" t="s">
        <v>897</v>
      </c>
      <c r="X33" s="3">
        <v>18627</v>
      </c>
      <c r="Y33" s="3">
        <v>2008</v>
      </c>
      <c r="Z33" s="3">
        <v>63.7</v>
      </c>
      <c r="AA33" s="3">
        <v>0.5</v>
      </c>
    </row>
    <row r="34" spans="1:27" x14ac:dyDescent="0.2">
      <c r="A34" s="149" t="s">
        <v>1148</v>
      </c>
      <c r="B34" s="10" t="s">
        <v>860</v>
      </c>
      <c r="C34" s="10" t="s">
        <v>1134</v>
      </c>
      <c r="D34" s="10">
        <v>2</v>
      </c>
      <c r="E34" s="10" t="s">
        <v>1134</v>
      </c>
      <c r="G34" s="3" t="s">
        <v>761</v>
      </c>
      <c r="I34" s="113">
        <v>2008</v>
      </c>
      <c r="J34" s="113">
        <v>11</v>
      </c>
      <c r="K34" s="3">
        <v>5</v>
      </c>
      <c r="L34" s="3">
        <v>4</v>
      </c>
      <c r="M34" s="3" t="s">
        <v>314</v>
      </c>
      <c r="U34" s="3">
        <v>-28.703212799999996</v>
      </c>
      <c r="W34" s="3" t="s">
        <v>897</v>
      </c>
      <c r="X34" s="3">
        <v>18621</v>
      </c>
      <c r="Y34" s="3">
        <v>2008</v>
      </c>
      <c r="Z34" s="3">
        <v>85.8</v>
      </c>
      <c r="AA34" s="3">
        <v>0.8</v>
      </c>
    </row>
    <row r="35" spans="1:27" x14ac:dyDescent="0.2">
      <c r="A35" s="149" t="s">
        <v>1148</v>
      </c>
      <c r="B35" s="10" t="s">
        <v>860</v>
      </c>
      <c r="C35" s="10" t="s">
        <v>1132</v>
      </c>
      <c r="D35" s="10">
        <v>3</v>
      </c>
      <c r="E35" s="10" t="s">
        <v>1132</v>
      </c>
      <c r="G35" s="3" t="s">
        <v>761</v>
      </c>
      <c r="I35" s="113">
        <v>2008</v>
      </c>
      <c r="J35" s="113">
        <v>11</v>
      </c>
      <c r="K35" s="3">
        <v>5</v>
      </c>
      <c r="L35" s="3">
        <v>2</v>
      </c>
      <c r="M35" s="3" t="s">
        <v>314</v>
      </c>
      <c r="U35" s="3">
        <v>-27.551696099999997</v>
      </c>
      <c r="W35" s="3" t="s">
        <v>897</v>
      </c>
      <c r="X35" s="3">
        <v>18606</v>
      </c>
      <c r="Y35" s="3">
        <v>2008</v>
      </c>
      <c r="Z35" s="3">
        <v>91.9</v>
      </c>
      <c r="AA35" s="3">
        <v>3.75</v>
      </c>
    </row>
    <row r="36" spans="1:27" x14ac:dyDescent="0.2">
      <c r="A36" s="149" t="s">
        <v>1148</v>
      </c>
      <c r="B36" s="10" t="s">
        <v>860</v>
      </c>
      <c r="C36" s="10" t="s">
        <v>1133</v>
      </c>
      <c r="D36" s="10">
        <v>3</v>
      </c>
      <c r="E36" s="10" t="s">
        <v>1133</v>
      </c>
      <c r="G36" s="3" t="s">
        <v>761</v>
      </c>
      <c r="I36" s="113">
        <v>2008</v>
      </c>
      <c r="J36" s="113">
        <v>11</v>
      </c>
      <c r="K36" s="3">
        <v>5</v>
      </c>
      <c r="L36" s="3">
        <v>2</v>
      </c>
      <c r="M36" s="3" t="s">
        <v>314</v>
      </c>
      <c r="U36" s="3">
        <v>-27.778060499999999</v>
      </c>
      <c r="W36" s="3" t="s">
        <v>897</v>
      </c>
      <c r="X36" s="3">
        <v>18605</v>
      </c>
      <c r="Y36" s="3">
        <v>2008</v>
      </c>
      <c r="Z36" s="3">
        <v>73.599999999999994</v>
      </c>
      <c r="AA36" s="3">
        <v>4.3</v>
      </c>
    </row>
    <row r="37" spans="1:27" x14ac:dyDescent="0.2">
      <c r="A37" s="149" t="s">
        <v>1148</v>
      </c>
      <c r="B37" s="10" t="s">
        <v>860</v>
      </c>
      <c r="C37" s="10" t="s">
        <v>1134</v>
      </c>
      <c r="D37" s="10">
        <v>3</v>
      </c>
      <c r="E37" s="10" t="s">
        <v>1134</v>
      </c>
      <c r="G37" s="3" t="s">
        <v>761</v>
      </c>
      <c r="I37" s="113">
        <v>2008</v>
      </c>
      <c r="J37" s="113">
        <v>11</v>
      </c>
      <c r="K37" s="3">
        <v>5</v>
      </c>
      <c r="L37" s="3">
        <v>2</v>
      </c>
      <c r="M37" s="3" t="s">
        <v>314</v>
      </c>
      <c r="U37" s="3">
        <v>-26.899028699999995</v>
      </c>
      <c r="W37" s="3" t="s">
        <v>897</v>
      </c>
      <c r="X37" s="3">
        <v>18610</v>
      </c>
      <c r="Y37" s="3">
        <v>2008</v>
      </c>
      <c r="Z37" s="3">
        <v>79.7</v>
      </c>
      <c r="AA37" s="3">
        <v>2.3199999999999998</v>
      </c>
    </row>
    <row r="38" spans="1:27" x14ac:dyDescent="0.2">
      <c r="A38" s="149" t="s">
        <v>1148</v>
      </c>
      <c r="B38" s="10" t="s">
        <v>860</v>
      </c>
      <c r="C38" s="10" t="s">
        <v>1131</v>
      </c>
      <c r="D38" s="10">
        <v>4</v>
      </c>
      <c r="E38" s="10" t="s">
        <v>1131</v>
      </c>
      <c r="G38" s="3" t="s">
        <v>761</v>
      </c>
      <c r="I38" s="113">
        <v>2008</v>
      </c>
      <c r="J38" s="113">
        <v>11</v>
      </c>
      <c r="K38" s="3">
        <v>5</v>
      </c>
      <c r="L38" s="3">
        <v>5</v>
      </c>
      <c r="M38" s="3" t="s">
        <v>314</v>
      </c>
      <c r="U38" s="3">
        <v>-27.443998499999996</v>
      </c>
      <c r="W38" s="3" t="s">
        <v>897</v>
      </c>
      <c r="X38" s="3">
        <v>18622</v>
      </c>
      <c r="Y38" s="3">
        <v>2008</v>
      </c>
      <c r="Z38" s="3">
        <v>118.4</v>
      </c>
      <c r="AA38" s="3">
        <v>0.76</v>
      </c>
    </row>
    <row r="39" spans="1:27" x14ac:dyDescent="0.2">
      <c r="A39" s="149" t="s">
        <v>1148</v>
      </c>
      <c r="B39" s="10" t="s">
        <v>860</v>
      </c>
      <c r="C39" s="10" t="s">
        <v>1132</v>
      </c>
      <c r="D39" s="10">
        <v>4</v>
      </c>
      <c r="E39" s="10" t="s">
        <v>1132</v>
      </c>
      <c r="G39" s="3" t="s">
        <v>761</v>
      </c>
      <c r="I39" s="113">
        <v>2008</v>
      </c>
      <c r="J39" s="113">
        <v>11</v>
      </c>
      <c r="K39" s="3">
        <v>5</v>
      </c>
      <c r="L39" s="3">
        <v>4</v>
      </c>
      <c r="M39" s="3" t="s">
        <v>314</v>
      </c>
      <c r="U39" s="3">
        <v>-27.169269899999996</v>
      </c>
      <c r="W39" s="3" t="s">
        <v>897</v>
      </c>
      <c r="X39" s="3">
        <v>18618</v>
      </c>
      <c r="Y39" s="3">
        <v>2008</v>
      </c>
      <c r="Z39" s="3">
        <v>92.7</v>
      </c>
      <c r="AA39" s="3">
        <v>1.07</v>
      </c>
    </row>
    <row r="40" spans="1:27" x14ac:dyDescent="0.2">
      <c r="A40" s="149" t="s">
        <v>1148</v>
      </c>
      <c r="B40" s="10" t="s">
        <v>860</v>
      </c>
      <c r="C40" s="10" t="s">
        <v>1133</v>
      </c>
      <c r="D40" s="10">
        <v>4</v>
      </c>
      <c r="E40" s="10" t="s">
        <v>1133</v>
      </c>
      <c r="G40" s="3" t="s">
        <v>761</v>
      </c>
      <c r="I40" s="113">
        <v>2008</v>
      </c>
      <c r="J40" s="113">
        <v>11</v>
      </c>
      <c r="K40" s="3">
        <v>5</v>
      </c>
      <c r="L40" s="3">
        <v>3</v>
      </c>
      <c r="M40" s="3" t="s">
        <v>314</v>
      </c>
      <c r="U40" s="3">
        <v>-27.130628399999999</v>
      </c>
      <c r="W40" s="3" t="s">
        <v>897</v>
      </c>
      <c r="X40" s="3">
        <v>18612</v>
      </c>
      <c r="Y40" s="3">
        <v>2008</v>
      </c>
      <c r="Z40" s="3">
        <v>93.3</v>
      </c>
      <c r="AA40" s="3">
        <v>1.8</v>
      </c>
    </row>
    <row r="41" spans="1:27" x14ac:dyDescent="0.2">
      <c r="A41" s="149" t="s">
        <v>1148</v>
      </c>
      <c r="B41" s="10" t="s">
        <v>860</v>
      </c>
      <c r="C41" s="10" t="s">
        <v>1134</v>
      </c>
      <c r="D41" s="10">
        <v>4</v>
      </c>
      <c r="E41" s="10" t="s">
        <v>1134</v>
      </c>
      <c r="G41" s="3" t="s">
        <v>761</v>
      </c>
      <c r="I41" s="113">
        <v>2008</v>
      </c>
      <c r="J41" s="113">
        <v>11</v>
      </c>
      <c r="K41" s="3">
        <v>5</v>
      </c>
      <c r="L41" s="3">
        <v>4</v>
      </c>
      <c r="M41" s="3" t="s">
        <v>314</v>
      </c>
      <c r="U41" s="3">
        <v>-26.644493399999998</v>
      </c>
      <c r="W41" s="3" t="s">
        <v>897</v>
      </c>
      <c r="X41" s="3">
        <v>18615</v>
      </c>
      <c r="Y41" s="3">
        <v>2008</v>
      </c>
      <c r="Z41" s="3">
        <v>80.400000000000006</v>
      </c>
      <c r="AA41" s="3">
        <v>1.28</v>
      </c>
    </row>
    <row r="42" spans="1:27" x14ac:dyDescent="0.2">
      <c r="B42" s="10"/>
      <c r="C42" s="3"/>
    </row>
    <row r="43" spans="1:27" x14ac:dyDescent="0.2">
      <c r="B43" s="10"/>
      <c r="C43" s="3"/>
    </row>
    <row r="44" spans="1:27" x14ac:dyDescent="0.2">
      <c r="B44" s="10"/>
      <c r="C44" s="3"/>
    </row>
    <row r="45" spans="1:27" x14ac:dyDescent="0.2">
      <c r="B45" s="10"/>
      <c r="C45" s="3"/>
    </row>
    <row r="46" spans="1:27" x14ac:dyDescent="0.2">
      <c r="B46" s="10"/>
      <c r="C46" s="3"/>
    </row>
    <row r="47" spans="1:27" x14ac:dyDescent="0.2">
      <c r="B47" s="10"/>
      <c r="C47" s="3"/>
    </row>
    <row r="48" spans="1:27" x14ac:dyDescent="0.2">
      <c r="B48" s="10"/>
      <c r="C48" s="3"/>
    </row>
    <row r="49" spans="2:3" x14ac:dyDescent="0.2">
      <c r="B49" s="10"/>
      <c r="C49" s="3"/>
    </row>
    <row r="50" spans="2:3" x14ac:dyDescent="0.2">
      <c r="B50" s="10"/>
      <c r="C50" s="3"/>
    </row>
    <row r="51" spans="2:3" x14ac:dyDescent="0.2">
      <c r="B51" s="10"/>
      <c r="C51" s="3"/>
    </row>
    <row r="52" spans="2:3" x14ac:dyDescent="0.2">
      <c r="B52" s="10"/>
      <c r="C52" s="3"/>
    </row>
    <row r="53" spans="2:3" x14ac:dyDescent="0.2">
      <c r="B53" s="10"/>
      <c r="C53" s="3"/>
    </row>
    <row r="54" spans="2:3" x14ac:dyDescent="0.2">
      <c r="B54" s="10"/>
      <c r="C54" s="3"/>
    </row>
    <row r="55" spans="2:3" x14ac:dyDescent="0.2">
      <c r="B55" s="10"/>
      <c r="C55" s="3"/>
    </row>
    <row r="56" spans="2:3" x14ac:dyDescent="0.2">
      <c r="B56" s="10"/>
      <c r="C56" s="3"/>
    </row>
    <row r="57" spans="2:3" x14ac:dyDescent="0.2">
      <c r="B57" s="10"/>
      <c r="C57" s="3"/>
    </row>
    <row r="58" spans="2:3" x14ac:dyDescent="0.2">
      <c r="B58" s="10"/>
      <c r="C58" s="3"/>
    </row>
    <row r="59" spans="2:3" x14ac:dyDescent="0.2">
      <c r="B59" s="10"/>
      <c r="C59" s="3"/>
    </row>
    <row r="60" spans="2:3" x14ac:dyDescent="0.2">
      <c r="B60" s="10"/>
      <c r="C60" s="3"/>
    </row>
    <row r="61" spans="2:3" x14ac:dyDescent="0.2">
      <c r="B61" s="10"/>
      <c r="C61" s="3"/>
    </row>
    <row r="62" spans="2:3" x14ac:dyDescent="0.2">
      <c r="B62" s="10"/>
      <c r="C62" s="3"/>
    </row>
    <row r="63" spans="2:3" x14ac:dyDescent="0.2">
      <c r="B63" s="10"/>
      <c r="C63" s="3"/>
    </row>
    <row r="64" spans="2:3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1" customFormat="1" ht="15" customHeight="1" x14ac:dyDescent="0.2">
      <c r="A1" s="70" t="s">
        <v>160</v>
      </c>
      <c r="B1" s="70" t="s">
        <v>161</v>
      </c>
      <c r="C1" s="70"/>
      <c r="D1" s="72"/>
      <c r="E1" s="72"/>
      <c r="F1" s="72"/>
      <c r="G1" s="72"/>
      <c r="H1" s="72"/>
      <c r="I1" s="72"/>
      <c r="J1" s="72"/>
      <c r="L1" s="73"/>
      <c r="M1" s="70" t="s">
        <v>631</v>
      </c>
      <c r="N1" s="73"/>
      <c r="O1" s="73"/>
      <c r="P1" s="73"/>
      <c r="Q1" s="73"/>
      <c r="R1" s="73"/>
      <c r="S1" s="73"/>
      <c r="T1" s="73"/>
      <c r="U1" s="73"/>
      <c r="V1" s="70" t="s">
        <v>162</v>
      </c>
      <c r="W1" s="73"/>
      <c r="X1" s="72"/>
      <c r="Y1" s="72"/>
      <c r="Z1" s="72"/>
      <c r="AA1" s="72"/>
      <c r="AB1" s="72"/>
      <c r="AC1" s="70" t="s">
        <v>632</v>
      </c>
      <c r="AD1" s="72"/>
      <c r="AE1" s="72"/>
      <c r="AF1" s="72"/>
      <c r="AG1" s="72"/>
      <c r="AH1" s="70" t="s">
        <v>624</v>
      </c>
      <c r="AI1" s="73"/>
      <c r="AJ1" s="72"/>
      <c r="AL1" s="72"/>
      <c r="AM1" s="72"/>
      <c r="AN1" s="70" t="s">
        <v>163</v>
      </c>
      <c r="AP1" s="72"/>
      <c r="AQ1" s="72"/>
      <c r="AR1" s="72"/>
      <c r="AS1" s="72"/>
    </row>
    <row r="2" spans="1:45" s="71" customFormat="1" ht="15" customHeight="1" x14ac:dyDescent="0.2">
      <c r="A2" s="74" t="s">
        <v>434</v>
      </c>
      <c r="B2" s="74" t="s">
        <v>482</v>
      </c>
      <c r="C2" s="74" t="s">
        <v>464</v>
      </c>
      <c r="D2" s="74" t="s">
        <v>485</v>
      </c>
      <c r="E2" s="23" t="s">
        <v>824</v>
      </c>
      <c r="F2" s="74" t="s">
        <v>674</v>
      </c>
      <c r="G2" s="74" t="s">
        <v>473</v>
      </c>
      <c r="H2" s="74" t="s">
        <v>486</v>
      </c>
      <c r="I2" s="74" t="s">
        <v>478</v>
      </c>
      <c r="J2" s="74" t="s">
        <v>479</v>
      </c>
      <c r="K2" s="74" t="s">
        <v>481</v>
      </c>
      <c r="L2" s="74" t="s">
        <v>800</v>
      </c>
      <c r="M2" s="74" t="s">
        <v>436</v>
      </c>
      <c r="N2" s="74" t="s">
        <v>438</v>
      </c>
      <c r="O2" s="74" t="s">
        <v>439</v>
      </c>
      <c r="P2" s="74" t="s">
        <v>658</v>
      </c>
      <c r="Q2" s="74" t="s">
        <v>649</v>
      </c>
      <c r="R2" s="74" t="s">
        <v>687</v>
      </c>
      <c r="S2" s="74" t="s">
        <v>441</v>
      </c>
      <c r="T2" s="74" t="s">
        <v>442</v>
      </c>
      <c r="U2" s="74" t="s">
        <v>448</v>
      </c>
      <c r="V2" s="74" t="s">
        <v>507</v>
      </c>
      <c r="W2" s="75" t="s">
        <v>512</v>
      </c>
      <c r="X2" s="74" t="s">
        <v>539</v>
      </c>
      <c r="Y2" s="74" t="s">
        <v>491</v>
      </c>
      <c r="Z2" s="74" t="s">
        <v>495</v>
      </c>
      <c r="AA2" s="74" t="s">
        <v>498</v>
      </c>
      <c r="AB2" s="74" t="s">
        <v>577</v>
      </c>
      <c r="AC2" s="74" t="s">
        <v>334</v>
      </c>
      <c r="AD2" s="74" t="s">
        <v>335</v>
      </c>
      <c r="AE2" s="74" t="s">
        <v>336</v>
      </c>
      <c r="AF2" s="74" t="s">
        <v>660</v>
      </c>
      <c r="AG2" s="74" t="s">
        <v>361</v>
      </c>
      <c r="AH2" s="74" t="s">
        <v>702</v>
      </c>
      <c r="AI2" s="74" t="s">
        <v>753</v>
      </c>
      <c r="AJ2" s="74" t="s">
        <v>705</v>
      </c>
      <c r="AK2" s="74" t="s">
        <v>703</v>
      </c>
      <c r="AL2" s="74" t="s">
        <v>704</v>
      </c>
      <c r="AM2" s="74" t="s">
        <v>706</v>
      </c>
      <c r="AN2" s="76" t="s">
        <v>585</v>
      </c>
      <c r="AO2" s="77" t="s">
        <v>589</v>
      </c>
      <c r="AP2" s="75" t="s">
        <v>584</v>
      </c>
      <c r="AQ2" s="74" t="s">
        <v>586</v>
      </c>
      <c r="AR2" s="74" t="s">
        <v>591</v>
      </c>
      <c r="AS2" s="74" t="s">
        <v>719</v>
      </c>
    </row>
    <row r="3" spans="1:45" s="71" customFormat="1" ht="15" customHeight="1" x14ac:dyDescent="0.2">
      <c r="A3" s="78"/>
      <c r="B3" s="78"/>
      <c r="C3" s="78"/>
      <c r="D3" s="78"/>
      <c r="E3" s="78"/>
      <c r="F3" s="78"/>
      <c r="G3" s="78"/>
      <c r="H3" s="79" t="str">
        <f>HYPERLINK("http://www.water-research.net/course/drainageclass.pdf","Soil Drainage Classes")</f>
        <v>Soil Drainage Classes</v>
      </c>
      <c r="I3" s="79" t="str">
        <f>HYPERLINK("http://www.nrcs.usda.gov/Internet/FSE_DOCUMENTS/nrcs142p2_052523.pdf","NRCS")</f>
        <v>NRCS</v>
      </c>
      <c r="J3" s="79" t="str">
        <f>HYPERLINK("http://jersey.uoregon.edu/~mstrick/AskGeoMan/geoQuerry11.html","Mafic vs. Felsic")</f>
        <v>Mafic vs. Felsic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 t="s">
        <v>164</v>
      </c>
      <c r="W3" s="78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78"/>
      <c r="AJ3" s="80"/>
      <c r="AK3" s="80"/>
      <c r="AL3" s="80"/>
      <c r="AM3" s="80"/>
      <c r="AN3" s="78" t="s">
        <v>138</v>
      </c>
      <c r="AO3" s="81"/>
      <c r="AP3" s="78" t="s">
        <v>165</v>
      </c>
      <c r="AQ3" s="78" t="s">
        <v>166</v>
      </c>
      <c r="AR3" s="78"/>
      <c r="AS3" s="78"/>
    </row>
    <row r="4" spans="1:45" ht="12.75" customHeight="1" x14ac:dyDescent="0.2">
      <c r="A4" s="1" t="s">
        <v>167</v>
      </c>
      <c r="B4" s="1" t="s">
        <v>168</v>
      </c>
      <c r="C4" s="1" t="s">
        <v>802</v>
      </c>
      <c r="D4" s="1" t="s">
        <v>169</v>
      </c>
      <c r="E4" s="1" t="s">
        <v>829</v>
      </c>
      <c r="F4" s="1" t="s">
        <v>677</v>
      </c>
      <c r="G4" s="1" t="s">
        <v>170</v>
      </c>
      <c r="H4" s="1" t="s">
        <v>171</v>
      </c>
      <c r="I4" s="1" t="s">
        <v>172</v>
      </c>
      <c r="J4" s="1" t="s">
        <v>173</v>
      </c>
      <c r="K4" s="1" t="s">
        <v>174</v>
      </c>
      <c r="L4" s="15" t="s">
        <v>324</v>
      </c>
      <c r="M4" s="1" t="s">
        <v>633</v>
      </c>
      <c r="N4" s="1" t="s">
        <v>637</v>
      </c>
      <c r="O4" s="1" t="s">
        <v>642</v>
      </c>
      <c r="P4" s="1" t="s">
        <v>646</v>
      </c>
      <c r="Q4" s="1" t="s">
        <v>650</v>
      </c>
      <c r="R4" s="1" t="s">
        <v>688</v>
      </c>
      <c r="S4" s="1" t="s">
        <v>802</v>
      </c>
      <c r="T4" s="1" t="s">
        <v>802</v>
      </c>
      <c r="U4" s="1" t="s">
        <v>667</v>
      </c>
      <c r="V4" s="1" t="s">
        <v>306</v>
      </c>
      <c r="W4" s="1" t="s">
        <v>276</v>
      </c>
      <c r="X4" s="1" t="s">
        <v>175</v>
      </c>
      <c r="Y4" s="1" t="s">
        <v>802</v>
      </c>
      <c r="Z4" s="1" t="s">
        <v>802</v>
      </c>
      <c r="AA4" s="1" t="s">
        <v>803</v>
      </c>
      <c r="AB4" s="1" t="s">
        <v>578</v>
      </c>
      <c r="AC4" s="1" t="s">
        <v>655</v>
      </c>
      <c r="AD4" s="1" t="s">
        <v>637</v>
      </c>
      <c r="AE4" s="1" t="s">
        <v>647</v>
      </c>
      <c r="AF4" s="1" t="s">
        <v>650</v>
      </c>
      <c r="AG4" s="1" t="s">
        <v>664</v>
      </c>
      <c r="AH4" s="1" t="s">
        <v>761</v>
      </c>
      <c r="AI4" s="1" t="s">
        <v>642</v>
      </c>
      <c r="AJ4" s="15" t="s">
        <v>314</v>
      </c>
      <c r="AK4" s="15" t="s">
        <v>310</v>
      </c>
      <c r="AL4" s="15" t="s">
        <v>312</v>
      </c>
      <c r="AM4" s="1" t="s">
        <v>317</v>
      </c>
      <c r="AN4" t="s">
        <v>250</v>
      </c>
      <c r="AO4" t="s">
        <v>255</v>
      </c>
      <c r="AP4" t="s">
        <v>296</v>
      </c>
      <c r="AQ4" s="2" t="s">
        <v>176</v>
      </c>
      <c r="AR4" s="2" t="s">
        <v>802</v>
      </c>
      <c r="AS4" s="2" t="s">
        <v>175</v>
      </c>
    </row>
    <row r="5" spans="1:45" ht="12.75" customHeight="1" x14ac:dyDescent="0.2">
      <c r="A5" s="1" t="s">
        <v>177</v>
      </c>
      <c r="B5" s="1" t="s">
        <v>178</v>
      </c>
      <c r="C5" s="1"/>
      <c r="D5" s="1" t="s">
        <v>179</v>
      </c>
      <c r="E5" s="1" t="s">
        <v>830</v>
      </c>
      <c r="F5" s="1" t="s">
        <v>676</v>
      </c>
      <c r="G5" s="1" t="s">
        <v>180</v>
      </c>
      <c r="H5" s="1" t="s">
        <v>181</v>
      </c>
      <c r="I5" s="1" t="s">
        <v>182</v>
      </c>
      <c r="J5" s="1" t="s">
        <v>183</v>
      </c>
      <c r="K5" s="1" t="s">
        <v>184</v>
      </c>
      <c r="L5" s="15" t="s">
        <v>323</v>
      </c>
      <c r="M5" s="1" t="s">
        <v>634</v>
      </c>
      <c r="N5" s="1" t="s">
        <v>638</v>
      </c>
      <c r="O5" s="1" t="s">
        <v>643</v>
      </c>
      <c r="P5" s="1" t="s">
        <v>662</v>
      </c>
      <c r="Q5" s="1" t="s">
        <v>651</v>
      </c>
      <c r="R5" s="1" t="s">
        <v>689</v>
      </c>
      <c r="S5" s="1"/>
      <c r="T5" s="1"/>
      <c r="U5" s="1" t="s">
        <v>666</v>
      </c>
      <c r="V5" s="1" t="s">
        <v>185</v>
      </c>
      <c r="W5" s="1" t="s">
        <v>278</v>
      </c>
      <c r="X5" s="1" t="s">
        <v>186</v>
      </c>
      <c r="Y5" s="1"/>
      <c r="Z5" s="1"/>
      <c r="AA5" s="1"/>
      <c r="AB5" s="1" t="s">
        <v>579</v>
      </c>
      <c r="AC5" s="1" t="s">
        <v>656</v>
      </c>
      <c r="AD5" s="1" t="s">
        <v>638</v>
      </c>
      <c r="AE5" s="1" t="s">
        <v>659</v>
      </c>
      <c r="AF5" s="1" t="s">
        <v>651</v>
      </c>
      <c r="AG5" s="1" t="s">
        <v>665</v>
      </c>
      <c r="AH5" s="1" t="s">
        <v>757</v>
      </c>
      <c r="AI5" s="1" t="s">
        <v>643</v>
      </c>
      <c r="AJ5" s="15" t="s">
        <v>315</v>
      </c>
      <c r="AK5" s="15" t="s">
        <v>311</v>
      </c>
      <c r="AL5" s="15" t="s">
        <v>313</v>
      </c>
      <c r="AM5" s="1" t="s">
        <v>318</v>
      </c>
      <c r="AN5" t="s">
        <v>251</v>
      </c>
      <c r="AO5" t="s">
        <v>804</v>
      </c>
      <c r="AP5" t="s">
        <v>297</v>
      </c>
      <c r="AQ5" s="2" t="s">
        <v>198</v>
      </c>
      <c r="AR5" s="2"/>
      <c r="AS5" s="2" t="s">
        <v>186</v>
      </c>
    </row>
    <row r="6" spans="1:45" ht="12.75" customHeight="1" x14ac:dyDescent="0.2">
      <c r="A6" s="1" t="s">
        <v>187</v>
      </c>
      <c r="B6" s="1" t="s">
        <v>188</v>
      </c>
      <c r="C6" s="1"/>
      <c r="D6" s="1" t="s">
        <v>189</v>
      </c>
      <c r="E6" s="1" t="s">
        <v>831</v>
      </c>
      <c r="F6" s="1" t="s">
        <v>214</v>
      </c>
      <c r="G6" s="1" t="s">
        <v>190</v>
      </c>
      <c r="H6" s="1" t="s">
        <v>191</v>
      </c>
      <c r="I6" s="1" t="s">
        <v>192</v>
      </c>
      <c r="J6" s="1" t="s">
        <v>193</v>
      </c>
      <c r="K6" s="1" t="s">
        <v>194</v>
      </c>
      <c r="L6" s="1"/>
      <c r="M6" s="1" t="s">
        <v>635</v>
      </c>
      <c r="N6" s="1" t="s">
        <v>641</v>
      </c>
      <c r="O6" s="1" t="s">
        <v>644</v>
      </c>
      <c r="P6" s="1" t="s">
        <v>671</v>
      </c>
      <c r="Q6" s="1" t="s">
        <v>652</v>
      </c>
      <c r="R6" s="1" t="s">
        <v>299</v>
      </c>
      <c r="S6" s="1"/>
      <c r="T6" s="1"/>
      <c r="U6" s="1" t="s">
        <v>681</v>
      </c>
      <c r="V6" s="1" t="s">
        <v>195</v>
      </c>
      <c r="W6" s="1" t="s">
        <v>277</v>
      </c>
      <c r="X6" s="1" t="s">
        <v>196</v>
      </c>
      <c r="Y6" s="1"/>
      <c r="Z6" s="1"/>
      <c r="AA6" s="1"/>
      <c r="AB6" s="1" t="s">
        <v>698</v>
      </c>
      <c r="AC6" s="1" t="s">
        <v>657</v>
      </c>
      <c r="AD6" s="1" t="s">
        <v>641</v>
      </c>
      <c r="AE6" s="1"/>
      <c r="AF6" s="1" t="s">
        <v>652</v>
      </c>
      <c r="AG6" s="1" t="s">
        <v>679</v>
      </c>
      <c r="AH6" s="1" t="s">
        <v>758</v>
      </c>
      <c r="AI6" s="1" t="s">
        <v>754</v>
      </c>
      <c r="AJ6" s="15" t="s">
        <v>316</v>
      </c>
      <c r="AK6" s="15" t="s">
        <v>214</v>
      </c>
      <c r="AL6" s="1"/>
      <c r="AM6" s="15"/>
      <c r="AN6" t="s">
        <v>215</v>
      </c>
      <c r="AO6" t="s">
        <v>197</v>
      </c>
      <c r="AP6" s="1" t="s">
        <v>298</v>
      </c>
      <c r="AQ6" s="2" t="s">
        <v>34</v>
      </c>
      <c r="AR6" s="2"/>
      <c r="AS6" s="2" t="s">
        <v>196</v>
      </c>
    </row>
    <row r="7" spans="1:45" ht="12.75" customHeight="1" x14ac:dyDescent="0.2">
      <c r="A7" s="1" t="s">
        <v>199</v>
      </c>
      <c r="B7" s="1" t="s">
        <v>200</v>
      </c>
      <c r="C7" s="1"/>
      <c r="D7" s="1"/>
      <c r="E7" s="1" t="s">
        <v>832</v>
      </c>
      <c r="F7" s="1"/>
      <c r="G7" s="1" t="s">
        <v>201</v>
      </c>
      <c r="H7" s="1" t="s">
        <v>202</v>
      </c>
      <c r="I7" s="1" t="s">
        <v>203</v>
      </c>
      <c r="J7" s="1"/>
      <c r="K7" s="1" t="s">
        <v>204</v>
      </c>
      <c r="L7" s="1"/>
      <c r="M7" s="1" t="s">
        <v>636</v>
      </c>
      <c r="N7" s="1" t="s">
        <v>639</v>
      </c>
      <c r="O7" s="1" t="s">
        <v>645</v>
      </c>
      <c r="P7" s="1"/>
      <c r="Q7" s="1" t="s">
        <v>653</v>
      </c>
      <c r="R7" s="1"/>
      <c r="S7" s="1"/>
      <c r="T7" s="1"/>
      <c r="U7" s="1" t="s">
        <v>682</v>
      </c>
      <c r="V7" s="1" t="s">
        <v>205</v>
      </c>
      <c r="W7" s="1" t="s">
        <v>280</v>
      </c>
      <c r="X7" s="1" t="s">
        <v>206</v>
      </c>
      <c r="Y7" s="1"/>
      <c r="Z7" s="1"/>
      <c r="AA7" s="1"/>
      <c r="AB7" s="1"/>
      <c r="AC7" s="1"/>
      <c r="AD7" s="1" t="s">
        <v>639</v>
      </c>
      <c r="AE7" s="1"/>
      <c r="AF7" s="1" t="s">
        <v>653</v>
      </c>
      <c r="AG7" s="1" t="s">
        <v>680</v>
      </c>
      <c r="AH7" s="1" t="s">
        <v>759</v>
      </c>
      <c r="AI7" s="1"/>
      <c r="AJ7" s="1" t="s">
        <v>805</v>
      </c>
      <c r="AK7" s="1"/>
      <c r="AL7" s="1"/>
      <c r="AM7" s="15"/>
      <c r="AN7" t="s">
        <v>232</v>
      </c>
      <c r="AO7" t="s">
        <v>216</v>
      </c>
      <c r="AP7" t="s">
        <v>263</v>
      </c>
      <c r="AQ7" s="2" t="s">
        <v>225</v>
      </c>
      <c r="AR7" s="2"/>
      <c r="AS7" s="2" t="s">
        <v>206</v>
      </c>
    </row>
    <row r="8" spans="1:45" ht="12.75" customHeight="1" x14ac:dyDescent="0.2">
      <c r="A8" s="1" t="s">
        <v>207</v>
      </c>
      <c r="B8" s="1" t="s">
        <v>208</v>
      </c>
      <c r="C8" s="1"/>
      <c r="D8" s="1"/>
      <c r="E8" s="1" t="s">
        <v>833</v>
      </c>
      <c r="F8" s="1"/>
      <c r="G8" s="1" t="s">
        <v>209</v>
      </c>
      <c r="H8" s="1" t="s">
        <v>210</v>
      </c>
      <c r="I8" s="1" t="s">
        <v>211</v>
      </c>
      <c r="J8" s="1"/>
      <c r="K8" s="1" t="s">
        <v>212</v>
      </c>
      <c r="L8" s="1"/>
      <c r="M8" s="1" t="s">
        <v>786</v>
      </c>
      <c r="N8" s="1" t="s">
        <v>640</v>
      </c>
      <c r="O8" s="1" t="s">
        <v>726</v>
      </c>
      <c r="P8" s="1"/>
      <c r="Q8" s="1" t="s">
        <v>654</v>
      </c>
      <c r="R8" s="1"/>
      <c r="S8" s="1"/>
      <c r="T8" s="1"/>
      <c r="U8" s="1" t="s">
        <v>683</v>
      </c>
      <c r="V8" s="1" t="s">
        <v>213</v>
      </c>
      <c r="W8" s="1" t="s">
        <v>279</v>
      </c>
      <c r="X8" s="1" t="s">
        <v>214</v>
      </c>
      <c r="Y8" s="1"/>
      <c r="Z8" s="1"/>
      <c r="AA8" s="1"/>
      <c r="AB8" s="1"/>
      <c r="AC8" s="1"/>
      <c r="AD8" s="1" t="s">
        <v>640</v>
      </c>
      <c r="AE8" s="1"/>
      <c r="AF8" s="1" t="s">
        <v>654</v>
      </c>
      <c r="AG8" s="1"/>
      <c r="AH8" s="1" t="s">
        <v>760</v>
      </c>
      <c r="AI8" s="1"/>
      <c r="AJ8" s="1"/>
      <c r="AK8" s="1"/>
      <c r="AL8" s="1"/>
      <c r="AM8" s="1"/>
      <c r="AN8" t="s">
        <v>237</v>
      </c>
      <c r="AO8" t="s">
        <v>224</v>
      </c>
      <c r="AP8" t="s">
        <v>264</v>
      </c>
      <c r="AQ8" s="2" t="s">
        <v>299</v>
      </c>
      <c r="AR8" s="2"/>
      <c r="AS8" s="2" t="s">
        <v>214</v>
      </c>
    </row>
    <row r="9" spans="1:45" ht="12.75" customHeight="1" x14ac:dyDescent="0.2">
      <c r="A9" s="1" t="s">
        <v>217</v>
      </c>
      <c r="B9" s="1" t="s">
        <v>218</v>
      </c>
      <c r="C9" s="1"/>
      <c r="D9" s="1"/>
      <c r="E9" s="1" t="s">
        <v>834</v>
      </c>
      <c r="F9" s="1"/>
      <c r="G9" s="1" t="s">
        <v>219</v>
      </c>
      <c r="H9" s="1" t="s">
        <v>220</v>
      </c>
      <c r="I9" s="1" t="s">
        <v>221</v>
      </c>
      <c r="J9" s="1"/>
      <c r="K9" s="1" t="s">
        <v>222</v>
      </c>
      <c r="L9" s="1"/>
      <c r="M9" s="1" t="s">
        <v>787</v>
      </c>
      <c r="N9" s="1" t="s">
        <v>707</v>
      </c>
      <c r="O9" s="1"/>
      <c r="P9" s="1"/>
      <c r="Q9" s="1" t="s">
        <v>796</v>
      </c>
      <c r="R9" s="1"/>
      <c r="S9" s="1"/>
      <c r="T9" s="1"/>
      <c r="U9" s="1" t="s">
        <v>678</v>
      </c>
      <c r="V9" s="1" t="s">
        <v>223</v>
      </c>
      <c r="W9" s="1"/>
      <c r="X9" s="1"/>
      <c r="Y9" s="1"/>
      <c r="Z9" s="1"/>
      <c r="AA9" s="1"/>
      <c r="AB9" s="1"/>
      <c r="AC9" s="1"/>
      <c r="AD9" s="1"/>
      <c r="AE9" s="1"/>
      <c r="AF9" s="1" t="s">
        <v>661</v>
      </c>
      <c r="AG9" s="1"/>
      <c r="AH9" s="1" t="s">
        <v>707</v>
      </c>
      <c r="AI9" s="1"/>
      <c r="AJ9" s="1"/>
      <c r="AK9" s="1"/>
      <c r="AL9" s="1"/>
      <c r="AM9" s="1"/>
      <c r="AN9" t="s">
        <v>307</v>
      </c>
      <c r="AO9" t="s">
        <v>257</v>
      </c>
      <c r="AP9" t="s">
        <v>265</v>
      </c>
      <c r="AQ9" s="2" t="s">
        <v>300</v>
      </c>
      <c r="AR9" s="2"/>
      <c r="AS9" s="2"/>
    </row>
    <row r="10" spans="1:45" ht="12.75" customHeight="1" x14ac:dyDescent="0.2">
      <c r="A10" s="1" t="s">
        <v>226</v>
      </c>
      <c r="B10" s="1" t="s">
        <v>227</v>
      </c>
      <c r="C10" s="1"/>
      <c r="D10" s="1"/>
      <c r="E10" s="1" t="s">
        <v>835</v>
      </c>
      <c r="F10" s="1"/>
      <c r="G10" s="1" t="s">
        <v>228</v>
      </c>
      <c r="H10" s="1" t="s">
        <v>229</v>
      </c>
      <c r="I10" s="1" t="s">
        <v>230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231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t="s">
        <v>252</v>
      </c>
      <c r="AO10" t="s">
        <v>233</v>
      </c>
      <c r="AP10" t="s">
        <v>266</v>
      </c>
      <c r="AQ10" s="2" t="s">
        <v>301</v>
      </c>
      <c r="AR10" s="2"/>
      <c r="AS10" s="2"/>
    </row>
    <row r="11" spans="1:45" ht="12.75" customHeight="1" x14ac:dyDescent="0.2">
      <c r="A11" s="1"/>
      <c r="B11" s="1" t="s">
        <v>234</v>
      </c>
      <c r="C11" s="1"/>
      <c r="D11" s="1"/>
      <c r="E11" s="1" t="s">
        <v>836</v>
      </c>
      <c r="F11" s="1"/>
      <c r="G11" s="1" t="s">
        <v>808</v>
      </c>
      <c r="H11" s="1"/>
      <c r="I11" s="1" t="s">
        <v>235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236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t="s">
        <v>253</v>
      </c>
      <c r="AO11" t="s">
        <v>238</v>
      </c>
      <c r="AP11" t="s">
        <v>238</v>
      </c>
      <c r="AQ11" s="2" t="s">
        <v>812</v>
      </c>
      <c r="AR11" s="2"/>
      <c r="AS11" s="2"/>
    </row>
    <row r="12" spans="1:45" ht="12.75" customHeight="1" x14ac:dyDescent="0.2">
      <c r="A12" s="1"/>
      <c r="B12" s="1"/>
      <c r="C12" s="1"/>
      <c r="D12" s="1"/>
      <c r="E12" s="1" t="s">
        <v>837</v>
      </c>
      <c r="F12" s="1"/>
      <c r="G12" s="1"/>
      <c r="H12" s="1"/>
      <c r="I12" s="1" t="s">
        <v>809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239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t="s">
        <v>254</v>
      </c>
      <c r="AO12" t="s">
        <v>258</v>
      </c>
      <c r="AP12" t="s">
        <v>267</v>
      </c>
      <c r="AQ12" s="2"/>
      <c r="AR12" s="2"/>
      <c r="AS12" s="2"/>
    </row>
    <row r="13" spans="1:45" ht="12.75" customHeight="1" x14ac:dyDescent="0.2">
      <c r="A13" s="1"/>
      <c r="B13" s="1"/>
      <c r="C13" s="1"/>
      <c r="D13" s="1"/>
      <c r="E13" s="1" t="s">
        <v>838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240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 t="s">
        <v>799</v>
      </c>
      <c r="AO13" t="s">
        <v>259</v>
      </c>
      <c r="AP13" t="s">
        <v>268</v>
      </c>
      <c r="AQ13" s="2"/>
      <c r="AR13" s="2"/>
      <c r="AS13" s="2"/>
    </row>
    <row r="14" spans="1:45" ht="12.75" customHeight="1" x14ac:dyDescent="0.2">
      <c r="A14" s="1"/>
      <c r="B14" s="1"/>
      <c r="C14" s="1"/>
      <c r="D14" s="1"/>
      <c r="E14" s="1" t="s">
        <v>839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241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t="s">
        <v>256</v>
      </c>
      <c r="AP14" t="s">
        <v>269</v>
      </c>
      <c r="AQ14" s="2"/>
      <c r="AR14" s="2"/>
      <c r="AS14" s="2"/>
    </row>
    <row r="15" spans="1:45" ht="12.75" customHeight="1" x14ac:dyDescent="0.2">
      <c r="A15" s="1"/>
      <c r="B15" s="1"/>
      <c r="C15" s="1"/>
      <c r="D15" s="1"/>
      <c r="E15" s="1" t="s">
        <v>840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242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t="s">
        <v>260</v>
      </c>
      <c r="AP15" t="s">
        <v>270</v>
      </c>
      <c r="AQ15" s="2"/>
      <c r="AR15" s="2"/>
      <c r="AS15" s="2"/>
    </row>
    <row r="16" spans="1:45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304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t="s">
        <v>261</v>
      </c>
      <c r="AP16" t="s">
        <v>271</v>
      </c>
      <c r="AQ16" s="2"/>
      <c r="AR16" s="2"/>
      <c r="AS16" s="2"/>
    </row>
    <row r="17" spans="1:45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  <c r="AO17" t="s">
        <v>262</v>
      </c>
      <c r="AP17" t="s">
        <v>272</v>
      </c>
      <c r="AQ17" s="2"/>
      <c r="AR17" s="2"/>
      <c r="AS17" s="2"/>
    </row>
    <row r="18" spans="1:45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  <c r="AO18" t="s">
        <v>302</v>
      </c>
      <c r="AP18" t="s">
        <v>273</v>
      </c>
      <c r="AQ18" s="2"/>
      <c r="AR18" s="2"/>
      <c r="AS18" s="2"/>
    </row>
    <row r="19" spans="1:45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t="s">
        <v>303</v>
      </c>
      <c r="AP19" s="2" t="s">
        <v>807</v>
      </c>
      <c r="AQ19" s="2"/>
      <c r="AR19" s="2"/>
      <c r="AS19" s="2"/>
    </row>
    <row r="20" spans="1:45" ht="12.75" customHeight="1" x14ac:dyDescent="0.2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t="s">
        <v>305</v>
      </c>
      <c r="AP20" s="2" t="s">
        <v>810</v>
      </c>
      <c r="AQ20" s="2"/>
      <c r="AR20" s="2"/>
      <c r="AS20" s="2"/>
    </row>
    <row r="21" spans="1:45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t="s">
        <v>811</v>
      </c>
      <c r="AP21" s="2"/>
      <c r="AQ21" s="2"/>
      <c r="AR21" s="2"/>
      <c r="AS21" s="2"/>
    </row>
    <row r="22" spans="1:45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P22" s="2"/>
      <c r="AQ22" s="2"/>
      <c r="AR22" s="2"/>
      <c r="AS22" s="2"/>
    </row>
    <row r="23" spans="1:45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P23" s="2"/>
      <c r="AQ23" s="2"/>
      <c r="AR23" s="2"/>
      <c r="AS23" s="2"/>
    </row>
    <row r="24" spans="1:45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P24" s="2"/>
      <c r="AQ24" s="2"/>
      <c r="AR24" s="2"/>
      <c r="AS24" s="2"/>
    </row>
    <row r="25" spans="1:45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P25" s="2"/>
    </row>
    <row r="26" spans="1:45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P26" s="2"/>
    </row>
    <row r="27" spans="1:45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45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J28" s="1"/>
      <c r="AK28" s="1"/>
      <c r="AL28" s="1"/>
      <c r="AM28" s="1"/>
    </row>
    <row r="29" spans="1:45" x14ac:dyDescent="0.2"/>
    <row r="30" spans="1:45" x14ac:dyDescent="0.2"/>
    <row r="31" spans="1:45" x14ac:dyDescent="0.2"/>
    <row r="32" spans="1:45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Susan Trumbore</cp:lastModifiedBy>
  <dcterms:created xsi:type="dcterms:W3CDTF">2017-05-04T18:45:36Z</dcterms:created>
  <dcterms:modified xsi:type="dcterms:W3CDTF">2025-02-15T13:07:10Z</dcterms:modified>
</cp:coreProperties>
</file>