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umbore/14Constraint Dropbox/Susan Trumbore/ISRAD_2024/ISRAD_2025/fixed ISRaD files/"/>
    </mc:Choice>
  </mc:AlternateContent>
  <xr:revisionPtr revIDLastSave="0" documentId="8_{33D7E700-D016-F642-B8AF-3019979CAE5E}" xr6:coauthVersionLast="47" xr6:coauthVersionMax="47" xr10:uidLastSave="{00000000-0000-0000-0000-000000000000}"/>
  <bookViews>
    <workbookView xWindow="6280" yWindow="500" windowWidth="23160" windowHeight="15500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4" i="8"/>
  <c r="I3" i="6"/>
  <c r="H3" i="6"/>
  <c r="G3" i="6"/>
</calcChain>
</file>

<file path=xl/sharedStrings.xml><?xml version="1.0" encoding="utf-8"?>
<sst xmlns="http://schemas.openxmlformats.org/spreadsheetml/2006/main" count="3785" uniqueCount="998">
  <si>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</si>
  <si>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</si>
  <si>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</si>
  <si>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</si>
  <si>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</si>
  <si>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</si>
  <si>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</si>
  <si>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</si>
  <si>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</si>
  <si>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</si>
  <si>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</si>
  <si>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</si>
  <si>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</si>
  <si>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</si>
  <si>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</si>
  <si>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</si>
  <si>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</si>
  <si>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</si>
  <si>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</si>
  <si>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</si>
  <si>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</si>
  <si>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</si>
  <si>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</si>
  <si>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</si>
  <si>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</si>
  <si>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</si>
  <si>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</si>
  <si>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</si>
  <si>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</si>
  <si>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</si>
  <si>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</si>
  <si>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</si>
  <si>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</si>
  <si>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</si>
  <si>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</si>
  <si>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</si>
  <si>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</si>
  <si>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</si>
  <si>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</si>
  <si>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</si>
  <si>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</si>
  <si>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</si>
  <si>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</si>
  <si>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</si>
  <si>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</si>
  <si>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</si>
  <si>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</si>
  <si>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</si>
  <si>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</si>
  <si>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</si>
  <si>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</si>
  <si>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</si>
  <si>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</si>
  <si>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</si>
  <si>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</si>
  <si>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</si>
  <si>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</si>
  <si>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</si>
  <si>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</si>
  <si>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</si>
  <si>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</si>
  <si>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</si>
  <si>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</si>
  <si>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</si>
  <si>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</si>
  <si>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</si>
  <si>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</si>
  <si>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</si>
  <si>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</si>
  <si>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</si>
  <si>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</si>
  <si>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</si>
  <si>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</si>
  <si>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</si>
  <si>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</si>
  <si>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</si>
  <si>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</si>
  <si>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</si>
  <si>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</si>
  <si>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</si>
  <si>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</si>
  <si>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</si>
  <si>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</si>
  <si>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</si>
  <si>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</si>
  <si>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</si>
  <si>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</si>
  <si>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</si>
  <si>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</si>
  <si>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</si>
  <si>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</si>
  <si>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</si>
  <si>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</si>
  <si>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</si>
  <si>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</si>
  <si>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</si>
  <si>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</si>
  <si>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</si>
  <si>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</si>
  <si>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</si>
  <si>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</si>
  <si>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</si>
  <si>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</si>
  <si>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</si>
  <si>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</si>
  <si>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</si>
  <si>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</si>
  <si>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</si>
  <si>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</si>
  <si>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</si>
  <si>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</si>
  <si>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</si>
  <si>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</si>
  <si>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</si>
  <si>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</si>
  <si>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</si>
  <si>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</si>
  <si>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</si>
  <si>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</si>
  <si>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</si>
  <si>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</si>
  <si>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</si>
  <si>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</si>
  <si>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</si>
  <si>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</si>
  <si>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</si>
  <si>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</si>
  <si>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</si>
  <si>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</si>
  <si>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</si>
  <si>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</si>
  <si>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</si>
  <si>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</si>
  <si>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</si>
  <si>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</si>
  <si>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</si>
  <si>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</si>
  <si>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</si>
  <si>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</si>
  <si>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</si>
  <si>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</si>
  <si>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</si>
  <si>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</si>
  <si>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</si>
  <si>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</si>
  <si>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</si>
  <si>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</si>
  <si>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</si>
  <si>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</si>
  <si>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</si>
  <si>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</si>
  <si>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</si>
  <si>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</si>
  <si>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</si>
  <si>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</si>
  <si>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</si>
  <si>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</si>
  <si>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</si>
  <si>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</si>
  <si>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</si>
  <si>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</si>
  <si>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</si>
  <si>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</si>
  <si>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</si>
  <si>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</si>
  <si>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</si>
  <si>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</si>
  <si>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</si>
  <si>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</si>
  <si>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</si>
  <si>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</si>
  <si>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</si>
  <si>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</si>
  <si>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</si>
  <si>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</si>
  <si>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</si>
  <si>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</si>
  <si>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</si>
  <si>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</si>
  <si>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</si>
  <si>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</si>
  <si>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</si>
  <si>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</si>
  <si>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</si>
  <si>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</si>
  <si>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</si>
  <si>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</si>
  <si>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</si>
  <si>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</si>
  <si>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</si>
  <si>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</si>
  <si>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</si>
  <si>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</si>
  <si>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</si>
  <si>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</si>
  <si>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</si>
  <si>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</si>
  <si>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</si>
  <si>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</si>
  <si>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</si>
  <si>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</si>
  <si>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</si>
  <si>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</si>
  <si>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</si>
  <si>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</si>
  <si>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</si>
  <si>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</si>
  <si>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</si>
  <si>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</si>
  <si>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</si>
  <si>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</si>
  <si>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</si>
  <si>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</si>
  <si>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</si>
  <si>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</si>
  <si>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</si>
  <si>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</si>
  <si>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</si>
  <si>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</si>
  <si>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</si>
  <si>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</si>
  <si>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</si>
  <si>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</si>
  <si>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</si>
  <si>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</si>
  <si>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</si>
  <si>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</si>
  <si>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</si>
  <si>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</si>
  <si>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</si>
  <si>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</si>
  <si>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</si>
  <si>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</si>
  <si>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</si>
  <si>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</si>
  <si>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</si>
  <si>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</si>
  <si>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</si>
  <si>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</si>
  <si>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</si>
  <si>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</si>
  <si>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</si>
  <si>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</si>
  <si>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</si>
  <si>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</si>
  <si>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</si>
  <si>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</si>
  <si>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</si>
  <si>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</si>
  <si>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</si>
  <si>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</si>
  <si>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</si>
  <si>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</si>
  <si>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</si>
  <si>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</si>
  <si>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</si>
  <si>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</si>
  <si>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</si>
  <si>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</si>
  <si>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</si>
  <si>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</si>
  <si>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</si>
  <si>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</si>
  <si>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</si>
  <si>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</si>
  <si>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</si>
  <si>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</si>
  <si>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</si>
  <si>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</si>
  <si>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</si>
  <si>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</si>
  <si>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</si>
  <si>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</si>
  <si>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</si>
  <si>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</si>
  <si>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</si>
  <si>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</si>
  <si>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</si>
  <si>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</si>
  <si>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</si>
  <si>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</si>
  <si>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</si>
  <si>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</si>
  <si>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</si>
  <si>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</si>
  <si>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</si>
  <si>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</si>
  <si>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</si>
  <si>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</si>
  <si>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</si>
  <si>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</si>
  <si>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</si>
  <si>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</si>
  <si>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</si>
  <si>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</si>
  <si>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</si>
  <si>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</si>
  <si>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</si>
  <si>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</si>
  <si>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</si>
  <si>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</si>
  <si>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</si>
  <si>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</si>
  <si>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</si>
  <si>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</si>
  <si>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</si>
  <si>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</si>
  <si>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</si>
  <si>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</si>
  <si>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</si>
  <si>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</si>
  <si>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</si>
  <si>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</si>
  <si>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</si>
  <si>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</si>
  <si>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</si>
  <si>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</si>
  <si>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</si>
  <si>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</si>
  <si>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</si>
  <si>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</si>
  <si>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</si>
  <si>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</si>
  <si>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</si>
  <si>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</si>
  <si>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</si>
  <si>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</si>
  <si>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</si>
  <si>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</si>
  <si>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</si>
  <si>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</si>
  <si>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</si>
  <si>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</si>
  <si>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</si>
  <si>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</si>
  <si>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</si>
  <si>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</si>
  <si>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</si>
  <si>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</si>
  <si>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</si>
  <si>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</si>
  <si>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</si>
  <si>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</si>
  <si>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</si>
  <si>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</si>
  <si>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</si>
  <si>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</si>
  <si>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</si>
  <si>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</si>
  <si>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</si>
  <si>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</si>
  <si>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</si>
  <si>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</si>
  <si>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</si>
  <si>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</si>
  <si>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</si>
  <si>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</si>
  <si>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</si>
  <si>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</si>
  <si>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</si>
  <si>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</si>
  <si>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</si>
  <si>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</si>
  <si>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</si>
  <si>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</si>
  <si>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</si>
  <si>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</si>
  <si>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</si>
  <si>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</si>
  <si>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</si>
  <si>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</si>
  <si>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</si>
  <si>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</si>
  <si>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</si>
  <si>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</si>
  <si>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</si>
  <si>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</si>
  <si>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</si>
  <si>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</si>
  <si>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</si>
  <si>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</si>
  <si>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</si>
  <si>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</si>
  <si>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</si>
  <si>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</si>
  <si>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</si>
  <si>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</si>
  <si>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</si>
  <si>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</si>
  <si>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</si>
  <si>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</si>
  <si>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</si>
  <si>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</si>
  <si>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</si>
  <si>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</si>
  <si>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</si>
  <si>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</si>
  <si>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</si>
  <si>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</si>
  <si>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</si>
  <si>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</si>
  <si>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</si>
  <si>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</si>
  <si>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</si>
  <si>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</si>
  <si>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</si>
  <si>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</si>
  <si>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</si>
  <si>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</si>
  <si>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</si>
  <si>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</si>
  <si>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</si>
  <si>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</si>
  <si>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</si>
  <si>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</si>
  <si>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</si>
  <si>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</si>
  <si>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</si>
  <si>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</si>
  <si>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</si>
  <si>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</si>
  <si>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</si>
  <si>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</si>
  <si>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</si>
  <si>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</si>
  <si>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</si>
  <si>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</si>
  <si>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</si>
  <si>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</si>
  <si>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</si>
  <si>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</si>
  <si>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</si>
  <si>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</si>
  <si>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</si>
  <si>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</si>
  <si>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</si>
  <si>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</si>
  <si>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</si>
  <si>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</si>
  <si>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</si>
  <si>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</si>
  <si>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</si>
  <si>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</si>
  <si>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</si>
  <si>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</si>
  <si>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</si>
  <si>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</si>
  <si>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</si>
  <si>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</si>
  <si>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</si>
  <si>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</si>
  <si>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</si>
  <si>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</si>
  <si>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</si>
  <si>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</si>
  <si>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</si>
  <si>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</si>
  <si>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</si>
  <si>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</si>
  <si>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</si>
  <si>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</si>
  <si>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</si>
  <si>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</si>
  <si>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</si>
  <si>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</si>
  <si>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</si>
  <si>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</si>
  <si>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</si>
  <si>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</si>
  <si>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</si>
  <si>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</si>
  <si>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</si>
  <si>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</si>
  <si>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</si>
  <si>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</si>
  <si>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</si>
  <si>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</si>
  <si>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</si>
  <si>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</si>
  <si>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</si>
  <si>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</si>
  <si>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</si>
  <si>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</si>
  <si>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</si>
  <si>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</si>
  <si>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</si>
  <si>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</si>
  <si>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</si>
  <si>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</si>
  <si>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</si>
  <si>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</si>
  <si>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</si>
  <si>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</si>
  <si>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</si>
  <si>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</si>
  <si>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</si>
  <si>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</si>
  <si>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</si>
  <si>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</si>
  <si>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</si>
  <si>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</si>
  <si>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</si>
  <si>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</si>
  <si>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</si>
  <si>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</si>
  <si>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</si>
  <si>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</si>
  <si>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</si>
  <si>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</si>
  <si>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</si>
  <si>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</si>
  <si>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</si>
  <si>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</si>
  <si>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</si>
  <si>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</si>
  <si>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</si>
  <si>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</si>
  <si>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</si>
  <si>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</si>
  <si>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</si>
  <si>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</si>
  <si>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</si>
  <si>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</si>
  <si>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</si>
  <si>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</si>
  <si>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</si>
  <si>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</si>
  <si>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</si>
  <si>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</si>
  <si>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</si>
  <si>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</si>
  <si>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</si>
  <si>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</si>
  <si>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</si>
  <si>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</si>
  <si>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</si>
  <si>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</si>
  <si>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</si>
  <si>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</si>
  <si>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</si>
  <si>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</si>
  <si>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</si>
  <si>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</si>
  <si>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</si>
  <si>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</si>
  <si>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</si>
  <si>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</si>
  <si>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</si>
  <si>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</si>
  <si>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</si>
  <si>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</si>
  <si>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</si>
  <si>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</si>
  <si>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</si>
  <si>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</si>
  <si>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</si>
  <si>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</si>
  <si>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</si>
  <si>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</si>
  <si>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</si>
  <si>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</si>
  <si>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</si>
  <si>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</si>
  <si>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</si>
  <si>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</si>
  <si>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</si>
  <si>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</si>
  <si>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</si>
  <si>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</si>
  <si>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</si>
  <si>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</si>
  <si>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</si>
  <si>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</si>
  <si>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</si>
  <si>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</si>
  <si>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</si>
  <si>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</si>
  <si>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</si>
  <si>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</si>
  <si>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</si>
  <si>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</si>
  <si>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</si>
  <si>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</si>
  <si>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</si>
  <si>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</si>
  <si>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</si>
  <si>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</si>
  <si>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</si>
  <si>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</si>
  <si>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</si>
  <si>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</si>
  <si>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</si>
  <si>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</si>
  <si>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</si>
  <si>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</si>
  <si>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</si>
  <si>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</si>
  <si>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</si>
  <si>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</si>
  <si>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</si>
  <si>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</si>
  <si>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</si>
  <si>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</si>
  <si>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</si>
  <si>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</si>
  <si>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</si>
  <si>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</si>
  <si>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</si>
  <si>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</si>
  <si>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</si>
  <si>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</si>
  <si>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</si>
  <si>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</si>
  <si>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</si>
  <si>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</si>
  <si>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</si>
  <si>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</si>
  <si>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</si>
  <si>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</si>
  <si>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</si>
  <si>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</si>
  <si>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</si>
  <si>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</si>
  <si>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</si>
  <si>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</si>
  <si>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</si>
  <si>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</si>
  <si>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</si>
  <si>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</si>
  <si>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</si>
  <si>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</si>
  <si>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</si>
  <si>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</si>
  <si>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</si>
  <si>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</si>
  <si>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</si>
  <si>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</si>
  <si>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</si>
  <si>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</si>
  <si>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</si>
  <si>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</si>
  <si>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</si>
  <si>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</si>
  <si>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</si>
  <si>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</si>
  <si>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</si>
  <si>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</si>
  <si>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</si>
  <si>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</si>
  <si>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</si>
  <si>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</si>
  <si>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</si>
  <si>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</si>
  <si>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</si>
  <si>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</si>
  <si>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</si>
  <si>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</si>
  <si>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</si>
  <si>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</si>
  <si>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</si>
  <si>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</si>
  <si>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</si>
  <si>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</si>
  <si>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</si>
  <si>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</si>
  <si>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</si>
  <si>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</si>
  <si>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</si>
  <si>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</si>
  <si>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</si>
  <si>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</si>
  <si>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</si>
  <si>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</si>
  <si>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</si>
  <si>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</si>
  <si>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</si>
  <si>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</si>
  <si>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</si>
  <si>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</si>
  <si>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</si>
  <si>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</si>
  <si>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</si>
  <si>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</si>
  <si>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</si>
  <si>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</si>
  <si>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</si>
  <si>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</si>
  <si>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</si>
  <si>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</si>
  <si>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</si>
  <si>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</si>
  <si>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</si>
  <si>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</si>
  <si>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</si>
  <si>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</si>
  <si>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</si>
  <si>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</si>
  <si>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</si>
  <si>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</si>
  <si>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</si>
  <si>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</si>
  <si>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</si>
  <si>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</si>
  <si>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</si>
  <si>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</si>
  <si>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</si>
  <si>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</si>
  <si>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</si>
  <si>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</si>
  <si>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</si>
  <si>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</si>
  <si>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</si>
  <si>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</si>
  <si>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</si>
  <si>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</si>
  <si>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</si>
  <si>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</si>
  <si>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</si>
  <si>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</si>
  <si>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</si>
  <si>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</si>
  <si>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</si>
  <si>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</si>
  <si>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</si>
  <si>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</si>
  <si>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</si>
  <si>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</si>
  <si>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</si>
  <si>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</si>
  <si>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</si>
  <si>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</si>
  <si>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</si>
  <si>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</si>
  <si>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</si>
  <si>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</si>
  <si>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</si>
  <si>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</si>
  <si>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</si>
  <si>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</si>
  <si>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</si>
  <si>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</si>
  <si>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</si>
  <si>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</si>
  <si>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</si>
  <si>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</si>
  <si>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</si>
  <si>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</si>
  <si>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</si>
  <si>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</si>
  <si>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</si>
  <si>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</si>
  <si>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</si>
  <si>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</si>
  <si>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</si>
  <si>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</si>
  <si>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</si>
  <si>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</si>
  <si>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</si>
  <si>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</si>
  <si>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</si>
  <si>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</si>
  <si>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</si>
  <si>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</si>
  <si>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</si>
  <si>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</si>
  <si>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</si>
  <si>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</si>
  <si>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</si>
  <si>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</si>
  <si>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</si>
  <si>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</si>
  <si>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</si>
  <si>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</si>
  <si>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</si>
  <si>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</si>
  <si>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</si>
  <si>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</si>
  <si>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</si>
  <si>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</si>
  <si>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</si>
  <si>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</si>
  <si>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</si>
  <si>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</si>
  <si>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</si>
  <si>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</si>
  <si>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</si>
  <si>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</si>
  <si>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</si>
  <si>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</si>
  <si>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</si>
  <si>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</si>
  <si>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</si>
  <si>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</si>
  <si>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</si>
  <si>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</si>
  <si>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</si>
  <si>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</si>
  <si>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</si>
  <si>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</si>
  <si>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</si>
  <si>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</si>
  <si>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</si>
  <si>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</si>
  <si>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</si>
  <si>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</si>
  <si>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</si>
  <si>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</si>
  <si>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</si>
  <si>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</si>
  <si>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</si>
  <si>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</si>
  <si>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</si>
  <si>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Sierra_2012</t>
  </si>
  <si>
    <t>Harvard Forest</t>
  </si>
  <si>
    <t>N/Warming Ctl</t>
  </si>
  <si>
    <t>2006_1_Control</t>
  </si>
  <si>
    <t>Typic Dystrochrepts</t>
  </si>
  <si>
    <t>deciduous species and white pine</t>
  </si>
  <si>
    <t>Glacial till, bedrock gneiss, schist, granite</t>
  </si>
  <si>
    <t>2006_2_Control</t>
  </si>
  <si>
    <t>2006_3_Control</t>
  </si>
  <si>
    <t>N/Warming N</t>
  </si>
  <si>
    <t>2006_1_Nitrogen</t>
  </si>
  <si>
    <t>N added</t>
  </si>
  <si>
    <t>2006_2_Nitrogen</t>
  </si>
  <si>
    <t>2006_3_Nitrogen</t>
  </si>
  <si>
    <t>N/Warming W</t>
  </si>
  <si>
    <t>2006_1_Heated</t>
  </si>
  <si>
    <t>warming</t>
  </si>
  <si>
    <t>2006_2_Heated</t>
  </si>
  <si>
    <t>2006_3_Heated</t>
  </si>
  <si>
    <t>N/Warming NW</t>
  </si>
  <si>
    <t>2006_1_Nitrogen+Heated</t>
  </si>
  <si>
    <t>N added + warming</t>
  </si>
  <si>
    <t>2006_2_Nitrogen+Heated</t>
  </si>
  <si>
    <t>2006_3_Nitrogen+Heated</t>
  </si>
  <si>
    <t>2008_1_Control</t>
  </si>
  <si>
    <t>2008_2_Control</t>
  </si>
  <si>
    <t>2008_3_Control</t>
  </si>
  <si>
    <t>2008_1_Nitrogen</t>
  </si>
  <si>
    <t>2008_2_Nitrogen</t>
  </si>
  <si>
    <t>2008_3_Nitrogen</t>
  </si>
  <si>
    <t>2008_1_Heated</t>
  </si>
  <si>
    <t>2008_2_Heated</t>
  </si>
  <si>
    <t>2008_3_Heated</t>
  </si>
  <si>
    <t>2008_1_Nitrogen+Heated</t>
  </si>
  <si>
    <t>2008_2_Nitrogen+Heated</t>
  </si>
  <si>
    <t>2008_3_Nitrogen+Heated</t>
  </si>
  <si>
    <t>2010_1_Control</t>
  </si>
  <si>
    <t>2010_2_Control</t>
  </si>
  <si>
    <t>2010_3_Control</t>
  </si>
  <si>
    <t>2010_1_Nitrogen</t>
  </si>
  <si>
    <t>2010_2_Nitrogen</t>
  </si>
  <si>
    <t>2010_3_Nitrogen</t>
  </si>
  <si>
    <t>2010_1_Heated</t>
  </si>
  <si>
    <t>2010_2_Heated</t>
  </si>
  <si>
    <t>2010_3_Heated</t>
  </si>
  <si>
    <t>2010_1_Nitrogen+Heated</t>
  </si>
  <si>
    <t>2010_2_Nitrogen+Heated</t>
  </si>
  <si>
    <t>2010_3_Nitrogen+Heated</t>
  </si>
  <si>
    <t>Flx_Control1</t>
  </si>
  <si>
    <t>Flx_Control2</t>
  </si>
  <si>
    <t>Flx_Control3</t>
  </si>
  <si>
    <t>Flx_Control4</t>
  </si>
  <si>
    <t>Flx_Heated1</t>
  </si>
  <si>
    <t>Flx_Heated2</t>
  </si>
  <si>
    <t>Flx_Heated3</t>
  </si>
  <si>
    <t>Flx_Heated4</t>
  </si>
  <si>
    <t>Flx_Heated5</t>
  </si>
  <si>
    <t>Flx_Heated6</t>
  </si>
  <si>
    <t>Flx_Nitrogen+Heated1</t>
  </si>
  <si>
    <t>Flx_Nitrogen+Heated2</t>
  </si>
  <si>
    <t>Flx_Nitrogen+Heated3</t>
  </si>
  <si>
    <t>Flx_Nitrogen1</t>
  </si>
  <si>
    <t>Flx_Nitrogen2</t>
  </si>
  <si>
    <t>Flx_Nitrogen3</t>
  </si>
  <si>
    <t>Flx_Nitrogen4</t>
  </si>
  <si>
    <t>HarvardForest</t>
  </si>
  <si>
    <t>flux atm</t>
  </si>
  <si>
    <t>O</t>
  </si>
  <si>
    <t>A</t>
  </si>
  <si>
    <t>UCI</t>
  </si>
  <si>
    <t>flx_name</t>
  </si>
  <si>
    <t>2006_1_Control_Org</t>
  </si>
  <si>
    <t>2006_1_Control_Min</t>
  </si>
  <si>
    <t>2006_1_Heated_Org</t>
  </si>
  <si>
    <t>2006_1_Nitrogen_Min</t>
  </si>
  <si>
    <t>2006_1_Nitrogen+Heated_Org</t>
  </si>
  <si>
    <t>2006_1_Nitrogen+Heated_Min</t>
  </si>
  <si>
    <t>2006_2_Control_Org</t>
  </si>
  <si>
    <t>2006_2_Control_Min</t>
  </si>
  <si>
    <t>2006_2_Heated_Org</t>
  </si>
  <si>
    <t>2006_2_Heated_Min</t>
  </si>
  <si>
    <t>2006_2_Nitrogen_Org</t>
  </si>
  <si>
    <t>2006_2_Nitrogen_Min</t>
  </si>
  <si>
    <t>2006_2_Nitrogen+Heated_Org</t>
  </si>
  <si>
    <t>2006_2_Nitrogen+Heated_Min</t>
  </si>
  <si>
    <t>2006_3_Control_Org</t>
  </si>
  <si>
    <t>2006_3_Control_Min</t>
  </si>
  <si>
    <t>2006_3_Heated_Org</t>
  </si>
  <si>
    <t>2006_3_Heated_Min</t>
  </si>
  <si>
    <t>2006_3_Nitrogen_Org</t>
  </si>
  <si>
    <t>2006_3_Nitrogen_Min</t>
  </si>
  <si>
    <t>2006_3_Nitrogen+Heated_Org</t>
  </si>
  <si>
    <t>2006_3_Nitrogen+Heated_Min</t>
  </si>
  <si>
    <t>2008_1_Control_Org</t>
  </si>
  <si>
    <t>2008_1_Control_Min</t>
  </si>
  <si>
    <t>2008_1_Heated_Org</t>
  </si>
  <si>
    <t>2008_1_Heated_Min</t>
  </si>
  <si>
    <t>2008_1_Nitrogen_Org</t>
  </si>
  <si>
    <t>2008_1_Nitrogen_Min</t>
  </si>
  <si>
    <t>2008_1_Nitrogen+Heated_Org</t>
  </si>
  <si>
    <t>2008_1_Nitrogen+Heated_Min</t>
  </si>
  <si>
    <t>2008_2_Control_Org</t>
  </si>
  <si>
    <t>2008_2_Control_Min</t>
  </si>
  <si>
    <t>2008_2_Heated_Org</t>
  </si>
  <si>
    <t>2008_2_Heated_Min</t>
  </si>
  <si>
    <t>2008_2_Nitrogen_Org</t>
  </si>
  <si>
    <t>2008_2_Nitrogen_Min</t>
  </si>
  <si>
    <t>2008_2_Nitrogen+Heated_Org</t>
  </si>
  <si>
    <t>2008_2_Nitrogen+Heated_Min</t>
  </si>
  <si>
    <t>2008_3_Control_Org</t>
  </si>
  <si>
    <t>2008_3_Control_Min</t>
  </si>
  <si>
    <t>2008_3_Heated_Org</t>
  </si>
  <si>
    <t>2008_3_Heated_Min</t>
  </si>
  <si>
    <t>2008_3_Nitrogen_Org</t>
  </si>
  <si>
    <t>2008_3_Nitrogen_Min</t>
  </si>
  <si>
    <t>2008_3_Nitrogen+Heated_Org</t>
  </si>
  <si>
    <t>2008_3_Nitrogen+Heated_Min</t>
  </si>
  <si>
    <t>2010_1_Control_Org</t>
  </si>
  <si>
    <t>2010_1_Control_Min</t>
  </si>
  <si>
    <t>2010_1_Heated_Org</t>
  </si>
  <si>
    <t>2010_1_Heated_Min</t>
  </si>
  <si>
    <t>2010_1_Nitrogen_Org</t>
  </si>
  <si>
    <t>2010_1_Nitrogen_Min</t>
  </si>
  <si>
    <t>2010_1_Nitrogen+Heated_Org</t>
  </si>
  <si>
    <t>2010_1_Nitrogen+Heated_Min</t>
  </si>
  <si>
    <t>2010_2_Control_Org</t>
  </si>
  <si>
    <t>2010_2_Control_Min</t>
  </si>
  <si>
    <t>2010_2_Heated_Org</t>
  </si>
  <si>
    <t>2010_2_Heated_Min</t>
  </si>
  <si>
    <t>2010_2_Nitrogen_Org</t>
  </si>
  <si>
    <t>2010_2_Nitrogen_Min</t>
  </si>
  <si>
    <t>2010_2_Nitrogen+Heated_Org</t>
  </si>
  <si>
    <t>2010_2_Nitrogen+Heated_Min</t>
  </si>
  <si>
    <t>2010_3_Control_Org</t>
  </si>
  <si>
    <t>2010_3_Control_Min</t>
  </si>
  <si>
    <t>2010_3_Heated_Org</t>
  </si>
  <si>
    <t>2010_3_Heated_Min</t>
  </si>
  <si>
    <t>2010_3_Nitrogen_Org</t>
  </si>
  <si>
    <t>2010_3_Nitrogen_Min</t>
  </si>
  <si>
    <t>2010_3_Nitrogen+Heated_Org</t>
  </si>
  <si>
    <t>2010_3_Nitrogen+Heated_Min</t>
  </si>
  <si>
    <t>inc_name</t>
  </si>
  <si>
    <t>frc_fraction_modern</t>
  </si>
  <si>
    <t>frc_fraction_modern_sigma</t>
  </si>
  <si>
    <t>frc_fraction_modern_sd</t>
  </si>
  <si>
    <t>Susan Trumbore</t>
  </si>
  <si>
    <t>MPI BGC</t>
  </si>
  <si>
    <t>air</t>
  </si>
  <si>
    <t>root_incubation</t>
  </si>
  <si>
    <t>Harvard Forest Long-Term Ecological Research site warming and nutrient addition experiement run by Serita Frey from Univ. New Hampshire</t>
  </si>
  <si>
    <t>additional modeling in Savage KE, Parton WJ, Davidson EA, Trumbore SE, Frey SD. Long-term changes in forest carbon under temperature and nitrogen amendments in a temperate northern hardwood forest. Glob Chang Biol. 2013 Aug;19(8):2389-400</t>
  </si>
  <si>
    <t>Carlos Sierra</t>
  </si>
  <si>
    <t>csierra@bgc-jena.mpg.de</t>
  </si>
  <si>
    <t>10.5194/bg-9-3013-2012</t>
  </si>
  <si>
    <t>trumbore@bgc-jena.mpg.de</t>
  </si>
  <si>
    <t>Sierra, C.A., S.E. Trumbore, E. A. Davidson, S. D. Frey, K. E. Savage, F.M. Hopkins, 2012, Predicting decadal trends and transient responses of radiocarbon storage and fluxes in a temperate forest soil, Biogeosciences, 9, 3013-3028.</t>
  </si>
  <si>
    <t>Gaudinski_2000, Borken_2006, Trumbore_2025</t>
  </si>
  <si>
    <t>NWN</t>
  </si>
  <si>
    <t>Frey_control</t>
  </si>
  <si>
    <t>Frey_HN</t>
  </si>
  <si>
    <t>Frey_H</t>
  </si>
  <si>
    <t>Frey_N</t>
  </si>
  <si>
    <t>C12-O HF JUL6_2010</t>
  </si>
  <si>
    <t>C12-M HF JUL6_2010</t>
  </si>
  <si>
    <t>C19-O HF JUL6_2010</t>
  </si>
  <si>
    <t>C19-M HF JUL6_2010</t>
  </si>
  <si>
    <t>C20-O HF JUL6_2010</t>
  </si>
  <si>
    <t>C20-M HF JUL6_2010</t>
  </si>
  <si>
    <t>H8-O HF JUL6_2010</t>
  </si>
  <si>
    <t>H8-M HF JUL6_2010</t>
  </si>
  <si>
    <t>H18-O HF JUL6_2010</t>
  </si>
  <si>
    <t>H18-M HF JUL6_2010</t>
  </si>
  <si>
    <t>H22-O HF JUL6_2010</t>
  </si>
  <si>
    <t>H22-M HF JUL6_2010</t>
  </si>
  <si>
    <t>N9-O HF JUL6_2010</t>
  </si>
  <si>
    <t>N9-M HF JUL6_2010</t>
  </si>
  <si>
    <t>N16-O HF JUL6_2010</t>
  </si>
  <si>
    <t>N16-M HF JUL6_2010</t>
  </si>
  <si>
    <t>N21-O HF JUL6_2010</t>
  </si>
  <si>
    <t>N21-M HF JUL6_2010</t>
  </si>
  <si>
    <t>HN17-O HF JUL6_2010</t>
  </si>
  <si>
    <t>HN17-M HF JUL6_2010</t>
  </si>
  <si>
    <t>HN3-O HF JUL6_2010</t>
  </si>
  <si>
    <t>HN3-M HF JUL6_2010</t>
  </si>
  <si>
    <t>HN10-O HF JUL6_2010</t>
  </si>
  <si>
    <t>HN10-M HF JUL6_2010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</si>
</sst>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212121"/>
      <name val="Helvetica Neue"/>
      <family val="2"/>
    </font>
    <font>
      <sz val="10"/>
      <color rgb="FF000000"/>
      <name val="Times"/>
      <family val="1"/>
    </font>
    <font>
      <sz val="10"/>
      <color rgb="FF000000"/>
      <name val="Geneva"/>
      <family val="2"/>
    </font>
    <font>
      <sz val="10"/>
      <color rgb="FF0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4" fillId="0" borderId="0" xfId="0" applyFont="1"/>
    <xf numFmtId="0" fontId="20" fillId="0" borderId="1" xfId="0" applyFont="1" applyBorder="1"/>
    <xf numFmtId="0" fontId="15" fillId="0" borderId="1" xfId="189" applyBorder="1" applyAlignment="1">
      <alignment horizontal="left" wrapText="1" readingOrder="1"/>
    </xf>
    <xf numFmtId="0" fontId="25" fillId="0" borderId="0" xfId="0" applyFont="1" applyAlignment="1">
      <alignment wrapText="1"/>
    </xf>
    <xf numFmtId="0" fontId="20" fillId="0" borderId="0" xfId="0" applyFont="1"/>
    <xf numFmtId="0" fontId="20" fillId="0" borderId="5" xfId="0" applyFont="1" applyFill="1" applyBorder="1"/>
    <xf numFmtId="0" fontId="26" fillId="0" borderId="0" xfId="0" applyFont="1"/>
    <xf numFmtId="0" fontId="27" fillId="0" borderId="0" xfId="0" applyFont="1"/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csierra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O4" sqref="O4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15" bestFit="1" customWidth="1"/>
    <col min="8" max="8" width="19.5" style="115" bestFit="1" customWidth="1"/>
    <col min="9" max="9" width="21.5" style="115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384" width="15.1640625" style="3"/>
  </cols>
  <sheetData>
    <row r="1" spans="1:15" s="21" customFormat="1" ht="18" customHeight="1" x14ac:dyDescent="0.2">
      <c r="A1" s="18" t="s">
        <v>673</v>
      </c>
      <c r="B1" s="18" t="s">
        <v>677</v>
      </c>
      <c r="C1" s="19" t="s">
        <v>772</v>
      </c>
      <c r="D1" s="18" t="s">
        <v>0</v>
      </c>
      <c r="E1" s="18" t="s">
        <v>1</v>
      </c>
      <c r="F1" s="18" t="s">
        <v>2</v>
      </c>
      <c r="G1" s="118" t="s">
        <v>754</v>
      </c>
      <c r="H1" s="118" t="s">
        <v>755</v>
      </c>
      <c r="I1" s="118" t="s">
        <v>756</v>
      </c>
      <c r="J1" s="18" t="s">
        <v>3</v>
      </c>
      <c r="K1" s="18" t="s">
        <v>4</v>
      </c>
      <c r="L1" s="19" t="s">
        <v>5</v>
      </c>
      <c r="M1" s="18" t="s">
        <v>367</v>
      </c>
      <c r="N1" s="20" t="s">
        <v>247</v>
      </c>
      <c r="O1" s="20" t="s">
        <v>434</v>
      </c>
    </row>
    <row r="2" spans="1:15" s="21" customFormat="1" ht="25.5" customHeight="1" x14ac:dyDescent="0.2">
      <c r="A2" s="22" t="s">
        <v>674</v>
      </c>
      <c r="B2" s="22" t="s">
        <v>676</v>
      </c>
      <c r="C2" s="22" t="s">
        <v>773</v>
      </c>
      <c r="D2" s="22" t="s">
        <v>6</v>
      </c>
      <c r="E2" s="22" t="s">
        <v>7</v>
      </c>
      <c r="F2" s="22" t="s">
        <v>8</v>
      </c>
      <c r="G2" s="113" t="s">
        <v>757</v>
      </c>
      <c r="H2" s="113" t="s">
        <v>758</v>
      </c>
      <c r="I2" s="113" t="s">
        <v>759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295</v>
      </c>
      <c r="O2" s="23" t="s">
        <v>368</v>
      </c>
    </row>
    <row r="3" spans="1:15" s="34" customFormat="1" ht="31" customHeight="1" x14ac:dyDescent="0.2">
      <c r="A3" s="28" t="s">
        <v>366</v>
      </c>
      <c r="B3" s="28"/>
      <c r="C3" s="28"/>
      <c r="D3" s="28" t="s">
        <v>245</v>
      </c>
      <c r="E3" s="28" t="s">
        <v>243</v>
      </c>
      <c r="F3" s="28" t="s">
        <v>244</v>
      </c>
      <c r="G3" s="114" t="s">
        <v>737</v>
      </c>
      <c r="H3" s="114" t="s">
        <v>34</v>
      </c>
      <c r="I3" s="114" t="s">
        <v>738</v>
      </c>
      <c r="J3" s="28" t="s">
        <v>274</v>
      </c>
      <c r="K3" s="28" t="s">
        <v>293</v>
      </c>
      <c r="L3" s="28" t="s">
        <v>294</v>
      </c>
      <c r="M3" s="28" t="s">
        <v>13</v>
      </c>
      <c r="N3" s="109"/>
      <c r="O3" s="109" t="s">
        <v>365</v>
      </c>
    </row>
    <row r="4" spans="1:15" ht="135" x14ac:dyDescent="0.2">
      <c r="A4" s="14" t="s">
        <v>812</v>
      </c>
      <c r="B4" s="136" t="s">
        <v>965</v>
      </c>
      <c r="C4" s="14"/>
      <c r="D4" s="14" t="s">
        <v>957</v>
      </c>
      <c r="E4" s="14" t="s">
        <v>958</v>
      </c>
      <c r="F4" s="135" t="s">
        <v>966</v>
      </c>
      <c r="G4" s="123">
        <v>2024</v>
      </c>
      <c r="H4" s="123">
        <v>1</v>
      </c>
      <c r="I4" s="123">
        <v>3</v>
      </c>
      <c r="J4" s="14" t="s">
        <v>963</v>
      </c>
      <c r="K4" s="135" t="s">
        <v>964</v>
      </c>
      <c r="L4" s="14"/>
      <c r="M4" s="133" t="s">
        <v>967</v>
      </c>
      <c r="N4" s="14" t="s">
        <v>962</v>
      </c>
      <c r="O4" s="134" t="s">
        <v>968</v>
      </c>
    </row>
    <row r="5" spans="1:15" x14ac:dyDescent="0.2">
      <c r="A5" s="14"/>
      <c r="B5" s="14"/>
      <c r="C5" s="14"/>
      <c r="D5" s="14"/>
      <c r="E5" s="14"/>
      <c r="F5" s="14"/>
      <c r="G5" s="123"/>
      <c r="H5" s="123"/>
      <c r="I5" s="123"/>
      <c r="J5" s="14"/>
      <c r="K5" s="14"/>
      <c r="L5" s="14"/>
      <c r="M5" s="14"/>
      <c r="N5" s="14"/>
    </row>
    <row r="6" spans="1:15" x14ac:dyDescent="0.2">
      <c r="A6" s="14"/>
      <c r="B6" s="14"/>
      <c r="C6" s="14"/>
      <c r="D6" s="14"/>
      <c r="E6" s="14"/>
      <c r="F6" s="14"/>
      <c r="G6" s="123"/>
      <c r="H6" s="123"/>
      <c r="I6" s="123"/>
      <c r="J6" s="14"/>
      <c r="K6" s="14"/>
      <c r="L6" s="14"/>
      <c r="M6" s="14"/>
      <c r="N6" s="14"/>
    </row>
    <row r="7" spans="1:15" x14ac:dyDescent="0.2">
      <c r="A7" s="14"/>
      <c r="B7" s="14"/>
      <c r="C7" s="14"/>
      <c r="D7" s="14"/>
      <c r="E7" s="14"/>
      <c r="F7" s="14"/>
      <c r="G7" s="123"/>
      <c r="H7" s="123"/>
      <c r="I7" s="123"/>
      <c r="J7" s="14"/>
      <c r="K7" s="14"/>
      <c r="L7" s="14"/>
      <c r="M7" s="14"/>
      <c r="N7" s="14"/>
    </row>
    <row r="8" spans="1:15" x14ac:dyDescent="0.2"/>
    <row r="9" spans="1:15" x14ac:dyDescent="0.2"/>
    <row r="10" spans="1:15" x14ac:dyDescent="0.2"/>
    <row r="11" spans="1:15" x14ac:dyDescent="0.2"/>
    <row r="12" spans="1:15" x14ac:dyDescent="0.2"/>
    <row r="13" spans="1:15" x14ac:dyDescent="0.2"/>
    <row r="14" spans="1:15" x14ac:dyDescent="0.2"/>
    <row r="15" spans="1:15" x14ac:dyDescent="0.2"/>
    <row r="16" spans="1:15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</sheetData>
  <hyperlinks>
    <hyperlink ref="K4" r:id="rId1" xr:uid="{89756EA5-95A1-9F4A-AB26-E9857A35133F}"/>
    <hyperlink ref="F4" r:id="rId2" xr:uid="{4BA9D2B9-44F5-164C-B404-CE525B09E0B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10" bestFit="1" customWidth="1"/>
    <col min="3" max="3" width="8.6640625" style="10" customWidth="1"/>
    <col min="4" max="4" width="9.5" style="10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21" customFormat="1" ht="20.25" customHeight="1" x14ac:dyDescent="0.2">
      <c r="A1" s="18" t="s">
        <v>673</v>
      </c>
      <c r="B1" s="18" t="s">
        <v>14</v>
      </c>
      <c r="C1" s="18" t="s">
        <v>435</v>
      </c>
      <c r="D1" s="18" t="s">
        <v>436</v>
      </c>
      <c r="E1" s="24" t="s">
        <v>437</v>
      </c>
      <c r="F1" s="25" t="s">
        <v>438</v>
      </c>
      <c r="G1" s="24" t="s">
        <v>15</v>
      </c>
    </row>
    <row r="2" spans="1:7" s="21" customFormat="1" ht="27.75" customHeight="1" x14ac:dyDescent="0.2">
      <c r="A2" s="22" t="s">
        <v>674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4" customFormat="1" ht="30" customHeight="1" x14ac:dyDescent="0.2">
      <c r="A3" s="28" t="s">
        <v>366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x14ac:dyDescent="0.2">
      <c r="A4" s="14" t="s">
        <v>812</v>
      </c>
      <c r="B4" s="8" t="s">
        <v>813</v>
      </c>
      <c r="C4" s="8">
        <v>42.53</v>
      </c>
      <c r="D4" s="8">
        <v>-72.19</v>
      </c>
      <c r="E4" s="5" t="s">
        <v>226</v>
      </c>
      <c r="F4" s="13">
        <v>330</v>
      </c>
      <c r="G4" s="13" t="s">
        <v>961</v>
      </c>
    </row>
    <row r="5" spans="1:7" x14ac:dyDescent="0.2">
      <c r="A5" s="14"/>
      <c r="B5" s="8"/>
      <c r="C5" s="8"/>
      <c r="D5" s="8"/>
      <c r="E5" s="5"/>
      <c r="F5" s="13"/>
      <c r="G5" s="13"/>
    </row>
    <row r="6" spans="1:7" x14ac:dyDescent="0.2">
      <c r="A6" s="14"/>
      <c r="B6" s="8"/>
      <c r="C6" s="8"/>
      <c r="D6" s="8"/>
      <c r="E6" s="13"/>
      <c r="F6" s="13"/>
      <c r="G6" s="13"/>
    </row>
    <row r="7" spans="1:7" x14ac:dyDescent="0.2">
      <c r="A7" s="14"/>
      <c r="B7" s="8"/>
      <c r="C7" s="8"/>
      <c r="D7" s="8"/>
      <c r="E7" s="13"/>
      <c r="F7" s="13"/>
      <c r="G7" s="13"/>
    </row>
    <row r="8" spans="1:7" x14ac:dyDescent="0.2">
      <c r="B8" s="8"/>
      <c r="C8" s="8"/>
      <c r="D8" s="8"/>
      <c r="E8" s="13"/>
      <c r="F8" s="13"/>
      <c r="G8" s="13"/>
    </row>
    <row r="9" spans="1:7" x14ac:dyDescent="0.2">
      <c r="B9" s="8"/>
      <c r="C9" s="8"/>
      <c r="D9" s="8"/>
      <c r="E9" s="13"/>
      <c r="F9" s="13"/>
      <c r="G9" s="13"/>
    </row>
    <row r="10" spans="1:7" x14ac:dyDescent="0.2">
      <c r="B10" s="8"/>
      <c r="C10" s="8"/>
      <c r="D10" s="8"/>
      <c r="E10" s="13"/>
      <c r="F10" s="13"/>
      <c r="G10" s="13"/>
    </row>
    <row r="11" spans="1:7" x14ac:dyDescent="0.2">
      <c r="B11" s="8"/>
      <c r="C11" s="8"/>
      <c r="D11" s="8"/>
      <c r="E11" s="13"/>
      <c r="F11" s="13"/>
      <c r="G11" s="13"/>
    </row>
    <row r="12" spans="1:7" x14ac:dyDescent="0.2">
      <c r="B12" s="8"/>
      <c r="C12" s="8"/>
      <c r="D12" s="8"/>
      <c r="E12" s="13"/>
      <c r="F12" s="13"/>
      <c r="G12" s="13"/>
    </row>
    <row r="13" spans="1:7" x14ac:dyDescent="0.2">
      <c r="B13" s="8"/>
      <c r="C13" s="8"/>
      <c r="D13" s="8"/>
      <c r="E13" s="13"/>
      <c r="F13" s="13"/>
      <c r="G13" s="13"/>
    </row>
    <row r="14" spans="1:7" x14ac:dyDescent="0.2">
      <c r="B14" s="8"/>
      <c r="C14" s="8"/>
      <c r="D14" s="8"/>
      <c r="E14" s="13"/>
      <c r="F14" s="13"/>
      <c r="G14" s="13"/>
    </row>
    <row r="15" spans="1:7" x14ac:dyDescent="0.2">
      <c r="B15" s="8"/>
      <c r="C15" s="8"/>
      <c r="D15" s="8"/>
      <c r="E15" s="13"/>
      <c r="F15" s="13"/>
      <c r="G15" s="13"/>
    </row>
    <row r="16" spans="1:7" x14ac:dyDescent="0.2">
      <c r="B16" s="8"/>
      <c r="C16" s="8"/>
      <c r="D16" s="8"/>
      <c r="E16" s="13"/>
      <c r="F16" s="13"/>
      <c r="G16" s="13"/>
    </row>
    <row r="17" spans="2:7" x14ac:dyDescent="0.2">
      <c r="B17" s="8"/>
      <c r="C17" s="8"/>
      <c r="D17" s="8"/>
      <c r="E17" s="13"/>
      <c r="F17" s="13"/>
      <c r="G17" s="13"/>
    </row>
    <row r="18" spans="2:7" x14ac:dyDescent="0.2">
      <c r="B18" s="8"/>
      <c r="C18" s="8"/>
      <c r="D18" s="8"/>
      <c r="E18" s="13"/>
      <c r="F18" s="13"/>
      <c r="G18" s="13"/>
    </row>
    <row r="19" spans="2:7" x14ac:dyDescent="0.2">
      <c r="B19" s="8"/>
      <c r="C19" s="8"/>
      <c r="D19" s="8"/>
      <c r="E19" s="13"/>
      <c r="F19" s="13"/>
      <c r="G19" s="13"/>
    </row>
    <row r="20" spans="2:7" x14ac:dyDescent="0.2">
      <c r="B20" s="8"/>
      <c r="C20" s="8"/>
      <c r="D20" s="8"/>
      <c r="E20" s="13"/>
      <c r="F20" s="13"/>
      <c r="G20" s="13"/>
    </row>
    <row r="21" spans="2:7" x14ac:dyDescent="0.2">
      <c r="B21" s="8"/>
      <c r="C21" s="8"/>
      <c r="D21" s="8"/>
      <c r="E21" s="13"/>
      <c r="F21" s="13"/>
      <c r="G21" s="13"/>
    </row>
    <row r="22" spans="2:7" x14ac:dyDescent="0.2">
      <c r="B22" s="8"/>
      <c r="C22" s="8"/>
      <c r="D22" s="8"/>
      <c r="E22" s="13"/>
      <c r="F22" s="13"/>
      <c r="G22" s="13"/>
    </row>
    <row r="23" spans="2:7" x14ac:dyDescent="0.2">
      <c r="B23" s="8"/>
      <c r="C23" s="8"/>
      <c r="D23" s="8"/>
      <c r="E23" s="13"/>
      <c r="F23" s="13"/>
      <c r="G23" s="13"/>
    </row>
    <row r="24" spans="2:7" x14ac:dyDescent="0.2">
      <c r="B24" s="8"/>
      <c r="C24" s="8"/>
      <c r="D24" s="8"/>
      <c r="E24" s="13"/>
      <c r="F24" s="13"/>
      <c r="G24" s="13"/>
    </row>
    <row r="25" spans="2:7" x14ac:dyDescent="0.2">
      <c r="B25" s="8"/>
      <c r="C25" s="8"/>
      <c r="D25" s="8"/>
      <c r="E25" s="13"/>
      <c r="F25" s="13"/>
      <c r="G25" s="13"/>
    </row>
    <row r="26" spans="2:7" x14ac:dyDescent="0.2">
      <c r="B26" s="8"/>
      <c r="C26" s="8"/>
      <c r="D26" s="8"/>
      <c r="E26" s="13"/>
      <c r="F26" s="13"/>
      <c r="G26" s="13"/>
    </row>
    <row r="27" spans="2:7" x14ac:dyDescent="0.2">
      <c r="B27" s="8"/>
      <c r="C27" s="8"/>
      <c r="D27" s="8"/>
      <c r="E27" s="13"/>
      <c r="F27" s="13"/>
      <c r="G27" s="13"/>
    </row>
    <row r="28" spans="2:7" x14ac:dyDescent="0.2">
      <c r="B28" s="8"/>
      <c r="C28" s="8"/>
      <c r="D28" s="8"/>
      <c r="E28" s="13"/>
      <c r="F28" s="13"/>
      <c r="G28" s="13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A41" workbookViewId="0">
      <selection activeCell="A61" sqref="A61:J79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10" bestFit="1" customWidth="1"/>
    <col min="3" max="3" width="14.33203125" style="10" bestFit="1" customWidth="1"/>
    <col min="4" max="4" width="14.6640625" style="10" customWidth="1"/>
    <col min="5" max="7" width="13.1640625" style="3" customWidth="1"/>
    <col min="8" max="8" width="16.6640625" style="3" customWidth="1"/>
    <col min="9" max="9" width="21.33203125" style="3" bestFit="1" customWidth="1"/>
    <col min="10" max="10" width="15.6640625" style="3" customWidth="1"/>
    <col min="11" max="11" width="24" style="3" customWidth="1"/>
    <col min="12" max="12" width="11.5" style="3" bestFit="1" customWidth="1"/>
    <col min="13" max="13" width="11.6640625" style="3" bestFit="1" customWidth="1"/>
    <col min="14" max="14" width="14" style="3" bestFit="1" customWidth="1"/>
    <col min="15" max="15" width="13.83203125" style="3" customWidth="1"/>
    <col min="16" max="16" width="17.6640625" style="3" bestFit="1" customWidth="1"/>
    <col min="17" max="17" width="10" style="3" customWidth="1"/>
    <col min="18" max="18" width="13.5" style="3" bestFit="1" customWidth="1"/>
    <col min="19" max="19" width="14.5" style="3" bestFit="1" customWidth="1"/>
    <col min="20" max="20" width="10.33203125" style="3" bestFit="1" customWidth="1"/>
    <col min="21" max="21" width="14.1640625" style="3" bestFit="1" customWidth="1"/>
    <col min="22" max="22" width="14.6640625" style="3" customWidth="1"/>
    <col min="23" max="23" width="15.1640625" style="3"/>
    <col min="24" max="24" width="18.83203125" style="3" customWidth="1"/>
    <col min="25" max="25" width="20.1640625" style="3" customWidth="1"/>
    <col min="26" max="26" width="15.1640625" style="3"/>
    <col min="27" max="27" width="21.6640625" style="3" customWidth="1"/>
    <col min="28" max="28" width="12.5" style="3" customWidth="1"/>
    <col min="29" max="29" width="15.1640625" style="3" customWidth="1"/>
    <col min="30" max="30" width="17.6640625" style="3" customWidth="1"/>
    <col min="31" max="33" width="15.1640625" style="3" customWidth="1"/>
    <col min="34" max="16384" width="15.1640625" style="3"/>
  </cols>
  <sheetData>
    <row r="1" spans="1:36" s="21" customFormat="1" ht="21.75" customHeight="1" x14ac:dyDescent="0.2">
      <c r="A1" s="18" t="s">
        <v>673</v>
      </c>
      <c r="B1" s="18" t="s">
        <v>14</v>
      </c>
      <c r="C1" s="19" t="s">
        <v>628</v>
      </c>
      <c r="D1" s="18" t="s">
        <v>462</v>
      </c>
      <c r="E1" s="24" t="s">
        <v>461</v>
      </c>
      <c r="F1" s="24" t="s">
        <v>463</v>
      </c>
      <c r="G1" s="24" t="s">
        <v>464</v>
      </c>
      <c r="H1" s="18" t="s">
        <v>465</v>
      </c>
      <c r="I1" s="25" t="s">
        <v>466</v>
      </c>
      <c r="J1" s="24" t="s">
        <v>467</v>
      </c>
      <c r="K1" s="24" t="s">
        <v>468</v>
      </c>
      <c r="L1" s="25" t="s">
        <v>469</v>
      </c>
      <c r="M1" s="25" t="s">
        <v>470</v>
      </c>
      <c r="N1" s="25" t="s">
        <v>471</v>
      </c>
      <c r="O1" s="25" t="s">
        <v>472</v>
      </c>
      <c r="P1" s="25" t="s">
        <v>678</v>
      </c>
      <c r="Q1" s="25" t="s">
        <v>473</v>
      </c>
      <c r="R1" s="25" t="s">
        <v>474</v>
      </c>
      <c r="S1" s="25" t="s">
        <v>475</v>
      </c>
      <c r="T1" s="19" t="s">
        <v>476</v>
      </c>
      <c r="U1" s="24" t="s">
        <v>477</v>
      </c>
      <c r="V1" s="24" t="s">
        <v>478</v>
      </c>
      <c r="W1" s="19" t="s">
        <v>479</v>
      </c>
      <c r="X1" s="24" t="s">
        <v>480</v>
      </c>
      <c r="Y1" s="19" t="s">
        <v>481</v>
      </c>
      <c r="Z1" s="19" t="s">
        <v>482</v>
      </c>
      <c r="AA1" s="19" t="s">
        <v>483</v>
      </c>
      <c r="AB1" s="24" t="s">
        <v>484</v>
      </c>
      <c r="AC1" s="24" t="s">
        <v>485</v>
      </c>
      <c r="AD1" s="24" t="s">
        <v>486</v>
      </c>
      <c r="AE1" s="24" t="s">
        <v>487</v>
      </c>
      <c r="AF1" s="19" t="s">
        <v>488</v>
      </c>
      <c r="AG1" s="19" t="s">
        <v>489</v>
      </c>
      <c r="AH1" s="24" t="s">
        <v>490</v>
      </c>
      <c r="AI1" s="24" t="s">
        <v>491</v>
      </c>
      <c r="AJ1" s="24" t="s">
        <v>492</v>
      </c>
    </row>
    <row r="2" spans="1:36" s="21" customFormat="1" ht="54" customHeight="1" x14ac:dyDescent="0.2">
      <c r="A2" s="22" t="s">
        <v>674</v>
      </c>
      <c r="B2" s="26" t="s">
        <v>16</v>
      </c>
      <c r="C2" s="26" t="s">
        <v>375</v>
      </c>
      <c r="D2" s="26" t="s">
        <v>332</v>
      </c>
      <c r="E2" s="22" t="s">
        <v>46</v>
      </c>
      <c r="F2" s="26" t="s">
        <v>17</v>
      </c>
      <c r="G2" s="26" t="s">
        <v>18</v>
      </c>
      <c r="H2" s="29" t="s">
        <v>327</v>
      </c>
      <c r="I2" s="31" t="s">
        <v>374</v>
      </c>
      <c r="J2" s="22" t="s">
        <v>373</v>
      </c>
      <c r="K2" s="29" t="s">
        <v>324</v>
      </c>
      <c r="L2" s="31" t="s">
        <v>309</v>
      </c>
      <c r="M2" s="31" t="s">
        <v>310</v>
      </c>
      <c r="N2" s="31" t="s">
        <v>680</v>
      </c>
      <c r="O2" s="31" t="s">
        <v>681</v>
      </c>
      <c r="P2" s="31" t="s">
        <v>679</v>
      </c>
      <c r="Q2" s="31" t="s">
        <v>372</v>
      </c>
      <c r="R2" s="31" t="s">
        <v>370</v>
      </c>
      <c r="S2" s="30" t="s">
        <v>323</v>
      </c>
      <c r="T2" s="22" t="s">
        <v>30</v>
      </c>
      <c r="U2" s="22" t="s">
        <v>47</v>
      </c>
      <c r="V2" s="22" t="s">
        <v>49</v>
      </c>
      <c r="W2" s="22" t="s">
        <v>27</v>
      </c>
      <c r="X2" s="22" t="s">
        <v>50</v>
      </c>
      <c r="Y2" s="22" t="s">
        <v>28</v>
      </c>
      <c r="Z2" s="22" t="s">
        <v>29</v>
      </c>
      <c r="AA2" s="22" t="s">
        <v>369</v>
      </c>
      <c r="AB2" s="22" t="s">
        <v>48</v>
      </c>
      <c r="AC2" s="22" t="s">
        <v>23</v>
      </c>
      <c r="AD2" s="22" t="s">
        <v>22</v>
      </c>
      <c r="AE2" s="22" t="s">
        <v>24</v>
      </c>
      <c r="AF2" s="22" t="s">
        <v>25</v>
      </c>
      <c r="AG2" s="22" t="s">
        <v>26</v>
      </c>
      <c r="AH2" s="22" t="s">
        <v>51</v>
      </c>
      <c r="AI2" s="22" t="s">
        <v>52</v>
      </c>
      <c r="AJ2" s="22" t="s">
        <v>53</v>
      </c>
    </row>
    <row r="3" spans="1:36" s="34" customFormat="1" ht="27" customHeight="1" x14ac:dyDescent="0.2">
      <c r="A3" s="28" t="s">
        <v>366</v>
      </c>
      <c r="B3" s="27"/>
      <c r="C3" s="27"/>
      <c r="D3" s="27"/>
      <c r="E3" s="28" t="s">
        <v>330</v>
      </c>
      <c r="F3" s="27" t="s">
        <v>31</v>
      </c>
      <c r="G3" s="27" t="s">
        <v>31</v>
      </c>
      <c r="H3" s="28" t="s">
        <v>376</v>
      </c>
      <c r="I3" s="28"/>
      <c r="J3" s="28" t="s">
        <v>377</v>
      </c>
      <c r="K3" s="28" t="s">
        <v>378</v>
      </c>
      <c r="L3" s="32" t="s">
        <v>321</v>
      </c>
      <c r="M3" s="33" t="s">
        <v>34</v>
      </c>
      <c r="N3" s="32" t="s">
        <v>684</v>
      </c>
      <c r="O3" s="32"/>
      <c r="P3" s="32" t="s">
        <v>808</v>
      </c>
      <c r="Q3" s="32" t="s">
        <v>371</v>
      </c>
      <c r="R3" s="32" t="s">
        <v>321</v>
      </c>
      <c r="S3" s="33" t="s">
        <v>37</v>
      </c>
      <c r="T3" s="28" t="s">
        <v>44</v>
      </c>
      <c r="U3" s="28" t="s">
        <v>43</v>
      </c>
      <c r="V3" s="28" t="s">
        <v>40</v>
      </c>
      <c r="W3" s="28" t="s">
        <v>40</v>
      </c>
      <c r="X3" s="28" t="s">
        <v>40</v>
      </c>
      <c r="Y3" s="28" t="s">
        <v>41</v>
      </c>
      <c r="Z3" s="28" t="s">
        <v>42</v>
      </c>
      <c r="AA3" s="28" t="s">
        <v>288</v>
      </c>
      <c r="AB3" s="28" t="s">
        <v>54</v>
      </c>
      <c r="AC3" s="28" t="s">
        <v>36</v>
      </c>
      <c r="AD3" s="28" t="s">
        <v>35</v>
      </c>
      <c r="AE3" s="28" t="s">
        <v>37</v>
      </c>
      <c r="AF3" s="28" t="s">
        <v>38</v>
      </c>
      <c r="AG3" s="28" t="s">
        <v>39</v>
      </c>
      <c r="AH3" s="28" t="s">
        <v>45</v>
      </c>
      <c r="AI3" s="28" t="s">
        <v>45</v>
      </c>
      <c r="AJ3" s="28" t="s">
        <v>40</v>
      </c>
    </row>
    <row r="4" spans="1:36" x14ac:dyDescent="0.2">
      <c r="A4" s="14" t="s">
        <v>812</v>
      </c>
      <c r="B4" s="8" t="s">
        <v>813</v>
      </c>
      <c r="C4" s="8" t="s">
        <v>814</v>
      </c>
      <c r="D4" s="8" t="s">
        <v>815</v>
      </c>
      <c r="E4" s="13"/>
      <c r="F4" s="13"/>
      <c r="G4" s="13"/>
      <c r="H4" s="13" t="s">
        <v>326</v>
      </c>
      <c r="I4" s="13"/>
      <c r="J4" s="13"/>
      <c r="K4" s="13"/>
      <c r="L4" s="13">
        <v>7.3</v>
      </c>
      <c r="M4" s="13">
        <v>1120</v>
      </c>
      <c r="N4" s="13" t="s">
        <v>816</v>
      </c>
      <c r="O4" s="13"/>
      <c r="P4" s="13" t="s">
        <v>683</v>
      </c>
      <c r="Q4" s="13"/>
      <c r="R4" s="13"/>
      <c r="S4" s="13"/>
      <c r="T4" s="3" t="s">
        <v>190</v>
      </c>
      <c r="U4" s="13" t="s">
        <v>817</v>
      </c>
      <c r="V4" s="13"/>
      <c r="Y4" s="3" t="s">
        <v>203</v>
      </c>
      <c r="AA4" s="3" t="s">
        <v>818</v>
      </c>
      <c r="AB4" s="13"/>
      <c r="AC4" s="13"/>
      <c r="AD4" s="13"/>
      <c r="AE4" s="13"/>
      <c r="AF4" s="13"/>
    </row>
    <row r="5" spans="1:36" x14ac:dyDescent="0.2">
      <c r="A5" s="14" t="s">
        <v>812</v>
      </c>
      <c r="B5" s="8" t="s">
        <v>813</v>
      </c>
      <c r="C5" s="8" t="s">
        <v>814</v>
      </c>
      <c r="D5" s="8" t="s">
        <v>819</v>
      </c>
      <c r="E5" s="13"/>
      <c r="F5" s="13"/>
      <c r="G5" s="13"/>
      <c r="H5" s="13" t="s">
        <v>326</v>
      </c>
      <c r="I5" s="13"/>
      <c r="J5" s="13"/>
      <c r="K5" s="13"/>
      <c r="L5" s="13">
        <v>7.3</v>
      </c>
      <c r="M5" s="13">
        <v>1120</v>
      </c>
      <c r="N5" s="13" t="s">
        <v>816</v>
      </c>
      <c r="O5" s="13"/>
      <c r="P5" s="13" t="s">
        <v>683</v>
      </c>
      <c r="Q5" s="13"/>
      <c r="R5" s="13"/>
      <c r="S5" s="13"/>
      <c r="T5" s="3" t="s">
        <v>190</v>
      </c>
      <c r="U5" s="13" t="s">
        <v>817</v>
      </c>
      <c r="V5" s="13"/>
      <c r="Y5" s="3" t="s">
        <v>203</v>
      </c>
      <c r="AA5" s="3" t="s">
        <v>818</v>
      </c>
      <c r="AB5" s="13"/>
      <c r="AC5" s="13"/>
      <c r="AD5" s="13"/>
      <c r="AE5" s="13"/>
      <c r="AF5" s="13"/>
    </row>
    <row r="6" spans="1:36" x14ac:dyDescent="0.2">
      <c r="A6" s="14" t="s">
        <v>812</v>
      </c>
      <c r="B6" s="8" t="s">
        <v>813</v>
      </c>
      <c r="C6" s="8" t="s">
        <v>814</v>
      </c>
      <c r="D6" s="8" t="s">
        <v>820</v>
      </c>
      <c r="E6" s="13"/>
      <c r="F6" s="13"/>
      <c r="G6" s="13"/>
      <c r="H6" s="13" t="s">
        <v>326</v>
      </c>
      <c r="I6" s="13"/>
      <c r="J6" s="13"/>
      <c r="K6" s="13"/>
      <c r="L6" s="13">
        <v>7.3</v>
      </c>
      <c r="M6" s="13">
        <v>1120</v>
      </c>
      <c r="N6" s="13" t="s">
        <v>816</v>
      </c>
      <c r="O6" s="13"/>
      <c r="P6" s="13" t="s">
        <v>683</v>
      </c>
      <c r="Q6" s="13"/>
      <c r="R6" s="13"/>
      <c r="S6" s="13"/>
      <c r="T6" s="3" t="s">
        <v>190</v>
      </c>
      <c r="U6" s="13" t="s">
        <v>817</v>
      </c>
      <c r="V6" s="13"/>
      <c r="Y6" s="3" t="s">
        <v>203</v>
      </c>
      <c r="AA6" s="3" t="s">
        <v>818</v>
      </c>
      <c r="AB6" s="13"/>
      <c r="AC6" s="13"/>
      <c r="AD6" s="13"/>
      <c r="AE6" s="13"/>
      <c r="AF6" s="13"/>
    </row>
    <row r="7" spans="1:36" x14ac:dyDescent="0.2">
      <c r="A7" s="14" t="s">
        <v>812</v>
      </c>
      <c r="B7" s="8" t="s">
        <v>813</v>
      </c>
      <c r="C7" s="8" t="s">
        <v>821</v>
      </c>
      <c r="D7" s="8" t="s">
        <v>822</v>
      </c>
      <c r="E7" s="13"/>
      <c r="F7" s="13"/>
      <c r="G7" s="13"/>
      <c r="H7" s="13" t="s">
        <v>325</v>
      </c>
      <c r="I7" s="13" t="s">
        <v>823</v>
      </c>
      <c r="J7" s="13"/>
      <c r="K7" s="13"/>
      <c r="L7" s="13">
        <v>7.3</v>
      </c>
      <c r="M7" s="13">
        <v>1120</v>
      </c>
      <c r="N7" s="13" t="s">
        <v>816</v>
      </c>
      <c r="O7" s="13"/>
      <c r="P7" s="13" t="s">
        <v>683</v>
      </c>
      <c r="Q7" s="13"/>
      <c r="R7" s="13"/>
      <c r="S7" s="13"/>
      <c r="T7" s="3" t="s">
        <v>190</v>
      </c>
      <c r="U7" s="13" t="s">
        <v>817</v>
      </c>
      <c r="V7" s="13"/>
      <c r="Y7" s="3" t="s">
        <v>203</v>
      </c>
      <c r="AA7" s="3" t="s">
        <v>818</v>
      </c>
      <c r="AB7" s="13"/>
      <c r="AC7" s="13"/>
      <c r="AD7" s="13"/>
      <c r="AE7" s="13"/>
      <c r="AF7" s="13"/>
    </row>
    <row r="8" spans="1:36" x14ac:dyDescent="0.2">
      <c r="A8" s="14" t="s">
        <v>812</v>
      </c>
      <c r="B8" s="8" t="s">
        <v>813</v>
      </c>
      <c r="C8" s="8" t="s">
        <v>821</v>
      </c>
      <c r="D8" s="8" t="s">
        <v>824</v>
      </c>
      <c r="E8" s="13"/>
      <c r="F8" s="13"/>
      <c r="G8" s="13"/>
      <c r="H8" s="13" t="s">
        <v>325</v>
      </c>
      <c r="I8" s="13" t="s">
        <v>823</v>
      </c>
      <c r="J8" s="13"/>
      <c r="K8" s="13"/>
      <c r="L8" s="13">
        <v>7.3</v>
      </c>
      <c r="M8" s="13">
        <v>1120</v>
      </c>
      <c r="N8" s="13" t="s">
        <v>816</v>
      </c>
      <c r="O8" s="13"/>
      <c r="P8" s="13" t="s">
        <v>683</v>
      </c>
      <c r="Q8" s="13"/>
      <c r="R8" s="13"/>
      <c r="S8" s="13"/>
      <c r="T8" s="3" t="s">
        <v>190</v>
      </c>
      <c r="U8" s="13" t="s">
        <v>817</v>
      </c>
      <c r="V8" s="13"/>
      <c r="Y8" s="3" t="s">
        <v>203</v>
      </c>
      <c r="AA8" s="3" t="s">
        <v>818</v>
      </c>
      <c r="AB8" s="13"/>
      <c r="AC8" s="13"/>
      <c r="AD8" s="13"/>
      <c r="AE8" s="13"/>
      <c r="AF8" s="13"/>
    </row>
    <row r="9" spans="1:36" x14ac:dyDescent="0.2">
      <c r="A9" s="14" t="s">
        <v>812</v>
      </c>
      <c r="B9" s="8" t="s">
        <v>813</v>
      </c>
      <c r="C9" s="8" t="s">
        <v>821</v>
      </c>
      <c r="D9" s="8" t="s">
        <v>825</v>
      </c>
      <c r="E9" s="13"/>
      <c r="F9" s="13"/>
      <c r="G9" s="13"/>
      <c r="H9" s="13" t="s">
        <v>325</v>
      </c>
      <c r="I9" s="13" t="s">
        <v>823</v>
      </c>
      <c r="J9" s="13"/>
      <c r="K9" s="13"/>
      <c r="L9" s="13">
        <v>7.3</v>
      </c>
      <c r="M9" s="13">
        <v>1120</v>
      </c>
      <c r="N9" s="13" t="s">
        <v>816</v>
      </c>
      <c r="O9" s="13"/>
      <c r="P9" s="13" t="s">
        <v>683</v>
      </c>
      <c r="Q9" s="13"/>
      <c r="R9" s="13"/>
      <c r="S9" s="13"/>
      <c r="T9" s="3" t="s">
        <v>190</v>
      </c>
      <c r="U9" s="13" t="s">
        <v>817</v>
      </c>
      <c r="V9" s="13"/>
      <c r="Y9" s="3" t="s">
        <v>203</v>
      </c>
      <c r="AA9" s="3" t="s">
        <v>818</v>
      </c>
      <c r="AB9" s="13"/>
      <c r="AC9" s="13"/>
      <c r="AD9" s="13"/>
      <c r="AE9" s="13"/>
      <c r="AF9" s="13"/>
    </row>
    <row r="10" spans="1:36" x14ac:dyDescent="0.2">
      <c r="A10" s="14" t="s">
        <v>812</v>
      </c>
      <c r="B10" s="8" t="s">
        <v>813</v>
      </c>
      <c r="C10" s="8" t="s">
        <v>826</v>
      </c>
      <c r="D10" s="8" t="s">
        <v>827</v>
      </c>
      <c r="E10" s="13"/>
      <c r="F10" s="13"/>
      <c r="G10" s="13"/>
      <c r="H10" s="13" t="s">
        <v>325</v>
      </c>
      <c r="I10" s="13" t="s">
        <v>828</v>
      </c>
      <c r="J10" s="13"/>
      <c r="K10" s="13"/>
      <c r="L10" s="13">
        <v>7.3</v>
      </c>
      <c r="M10" s="13">
        <v>1120</v>
      </c>
      <c r="N10" s="13" t="s">
        <v>816</v>
      </c>
      <c r="O10" s="13"/>
      <c r="P10" s="13" t="s">
        <v>683</v>
      </c>
      <c r="Q10" s="13"/>
      <c r="R10" s="13"/>
      <c r="S10" s="13"/>
      <c r="T10" s="3" t="s">
        <v>190</v>
      </c>
      <c r="U10" s="13" t="s">
        <v>817</v>
      </c>
      <c r="V10" s="13"/>
      <c r="Y10" s="3" t="s">
        <v>203</v>
      </c>
      <c r="AA10" s="3" t="s">
        <v>818</v>
      </c>
      <c r="AB10" s="13"/>
      <c r="AC10" s="13"/>
      <c r="AD10" s="13"/>
      <c r="AE10" s="13"/>
      <c r="AF10" s="13"/>
    </row>
    <row r="11" spans="1:36" x14ac:dyDescent="0.2">
      <c r="A11" s="14" t="s">
        <v>812</v>
      </c>
      <c r="B11" s="8" t="s">
        <v>813</v>
      </c>
      <c r="C11" s="8" t="s">
        <v>826</v>
      </c>
      <c r="D11" s="8" t="s">
        <v>829</v>
      </c>
      <c r="E11" s="13"/>
      <c r="F11" s="13"/>
      <c r="G11" s="13"/>
      <c r="H11" s="13" t="s">
        <v>325</v>
      </c>
      <c r="I11" s="13" t="s">
        <v>828</v>
      </c>
      <c r="J11" s="13"/>
      <c r="K11" s="13"/>
      <c r="L11" s="13">
        <v>7.3</v>
      </c>
      <c r="M11" s="13">
        <v>1120</v>
      </c>
      <c r="N11" s="13" t="s">
        <v>816</v>
      </c>
      <c r="O11" s="13"/>
      <c r="P11" s="13" t="s">
        <v>683</v>
      </c>
      <c r="Q11" s="13"/>
      <c r="R11" s="13"/>
      <c r="S11" s="13"/>
      <c r="T11" s="3" t="s">
        <v>190</v>
      </c>
      <c r="U11" s="13" t="s">
        <v>817</v>
      </c>
      <c r="V11" s="13"/>
      <c r="Y11" s="3" t="s">
        <v>203</v>
      </c>
      <c r="AA11" s="3" t="s">
        <v>818</v>
      </c>
      <c r="AB11" s="13"/>
      <c r="AC11" s="13"/>
      <c r="AD11" s="13"/>
      <c r="AE11" s="13"/>
      <c r="AF11" s="13"/>
    </row>
    <row r="12" spans="1:36" x14ac:dyDescent="0.2">
      <c r="A12" s="14" t="s">
        <v>812</v>
      </c>
      <c r="B12" s="8" t="s">
        <v>813</v>
      </c>
      <c r="C12" s="8" t="s">
        <v>826</v>
      </c>
      <c r="D12" s="8" t="s">
        <v>830</v>
      </c>
      <c r="E12" s="13"/>
      <c r="F12" s="13"/>
      <c r="G12" s="13"/>
      <c r="H12" s="13" t="s">
        <v>325</v>
      </c>
      <c r="I12" s="13" t="s">
        <v>828</v>
      </c>
      <c r="J12" s="13"/>
      <c r="K12" s="13"/>
      <c r="L12" s="13">
        <v>7.3</v>
      </c>
      <c r="M12" s="13">
        <v>1120</v>
      </c>
      <c r="N12" s="13" t="s">
        <v>816</v>
      </c>
      <c r="O12" s="13"/>
      <c r="P12" s="13" t="s">
        <v>683</v>
      </c>
      <c r="Q12" s="13"/>
      <c r="R12" s="13"/>
      <c r="S12" s="13"/>
      <c r="T12" s="3" t="s">
        <v>190</v>
      </c>
      <c r="U12" s="13" t="s">
        <v>817</v>
      </c>
      <c r="V12" s="13"/>
      <c r="Y12" s="3" t="s">
        <v>203</v>
      </c>
      <c r="AA12" s="3" t="s">
        <v>818</v>
      </c>
      <c r="AB12" s="13"/>
      <c r="AC12" s="13"/>
      <c r="AD12" s="13"/>
      <c r="AE12" s="13"/>
      <c r="AF12" s="13"/>
    </row>
    <row r="13" spans="1:36" x14ac:dyDescent="0.2">
      <c r="A13" s="14" t="s">
        <v>812</v>
      </c>
      <c r="B13" s="8" t="s">
        <v>813</v>
      </c>
      <c r="C13" s="8" t="s">
        <v>831</v>
      </c>
      <c r="D13" s="8" t="s">
        <v>832</v>
      </c>
      <c r="E13" s="13"/>
      <c r="F13" s="13"/>
      <c r="G13" s="13"/>
      <c r="H13" s="13" t="s">
        <v>325</v>
      </c>
      <c r="I13" s="13" t="s">
        <v>833</v>
      </c>
      <c r="J13" s="13"/>
      <c r="K13" s="13"/>
      <c r="L13" s="13">
        <v>7.3</v>
      </c>
      <c r="M13" s="13">
        <v>1120</v>
      </c>
      <c r="N13" s="13" t="s">
        <v>816</v>
      </c>
      <c r="O13" s="13"/>
      <c r="P13" s="13" t="s">
        <v>683</v>
      </c>
      <c r="Q13" s="13"/>
      <c r="R13" s="13"/>
      <c r="S13" s="13"/>
      <c r="T13" s="3" t="s">
        <v>190</v>
      </c>
      <c r="U13" s="13" t="s">
        <v>817</v>
      </c>
      <c r="V13" s="13"/>
      <c r="Y13" s="3" t="s">
        <v>203</v>
      </c>
      <c r="AA13" s="3" t="s">
        <v>818</v>
      </c>
      <c r="AB13" s="13"/>
      <c r="AC13" s="13"/>
      <c r="AD13" s="13"/>
      <c r="AE13" s="13"/>
      <c r="AF13" s="13"/>
    </row>
    <row r="14" spans="1:36" x14ac:dyDescent="0.2">
      <c r="A14" s="14" t="s">
        <v>812</v>
      </c>
      <c r="B14" s="8" t="s">
        <v>813</v>
      </c>
      <c r="C14" s="8" t="s">
        <v>831</v>
      </c>
      <c r="D14" s="8" t="s">
        <v>834</v>
      </c>
      <c r="E14" s="13"/>
      <c r="F14" s="13"/>
      <c r="G14" s="13"/>
      <c r="H14" s="13" t="s">
        <v>325</v>
      </c>
      <c r="I14" s="13" t="s">
        <v>833</v>
      </c>
      <c r="J14" s="13"/>
      <c r="K14" s="13"/>
      <c r="L14" s="13">
        <v>7.3</v>
      </c>
      <c r="M14" s="13">
        <v>1120</v>
      </c>
      <c r="N14" s="13" t="s">
        <v>816</v>
      </c>
      <c r="O14" s="13"/>
      <c r="P14" s="13" t="s">
        <v>683</v>
      </c>
      <c r="Q14" s="13"/>
      <c r="R14" s="13"/>
      <c r="S14" s="13"/>
      <c r="T14" s="3" t="s">
        <v>190</v>
      </c>
      <c r="U14" s="13" t="s">
        <v>817</v>
      </c>
      <c r="V14" s="13"/>
      <c r="Y14" s="3" t="s">
        <v>203</v>
      </c>
      <c r="AA14" s="3" t="s">
        <v>818</v>
      </c>
      <c r="AB14" s="13"/>
      <c r="AC14" s="13"/>
      <c r="AD14" s="13"/>
      <c r="AE14" s="13"/>
      <c r="AF14" s="13"/>
    </row>
    <row r="15" spans="1:36" x14ac:dyDescent="0.2">
      <c r="A15" s="14" t="s">
        <v>812</v>
      </c>
      <c r="B15" s="8" t="s">
        <v>813</v>
      </c>
      <c r="C15" s="8" t="s">
        <v>831</v>
      </c>
      <c r="D15" s="8" t="s">
        <v>835</v>
      </c>
      <c r="E15" s="13"/>
      <c r="F15" s="13"/>
      <c r="G15" s="13"/>
      <c r="H15" s="13" t="s">
        <v>325</v>
      </c>
      <c r="I15" s="13" t="s">
        <v>833</v>
      </c>
      <c r="J15" s="13"/>
      <c r="K15" s="13"/>
      <c r="L15" s="13">
        <v>7.3</v>
      </c>
      <c r="M15" s="13">
        <v>1120</v>
      </c>
      <c r="N15" s="13" t="s">
        <v>816</v>
      </c>
      <c r="O15" s="13"/>
      <c r="P15" s="13" t="s">
        <v>683</v>
      </c>
      <c r="Q15" s="13"/>
      <c r="R15" s="13"/>
      <c r="S15" s="13"/>
      <c r="T15" s="3" t="s">
        <v>190</v>
      </c>
      <c r="U15" s="13" t="s">
        <v>817</v>
      </c>
      <c r="V15" s="13"/>
      <c r="Y15" s="3" t="s">
        <v>203</v>
      </c>
      <c r="AA15" s="3" t="s">
        <v>818</v>
      </c>
      <c r="AB15" s="13"/>
      <c r="AC15" s="13"/>
      <c r="AD15" s="13"/>
      <c r="AE15" s="13"/>
      <c r="AF15" s="13"/>
    </row>
    <row r="16" spans="1:36" x14ac:dyDescent="0.2">
      <c r="A16" s="14" t="s">
        <v>812</v>
      </c>
      <c r="B16" s="8" t="s">
        <v>813</v>
      </c>
      <c r="C16" s="8" t="s">
        <v>814</v>
      </c>
      <c r="D16" s="8" t="s">
        <v>836</v>
      </c>
      <c r="E16" s="13"/>
      <c r="F16" s="13"/>
      <c r="G16" s="13"/>
      <c r="H16" s="13" t="s">
        <v>326</v>
      </c>
      <c r="I16" s="13"/>
      <c r="J16" s="13"/>
      <c r="K16" s="13"/>
      <c r="L16" s="13">
        <v>7.3</v>
      </c>
      <c r="M16" s="13">
        <v>1120</v>
      </c>
      <c r="N16" s="13" t="s">
        <v>816</v>
      </c>
      <c r="O16" s="13"/>
      <c r="P16" s="13" t="s">
        <v>683</v>
      </c>
      <c r="Q16" s="13"/>
      <c r="R16" s="13"/>
      <c r="S16" s="13"/>
      <c r="T16" s="3" t="s">
        <v>190</v>
      </c>
      <c r="U16" s="13" t="s">
        <v>817</v>
      </c>
      <c r="V16" s="13"/>
      <c r="Y16" s="3" t="s">
        <v>203</v>
      </c>
      <c r="AA16" s="3" t="s">
        <v>818</v>
      </c>
      <c r="AB16" s="13"/>
      <c r="AC16" s="13"/>
      <c r="AD16" s="13"/>
      <c r="AE16" s="13"/>
      <c r="AF16" s="13"/>
    </row>
    <row r="17" spans="1:32" x14ac:dyDescent="0.2">
      <c r="A17" s="14" t="s">
        <v>812</v>
      </c>
      <c r="B17" s="8" t="s">
        <v>813</v>
      </c>
      <c r="C17" s="8" t="s">
        <v>814</v>
      </c>
      <c r="D17" s="8" t="s">
        <v>837</v>
      </c>
      <c r="E17" s="13"/>
      <c r="F17" s="13"/>
      <c r="G17" s="13"/>
      <c r="H17" s="13" t="s">
        <v>326</v>
      </c>
      <c r="I17" s="13"/>
      <c r="J17" s="13"/>
      <c r="K17" s="13"/>
      <c r="L17" s="13">
        <v>7.3</v>
      </c>
      <c r="M17" s="13">
        <v>1120</v>
      </c>
      <c r="N17" s="13" t="s">
        <v>816</v>
      </c>
      <c r="O17" s="13"/>
      <c r="P17" s="13" t="s">
        <v>683</v>
      </c>
      <c r="Q17" s="13"/>
      <c r="R17" s="13"/>
      <c r="S17" s="13"/>
      <c r="T17" s="3" t="s">
        <v>190</v>
      </c>
      <c r="U17" s="13" t="s">
        <v>817</v>
      </c>
      <c r="V17" s="13"/>
      <c r="Y17" s="3" t="s">
        <v>203</v>
      </c>
      <c r="AA17" s="3" t="s">
        <v>818</v>
      </c>
      <c r="AB17" s="13"/>
      <c r="AC17" s="13"/>
      <c r="AD17" s="13"/>
      <c r="AE17" s="13"/>
      <c r="AF17" s="13"/>
    </row>
    <row r="18" spans="1:32" x14ac:dyDescent="0.2">
      <c r="A18" s="14" t="s">
        <v>812</v>
      </c>
      <c r="B18" s="8" t="s">
        <v>813</v>
      </c>
      <c r="C18" s="8" t="s">
        <v>814</v>
      </c>
      <c r="D18" s="8" t="s">
        <v>838</v>
      </c>
      <c r="E18" s="13"/>
      <c r="F18" s="13"/>
      <c r="G18" s="13"/>
      <c r="H18" s="13" t="s">
        <v>326</v>
      </c>
      <c r="I18" s="13"/>
      <c r="J18" s="13"/>
      <c r="K18" s="13"/>
      <c r="L18" s="13">
        <v>7.3</v>
      </c>
      <c r="M18" s="13">
        <v>1120</v>
      </c>
      <c r="N18" s="13" t="s">
        <v>816</v>
      </c>
      <c r="O18" s="13"/>
      <c r="P18" s="13" t="s">
        <v>683</v>
      </c>
      <c r="Q18" s="13"/>
      <c r="R18" s="13"/>
      <c r="S18" s="13"/>
      <c r="T18" s="3" t="s">
        <v>190</v>
      </c>
      <c r="U18" s="13" t="s">
        <v>817</v>
      </c>
      <c r="V18" s="13"/>
      <c r="Y18" s="3" t="s">
        <v>203</v>
      </c>
      <c r="AA18" s="3" t="s">
        <v>818</v>
      </c>
      <c r="AB18" s="13"/>
      <c r="AC18" s="13"/>
      <c r="AD18" s="13"/>
      <c r="AE18" s="13"/>
      <c r="AF18" s="13"/>
    </row>
    <row r="19" spans="1:32" x14ac:dyDescent="0.2">
      <c r="A19" s="14" t="s">
        <v>812</v>
      </c>
      <c r="B19" s="8" t="s">
        <v>813</v>
      </c>
      <c r="C19" s="8" t="s">
        <v>821</v>
      </c>
      <c r="D19" s="8" t="s">
        <v>839</v>
      </c>
      <c r="E19" s="13"/>
      <c r="F19" s="13"/>
      <c r="G19" s="13"/>
      <c r="H19" s="13" t="s">
        <v>325</v>
      </c>
      <c r="I19" s="13" t="s">
        <v>823</v>
      </c>
      <c r="J19" s="13"/>
      <c r="K19" s="13"/>
      <c r="L19" s="13">
        <v>7.3</v>
      </c>
      <c r="M19" s="13">
        <v>1120</v>
      </c>
      <c r="N19" s="13" t="s">
        <v>816</v>
      </c>
      <c r="O19" s="13"/>
      <c r="P19" s="13" t="s">
        <v>683</v>
      </c>
      <c r="Q19" s="13"/>
      <c r="R19" s="13"/>
      <c r="S19" s="13"/>
      <c r="T19" s="3" t="s">
        <v>190</v>
      </c>
      <c r="U19" s="13" t="s">
        <v>817</v>
      </c>
      <c r="V19" s="13"/>
      <c r="Y19" s="3" t="s">
        <v>203</v>
      </c>
      <c r="AA19" s="3" t="s">
        <v>818</v>
      </c>
      <c r="AB19" s="13"/>
      <c r="AC19" s="13"/>
      <c r="AD19" s="13"/>
      <c r="AE19" s="13"/>
      <c r="AF19" s="13"/>
    </row>
    <row r="20" spans="1:32" x14ac:dyDescent="0.2">
      <c r="A20" s="14" t="s">
        <v>812</v>
      </c>
      <c r="B20" s="10" t="s">
        <v>813</v>
      </c>
      <c r="C20" s="10" t="s">
        <v>821</v>
      </c>
      <c r="D20" s="10" t="s">
        <v>840</v>
      </c>
      <c r="H20" s="3" t="s">
        <v>325</v>
      </c>
      <c r="I20" s="3" t="s">
        <v>823</v>
      </c>
      <c r="L20" s="3">
        <v>7.3</v>
      </c>
      <c r="M20" s="3">
        <v>1120</v>
      </c>
      <c r="N20" s="3" t="s">
        <v>816</v>
      </c>
      <c r="P20" s="3" t="s">
        <v>683</v>
      </c>
      <c r="T20" s="3" t="s">
        <v>190</v>
      </c>
      <c r="U20" s="3" t="s">
        <v>817</v>
      </c>
      <c r="Y20" s="3" t="s">
        <v>203</v>
      </c>
      <c r="AA20" s="3" t="s">
        <v>818</v>
      </c>
    </row>
    <row r="21" spans="1:32" x14ac:dyDescent="0.2">
      <c r="A21" s="14" t="s">
        <v>812</v>
      </c>
      <c r="B21" s="10" t="s">
        <v>813</v>
      </c>
      <c r="C21" s="10" t="s">
        <v>821</v>
      </c>
      <c r="D21" s="10" t="s">
        <v>841</v>
      </c>
      <c r="H21" s="3" t="s">
        <v>325</v>
      </c>
      <c r="I21" s="3" t="s">
        <v>823</v>
      </c>
      <c r="L21" s="3">
        <v>7.3</v>
      </c>
      <c r="M21" s="3">
        <v>1120</v>
      </c>
      <c r="N21" s="3" t="s">
        <v>816</v>
      </c>
      <c r="P21" s="3" t="s">
        <v>683</v>
      </c>
      <c r="T21" s="3" t="s">
        <v>190</v>
      </c>
      <c r="U21" s="3" t="s">
        <v>817</v>
      </c>
      <c r="Y21" s="3" t="s">
        <v>203</v>
      </c>
      <c r="AA21" s="3" t="s">
        <v>818</v>
      </c>
    </row>
    <row r="22" spans="1:32" x14ac:dyDescent="0.2">
      <c r="A22" s="14" t="s">
        <v>812</v>
      </c>
      <c r="B22" s="10" t="s">
        <v>813</v>
      </c>
      <c r="C22" s="10" t="s">
        <v>826</v>
      </c>
      <c r="D22" s="10" t="s">
        <v>842</v>
      </c>
      <c r="H22" s="3" t="s">
        <v>325</v>
      </c>
      <c r="I22" s="3" t="s">
        <v>828</v>
      </c>
      <c r="L22" s="3">
        <v>7.3</v>
      </c>
      <c r="M22" s="3">
        <v>1120</v>
      </c>
      <c r="N22" s="3" t="s">
        <v>816</v>
      </c>
      <c r="P22" s="3" t="s">
        <v>683</v>
      </c>
      <c r="T22" s="3" t="s">
        <v>190</v>
      </c>
      <c r="U22" s="3" t="s">
        <v>817</v>
      </c>
      <c r="Y22" s="3" t="s">
        <v>203</v>
      </c>
      <c r="AA22" s="3" t="s">
        <v>818</v>
      </c>
    </row>
    <row r="23" spans="1:32" x14ac:dyDescent="0.2">
      <c r="A23" s="14" t="s">
        <v>812</v>
      </c>
      <c r="B23" s="10" t="s">
        <v>813</v>
      </c>
      <c r="C23" s="10" t="s">
        <v>826</v>
      </c>
      <c r="D23" s="10" t="s">
        <v>843</v>
      </c>
      <c r="H23" s="3" t="s">
        <v>325</v>
      </c>
      <c r="I23" s="3" t="s">
        <v>828</v>
      </c>
      <c r="L23" s="3">
        <v>7.3</v>
      </c>
      <c r="M23" s="3">
        <v>1120</v>
      </c>
      <c r="N23" s="3" t="s">
        <v>816</v>
      </c>
      <c r="P23" s="3" t="s">
        <v>683</v>
      </c>
      <c r="T23" s="3" t="s">
        <v>190</v>
      </c>
      <c r="U23" s="3" t="s">
        <v>817</v>
      </c>
      <c r="Y23" s="3" t="s">
        <v>203</v>
      </c>
      <c r="AA23" s="3" t="s">
        <v>818</v>
      </c>
    </row>
    <row r="24" spans="1:32" x14ac:dyDescent="0.2">
      <c r="A24" s="14" t="s">
        <v>812</v>
      </c>
      <c r="B24" s="10" t="s">
        <v>813</v>
      </c>
      <c r="C24" s="10" t="s">
        <v>826</v>
      </c>
      <c r="D24" s="10" t="s">
        <v>844</v>
      </c>
      <c r="H24" s="3" t="s">
        <v>325</v>
      </c>
      <c r="I24" s="3" t="s">
        <v>828</v>
      </c>
      <c r="L24" s="3">
        <v>7.3</v>
      </c>
      <c r="M24" s="3">
        <v>1120</v>
      </c>
      <c r="N24" s="3" t="s">
        <v>816</v>
      </c>
      <c r="P24" s="3" t="s">
        <v>683</v>
      </c>
      <c r="T24" s="3" t="s">
        <v>190</v>
      </c>
      <c r="U24" s="3" t="s">
        <v>817</v>
      </c>
      <c r="Y24" s="3" t="s">
        <v>203</v>
      </c>
      <c r="AA24" s="3" t="s">
        <v>818</v>
      </c>
    </row>
    <row r="25" spans="1:32" x14ac:dyDescent="0.2">
      <c r="A25" s="14" t="s">
        <v>812</v>
      </c>
      <c r="B25" s="10" t="s">
        <v>813</v>
      </c>
      <c r="C25" s="10" t="s">
        <v>831</v>
      </c>
      <c r="D25" s="10" t="s">
        <v>845</v>
      </c>
      <c r="H25" s="3" t="s">
        <v>325</v>
      </c>
      <c r="I25" s="3" t="s">
        <v>833</v>
      </c>
      <c r="L25" s="3">
        <v>7.3</v>
      </c>
      <c r="M25" s="3">
        <v>1120</v>
      </c>
      <c r="N25" s="3" t="s">
        <v>816</v>
      </c>
      <c r="P25" s="3" t="s">
        <v>683</v>
      </c>
      <c r="T25" s="3" t="s">
        <v>190</v>
      </c>
      <c r="U25" s="3" t="s">
        <v>817</v>
      </c>
      <c r="Y25" s="3" t="s">
        <v>203</v>
      </c>
      <c r="AA25" s="3" t="s">
        <v>818</v>
      </c>
    </row>
    <row r="26" spans="1:32" x14ac:dyDescent="0.2">
      <c r="A26" s="14" t="s">
        <v>812</v>
      </c>
      <c r="B26" s="10" t="s">
        <v>813</v>
      </c>
      <c r="C26" s="10" t="s">
        <v>831</v>
      </c>
      <c r="D26" s="10" t="s">
        <v>846</v>
      </c>
      <c r="H26" s="3" t="s">
        <v>325</v>
      </c>
      <c r="I26" s="3" t="s">
        <v>833</v>
      </c>
      <c r="L26" s="3">
        <v>7.3</v>
      </c>
      <c r="M26" s="3">
        <v>1120</v>
      </c>
      <c r="N26" s="3" t="s">
        <v>816</v>
      </c>
      <c r="P26" s="3" t="s">
        <v>683</v>
      </c>
      <c r="T26" s="3" t="s">
        <v>190</v>
      </c>
      <c r="U26" s="3" t="s">
        <v>817</v>
      </c>
      <c r="Y26" s="3" t="s">
        <v>203</v>
      </c>
      <c r="AA26" s="3" t="s">
        <v>818</v>
      </c>
    </row>
    <row r="27" spans="1:32" x14ac:dyDescent="0.2">
      <c r="A27" s="14" t="s">
        <v>812</v>
      </c>
      <c r="B27" s="10" t="s">
        <v>813</v>
      </c>
      <c r="C27" s="10" t="s">
        <v>831</v>
      </c>
      <c r="D27" s="10" t="s">
        <v>847</v>
      </c>
      <c r="H27" s="3" t="s">
        <v>325</v>
      </c>
      <c r="I27" s="3" t="s">
        <v>833</v>
      </c>
      <c r="L27" s="3">
        <v>7.3</v>
      </c>
      <c r="M27" s="3">
        <v>1120</v>
      </c>
      <c r="N27" s="3" t="s">
        <v>816</v>
      </c>
      <c r="P27" s="3" t="s">
        <v>683</v>
      </c>
      <c r="T27" s="3" t="s">
        <v>190</v>
      </c>
      <c r="U27" s="3" t="s">
        <v>817</v>
      </c>
      <c r="Y27" s="3" t="s">
        <v>203</v>
      </c>
      <c r="AA27" s="3" t="s">
        <v>818</v>
      </c>
    </row>
    <row r="28" spans="1:32" x14ac:dyDescent="0.2">
      <c r="A28" s="14" t="s">
        <v>812</v>
      </c>
      <c r="B28" s="10" t="s">
        <v>813</v>
      </c>
      <c r="C28" s="10" t="s">
        <v>814</v>
      </c>
      <c r="D28" s="10" t="s">
        <v>848</v>
      </c>
      <c r="H28" s="3" t="s">
        <v>326</v>
      </c>
      <c r="L28" s="3">
        <v>7.3</v>
      </c>
      <c r="M28" s="3">
        <v>1120</v>
      </c>
      <c r="N28" s="3" t="s">
        <v>816</v>
      </c>
      <c r="P28" s="3" t="s">
        <v>683</v>
      </c>
      <c r="T28" s="3" t="s">
        <v>190</v>
      </c>
      <c r="U28" s="3" t="s">
        <v>817</v>
      </c>
      <c r="Y28" s="3" t="s">
        <v>203</v>
      </c>
      <c r="AA28" s="3" t="s">
        <v>818</v>
      </c>
    </row>
    <row r="29" spans="1:32" x14ac:dyDescent="0.2">
      <c r="A29" s="14" t="s">
        <v>812</v>
      </c>
      <c r="B29" s="10" t="s">
        <v>813</v>
      </c>
      <c r="C29" s="10" t="s">
        <v>814</v>
      </c>
      <c r="D29" s="10" t="s">
        <v>849</v>
      </c>
      <c r="H29" s="3" t="s">
        <v>326</v>
      </c>
      <c r="L29" s="3">
        <v>7.3</v>
      </c>
      <c r="M29" s="3">
        <v>1120</v>
      </c>
      <c r="N29" s="3" t="s">
        <v>816</v>
      </c>
      <c r="P29" s="3" t="s">
        <v>683</v>
      </c>
      <c r="T29" s="3" t="s">
        <v>190</v>
      </c>
      <c r="U29" s="3" t="s">
        <v>817</v>
      </c>
      <c r="Y29" s="3" t="s">
        <v>203</v>
      </c>
      <c r="AA29" s="3" t="s">
        <v>818</v>
      </c>
    </row>
    <row r="30" spans="1:32" x14ac:dyDescent="0.2">
      <c r="A30" s="14" t="s">
        <v>812</v>
      </c>
      <c r="B30" s="10" t="s">
        <v>813</v>
      </c>
      <c r="C30" s="10" t="s">
        <v>814</v>
      </c>
      <c r="D30" s="10" t="s">
        <v>850</v>
      </c>
      <c r="H30" s="3" t="s">
        <v>326</v>
      </c>
      <c r="L30" s="3">
        <v>7.3</v>
      </c>
      <c r="M30" s="3">
        <v>1120</v>
      </c>
      <c r="N30" s="3" t="s">
        <v>816</v>
      </c>
      <c r="P30" s="3" t="s">
        <v>683</v>
      </c>
      <c r="T30" s="3" t="s">
        <v>190</v>
      </c>
      <c r="U30" s="3" t="s">
        <v>817</v>
      </c>
      <c r="Y30" s="3" t="s">
        <v>203</v>
      </c>
      <c r="AA30" s="3" t="s">
        <v>818</v>
      </c>
    </row>
    <row r="31" spans="1:32" x14ac:dyDescent="0.2">
      <c r="A31" s="14" t="s">
        <v>812</v>
      </c>
      <c r="B31" s="10" t="s">
        <v>813</v>
      </c>
      <c r="C31" s="10" t="s">
        <v>821</v>
      </c>
      <c r="D31" s="10" t="s">
        <v>851</v>
      </c>
      <c r="H31" s="3" t="s">
        <v>325</v>
      </c>
      <c r="I31" s="3" t="s">
        <v>823</v>
      </c>
      <c r="L31" s="3">
        <v>7.3</v>
      </c>
      <c r="M31" s="3">
        <v>1120</v>
      </c>
      <c r="N31" s="3" t="s">
        <v>816</v>
      </c>
      <c r="P31" s="3" t="s">
        <v>683</v>
      </c>
      <c r="T31" s="3" t="s">
        <v>190</v>
      </c>
      <c r="U31" s="3" t="s">
        <v>817</v>
      </c>
      <c r="Y31" s="3" t="s">
        <v>203</v>
      </c>
      <c r="AA31" s="3" t="s">
        <v>818</v>
      </c>
    </row>
    <row r="32" spans="1:32" x14ac:dyDescent="0.2">
      <c r="A32" s="14" t="s">
        <v>812</v>
      </c>
      <c r="B32" s="10" t="s">
        <v>813</v>
      </c>
      <c r="C32" s="10" t="s">
        <v>821</v>
      </c>
      <c r="D32" s="10" t="s">
        <v>852</v>
      </c>
      <c r="H32" s="3" t="s">
        <v>325</v>
      </c>
      <c r="I32" s="3" t="s">
        <v>823</v>
      </c>
      <c r="L32" s="3">
        <v>7.3</v>
      </c>
      <c r="M32" s="3">
        <v>1120</v>
      </c>
      <c r="N32" s="3" t="s">
        <v>816</v>
      </c>
      <c r="P32" s="3" t="s">
        <v>683</v>
      </c>
      <c r="T32" s="3" t="s">
        <v>190</v>
      </c>
      <c r="U32" s="3" t="s">
        <v>817</v>
      </c>
      <c r="Y32" s="3" t="s">
        <v>203</v>
      </c>
      <c r="AA32" s="3" t="s">
        <v>818</v>
      </c>
    </row>
    <row r="33" spans="1:27" x14ac:dyDescent="0.2">
      <c r="A33" s="14" t="s">
        <v>812</v>
      </c>
      <c r="B33" s="10" t="s">
        <v>813</v>
      </c>
      <c r="C33" s="10" t="s">
        <v>821</v>
      </c>
      <c r="D33" s="10" t="s">
        <v>853</v>
      </c>
      <c r="H33" s="3" t="s">
        <v>325</v>
      </c>
      <c r="I33" s="3" t="s">
        <v>823</v>
      </c>
      <c r="L33" s="3">
        <v>7.3</v>
      </c>
      <c r="M33" s="3">
        <v>1120</v>
      </c>
      <c r="N33" s="3" t="s">
        <v>816</v>
      </c>
      <c r="P33" s="3" t="s">
        <v>683</v>
      </c>
      <c r="T33" s="3" t="s">
        <v>190</v>
      </c>
      <c r="U33" s="3" t="s">
        <v>817</v>
      </c>
      <c r="Y33" s="3" t="s">
        <v>203</v>
      </c>
      <c r="AA33" s="3" t="s">
        <v>818</v>
      </c>
    </row>
    <row r="34" spans="1:27" x14ac:dyDescent="0.2">
      <c r="A34" s="14" t="s">
        <v>812</v>
      </c>
      <c r="B34" s="10" t="s">
        <v>813</v>
      </c>
      <c r="C34" s="10" t="s">
        <v>826</v>
      </c>
      <c r="D34" s="10" t="s">
        <v>854</v>
      </c>
      <c r="H34" s="3" t="s">
        <v>325</v>
      </c>
      <c r="I34" s="3" t="s">
        <v>828</v>
      </c>
      <c r="L34" s="3">
        <v>7.3</v>
      </c>
      <c r="M34" s="3">
        <v>1120</v>
      </c>
      <c r="N34" s="3" t="s">
        <v>816</v>
      </c>
      <c r="P34" s="3" t="s">
        <v>683</v>
      </c>
      <c r="T34" s="3" t="s">
        <v>190</v>
      </c>
      <c r="U34" s="3" t="s">
        <v>817</v>
      </c>
      <c r="Y34" s="3" t="s">
        <v>203</v>
      </c>
      <c r="AA34" s="3" t="s">
        <v>818</v>
      </c>
    </row>
    <row r="35" spans="1:27" x14ac:dyDescent="0.2">
      <c r="A35" s="14" t="s">
        <v>812</v>
      </c>
      <c r="B35" s="10" t="s">
        <v>813</v>
      </c>
      <c r="C35" s="10" t="s">
        <v>826</v>
      </c>
      <c r="D35" s="10" t="s">
        <v>855</v>
      </c>
      <c r="H35" s="3" t="s">
        <v>325</v>
      </c>
      <c r="I35" s="3" t="s">
        <v>828</v>
      </c>
      <c r="L35" s="3">
        <v>7.3</v>
      </c>
      <c r="M35" s="3">
        <v>1120</v>
      </c>
      <c r="N35" s="3" t="s">
        <v>816</v>
      </c>
      <c r="P35" s="3" t="s">
        <v>683</v>
      </c>
      <c r="T35" s="3" t="s">
        <v>190</v>
      </c>
      <c r="U35" s="3" t="s">
        <v>817</v>
      </c>
      <c r="Y35" s="3" t="s">
        <v>203</v>
      </c>
      <c r="AA35" s="3" t="s">
        <v>818</v>
      </c>
    </row>
    <row r="36" spans="1:27" x14ac:dyDescent="0.2">
      <c r="A36" s="14" t="s">
        <v>812</v>
      </c>
      <c r="B36" s="10" t="s">
        <v>813</v>
      </c>
      <c r="C36" s="10" t="s">
        <v>826</v>
      </c>
      <c r="D36" s="10" t="s">
        <v>856</v>
      </c>
      <c r="H36" s="3" t="s">
        <v>325</v>
      </c>
      <c r="I36" s="3" t="s">
        <v>828</v>
      </c>
      <c r="L36" s="3">
        <v>7.3</v>
      </c>
      <c r="M36" s="3">
        <v>1120</v>
      </c>
      <c r="N36" s="3" t="s">
        <v>816</v>
      </c>
      <c r="P36" s="3" t="s">
        <v>683</v>
      </c>
      <c r="T36" s="3" t="s">
        <v>190</v>
      </c>
      <c r="U36" s="3" t="s">
        <v>817</v>
      </c>
      <c r="Y36" s="3" t="s">
        <v>203</v>
      </c>
      <c r="AA36" s="3" t="s">
        <v>818</v>
      </c>
    </row>
    <row r="37" spans="1:27" x14ac:dyDescent="0.2">
      <c r="A37" s="14" t="s">
        <v>812</v>
      </c>
      <c r="B37" s="10" t="s">
        <v>813</v>
      </c>
      <c r="C37" s="10" t="s">
        <v>831</v>
      </c>
      <c r="D37" s="10" t="s">
        <v>857</v>
      </c>
      <c r="H37" s="3" t="s">
        <v>325</v>
      </c>
      <c r="I37" s="3" t="s">
        <v>833</v>
      </c>
      <c r="L37" s="3">
        <v>7.3</v>
      </c>
      <c r="M37" s="3">
        <v>1120</v>
      </c>
      <c r="N37" s="3" t="s">
        <v>816</v>
      </c>
      <c r="P37" s="3" t="s">
        <v>683</v>
      </c>
      <c r="T37" s="3" t="s">
        <v>190</v>
      </c>
      <c r="U37" s="3" t="s">
        <v>817</v>
      </c>
      <c r="Y37" s="3" t="s">
        <v>203</v>
      </c>
      <c r="AA37" s="3" t="s">
        <v>818</v>
      </c>
    </row>
    <row r="38" spans="1:27" x14ac:dyDescent="0.2">
      <c r="A38" s="14" t="s">
        <v>812</v>
      </c>
      <c r="B38" s="10" t="s">
        <v>813</v>
      </c>
      <c r="C38" s="10" t="s">
        <v>831</v>
      </c>
      <c r="D38" s="10" t="s">
        <v>858</v>
      </c>
      <c r="H38" s="3" t="s">
        <v>325</v>
      </c>
      <c r="I38" s="3" t="s">
        <v>833</v>
      </c>
      <c r="L38" s="3">
        <v>7.3</v>
      </c>
      <c r="M38" s="3">
        <v>1120</v>
      </c>
      <c r="N38" s="3" t="s">
        <v>816</v>
      </c>
      <c r="P38" s="3" t="s">
        <v>683</v>
      </c>
      <c r="T38" s="3" t="s">
        <v>190</v>
      </c>
      <c r="U38" s="3" t="s">
        <v>817</v>
      </c>
      <c r="Y38" s="3" t="s">
        <v>203</v>
      </c>
      <c r="AA38" s="3" t="s">
        <v>818</v>
      </c>
    </row>
    <row r="39" spans="1:27" x14ac:dyDescent="0.2">
      <c r="A39" s="14" t="s">
        <v>812</v>
      </c>
      <c r="B39" s="10" t="s">
        <v>813</v>
      </c>
      <c r="C39" s="10" t="s">
        <v>831</v>
      </c>
      <c r="D39" s="10" t="s">
        <v>859</v>
      </c>
      <c r="H39" s="3" t="s">
        <v>325</v>
      </c>
      <c r="I39" s="3" t="s">
        <v>833</v>
      </c>
      <c r="L39" s="3">
        <v>7.3</v>
      </c>
      <c r="M39" s="3">
        <v>1120</v>
      </c>
      <c r="N39" s="3" t="s">
        <v>816</v>
      </c>
      <c r="P39" s="3" t="s">
        <v>683</v>
      </c>
      <c r="T39" s="3" t="s">
        <v>190</v>
      </c>
      <c r="U39" s="3" t="s">
        <v>817</v>
      </c>
      <c r="Y39" s="3" t="s">
        <v>203</v>
      </c>
      <c r="AA39" s="3" t="s">
        <v>818</v>
      </c>
    </row>
    <row r="40" spans="1:27" x14ac:dyDescent="0.2">
      <c r="A40" s="14" t="s">
        <v>812</v>
      </c>
      <c r="B40" s="10" t="s">
        <v>813</v>
      </c>
      <c r="C40" s="10" t="s">
        <v>814</v>
      </c>
      <c r="D40" s="10" t="s">
        <v>860</v>
      </c>
      <c r="H40" s="3" t="s">
        <v>326</v>
      </c>
      <c r="L40" s="3">
        <v>7.3</v>
      </c>
      <c r="M40" s="3">
        <v>1120</v>
      </c>
      <c r="N40" s="3" t="s">
        <v>816</v>
      </c>
      <c r="P40" s="3" t="s">
        <v>683</v>
      </c>
      <c r="T40" s="3" t="s">
        <v>190</v>
      </c>
      <c r="U40" s="3" t="s">
        <v>817</v>
      </c>
      <c r="Y40" s="3" t="s">
        <v>203</v>
      </c>
      <c r="AA40" s="3" t="s">
        <v>818</v>
      </c>
    </row>
    <row r="41" spans="1:27" x14ac:dyDescent="0.2">
      <c r="A41" s="14" t="s">
        <v>812</v>
      </c>
      <c r="B41" s="10" t="s">
        <v>813</v>
      </c>
      <c r="C41" s="10" t="s">
        <v>814</v>
      </c>
      <c r="D41" s="10" t="s">
        <v>861</v>
      </c>
      <c r="H41" s="3" t="s">
        <v>326</v>
      </c>
      <c r="L41" s="3">
        <v>7.3</v>
      </c>
      <c r="M41" s="3">
        <v>1120</v>
      </c>
      <c r="N41" s="3" t="s">
        <v>816</v>
      </c>
      <c r="P41" s="3" t="s">
        <v>683</v>
      </c>
      <c r="T41" s="3" t="s">
        <v>190</v>
      </c>
      <c r="U41" s="3" t="s">
        <v>817</v>
      </c>
      <c r="Y41" s="3" t="s">
        <v>203</v>
      </c>
      <c r="AA41" s="3" t="s">
        <v>818</v>
      </c>
    </row>
    <row r="42" spans="1:27" x14ac:dyDescent="0.2">
      <c r="A42" s="14" t="s">
        <v>812</v>
      </c>
      <c r="B42" s="10" t="s">
        <v>813</v>
      </c>
      <c r="C42" s="10" t="s">
        <v>814</v>
      </c>
      <c r="D42" s="10" t="s">
        <v>862</v>
      </c>
      <c r="H42" s="3" t="s">
        <v>326</v>
      </c>
      <c r="L42" s="3">
        <v>7.3</v>
      </c>
      <c r="M42" s="3">
        <v>1120</v>
      </c>
      <c r="N42" s="3" t="s">
        <v>816</v>
      </c>
      <c r="P42" s="3" t="s">
        <v>683</v>
      </c>
      <c r="T42" s="3" t="s">
        <v>190</v>
      </c>
      <c r="U42" s="3" t="s">
        <v>817</v>
      </c>
      <c r="Y42" s="3" t="s">
        <v>203</v>
      </c>
      <c r="AA42" s="3" t="s">
        <v>818</v>
      </c>
    </row>
    <row r="43" spans="1:27" x14ac:dyDescent="0.2">
      <c r="A43" s="14" t="s">
        <v>812</v>
      </c>
      <c r="B43" s="10" t="s">
        <v>813</v>
      </c>
      <c r="C43" s="10" t="s">
        <v>814</v>
      </c>
      <c r="D43" s="10" t="s">
        <v>863</v>
      </c>
      <c r="H43" s="3" t="s">
        <v>326</v>
      </c>
      <c r="L43" s="3">
        <v>7.3</v>
      </c>
      <c r="M43" s="3">
        <v>1120</v>
      </c>
      <c r="N43" s="3" t="s">
        <v>816</v>
      </c>
      <c r="P43" s="3" t="s">
        <v>683</v>
      </c>
      <c r="T43" s="3" t="s">
        <v>190</v>
      </c>
      <c r="U43" s="3" t="s">
        <v>817</v>
      </c>
      <c r="Y43" s="3" t="s">
        <v>203</v>
      </c>
      <c r="AA43" s="3" t="s">
        <v>818</v>
      </c>
    </row>
    <row r="44" spans="1:27" x14ac:dyDescent="0.2">
      <c r="A44" s="14" t="s">
        <v>812</v>
      </c>
      <c r="B44" s="10" t="s">
        <v>813</v>
      </c>
      <c r="C44" s="10" t="s">
        <v>826</v>
      </c>
      <c r="D44" s="10" t="s">
        <v>864</v>
      </c>
      <c r="H44" s="3" t="s">
        <v>325</v>
      </c>
      <c r="I44" s="3" t="s">
        <v>828</v>
      </c>
      <c r="L44" s="3">
        <v>7.3</v>
      </c>
      <c r="M44" s="3">
        <v>1120</v>
      </c>
      <c r="N44" s="3" t="s">
        <v>816</v>
      </c>
      <c r="P44" s="3" t="s">
        <v>683</v>
      </c>
      <c r="T44" s="3" t="s">
        <v>190</v>
      </c>
      <c r="U44" s="3" t="s">
        <v>817</v>
      </c>
      <c r="Y44" s="3" t="s">
        <v>203</v>
      </c>
      <c r="AA44" s="3" t="s">
        <v>818</v>
      </c>
    </row>
    <row r="45" spans="1:27" x14ac:dyDescent="0.2">
      <c r="A45" s="14" t="s">
        <v>812</v>
      </c>
      <c r="B45" s="10" t="s">
        <v>813</v>
      </c>
      <c r="C45" s="10" t="s">
        <v>826</v>
      </c>
      <c r="D45" s="10" t="s">
        <v>865</v>
      </c>
      <c r="H45" s="3" t="s">
        <v>325</v>
      </c>
      <c r="I45" s="3" t="s">
        <v>828</v>
      </c>
      <c r="L45" s="3">
        <v>7.3</v>
      </c>
      <c r="M45" s="3">
        <v>1120</v>
      </c>
      <c r="N45" s="3" t="s">
        <v>816</v>
      </c>
      <c r="P45" s="3" t="s">
        <v>683</v>
      </c>
      <c r="T45" s="3" t="s">
        <v>190</v>
      </c>
      <c r="U45" s="3" t="s">
        <v>817</v>
      </c>
      <c r="Y45" s="3" t="s">
        <v>203</v>
      </c>
      <c r="AA45" s="3" t="s">
        <v>818</v>
      </c>
    </row>
    <row r="46" spans="1:27" x14ac:dyDescent="0.2">
      <c r="A46" s="14" t="s">
        <v>812</v>
      </c>
      <c r="B46" s="10" t="s">
        <v>813</v>
      </c>
      <c r="C46" s="10" t="s">
        <v>826</v>
      </c>
      <c r="D46" s="10" t="s">
        <v>866</v>
      </c>
      <c r="H46" s="3" t="s">
        <v>325</v>
      </c>
      <c r="I46" s="3" t="s">
        <v>828</v>
      </c>
      <c r="L46" s="3">
        <v>7.3</v>
      </c>
      <c r="M46" s="3">
        <v>1120</v>
      </c>
      <c r="N46" s="3" t="s">
        <v>816</v>
      </c>
      <c r="P46" s="3" t="s">
        <v>683</v>
      </c>
      <c r="T46" s="3" t="s">
        <v>190</v>
      </c>
      <c r="U46" s="3" t="s">
        <v>817</v>
      </c>
      <c r="Y46" s="3" t="s">
        <v>203</v>
      </c>
      <c r="AA46" s="3" t="s">
        <v>818</v>
      </c>
    </row>
    <row r="47" spans="1:27" x14ac:dyDescent="0.2">
      <c r="A47" s="14" t="s">
        <v>812</v>
      </c>
      <c r="B47" s="10" t="s">
        <v>813</v>
      </c>
      <c r="C47" s="10" t="s">
        <v>826</v>
      </c>
      <c r="D47" s="10" t="s">
        <v>867</v>
      </c>
      <c r="H47" s="3" t="s">
        <v>325</v>
      </c>
      <c r="I47" s="3" t="s">
        <v>828</v>
      </c>
      <c r="L47" s="3">
        <v>7.3</v>
      </c>
      <c r="M47" s="3">
        <v>1120</v>
      </c>
      <c r="N47" s="3" t="s">
        <v>816</v>
      </c>
      <c r="P47" s="3" t="s">
        <v>683</v>
      </c>
      <c r="T47" s="3" t="s">
        <v>190</v>
      </c>
      <c r="U47" s="3" t="s">
        <v>817</v>
      </c>
      <c r="Y47" s="3" t="s">
        <v>203</v>
      </c>
      <c r="AA47" s="3" t="s">
        <v>818</v>
      </c>
    </row>
    <row r="48" spans="1:27" x14ac:dyDescent="0.2">
      <c r="A48" s="14" t="s">
        <v>812</v>
      </c>
      <c r="B48" s="10" t="s">
        <v>813</v>
      </c>
      <c r="C48" s="10" t="s">
        <v>826</v>
      </c>
      <c r="D48" s="10" t="s">
        <v>868</v>
      </c>
      <c r="H48" s="3" t="s">
        <v>325</v>
      </c>
      <c r="I48" s="3" t="s">
        <v>828</v>
      </c>
      <c r="L48" s="3">
        <v>7.3</v>
      </c>
      <c r="M48" s="3">
        <v>1120</v>
      </c>
      <c r="N48" s="3" t="s">
        <v>816</v>
      </c>
      <c r="P48" s="3" t="s">
        <v>683</v>
      </c>
      <c r="T48" s="3" t="s">
        <v>190</v>
      </c>
      <c r="U48" s="3" t="s">
        <v>817</v>
      </c>
      <c r="Y48" s="3" t="s">
        <v>203</v>
      </c>
      <c r="AA48" s="3" t="s">
        <v>818</v>
      </c>
    </row>
    <row r="49" spans="1:27" x14ac:dyDescent="0.2">
      <c r="A49" s="14" t="s">
        <v>812</v>
      </c>
      <c r="B49" s="10" t="s">
        <v>813</v>
      </c>
      <c r="C49" s="10" t="s">
        <v>826</v>
      </c>
      <c r="D49" s="10" t="s">
        <v>869</v>
      </c>
      <c r="H49" s="3" t="s">
        <v>325</v>
      </c>
      <c r="I49" s="3" t="s">
        <v>828</v>
      </c>
      <c r="L49" s="3">
        <v>7.3</v>
      </c>
      <c r="M49" s="3">
        <v>1120</v>
      </c>
      <c r="N49" s="3" t="s">
        <v>816</v>
      </c>
      <c r="P49" s="3" t="s">
        <v>683</v>
      </c>
      <c r="T49" s="3" t="s">
        <v>190</v>
      </c>
      <c r="U49" s="3" t="s">
        <v>817</v>
      </c>
      <c r="Y49" s="3" t="s">
        <v>203</v>
      </c>
      <c r="AA49" s="3" t="s">
        <v>818</v>
      </c>
    </row>
    <row r="50" spans="1:27" x14ac:dyDescent="0.2">
      <c r="A50" s="14" t="s">
        <v>812</v>
      </c>
      <c r="B50" s="10" t="s">
        <v>813</v>
      </c>
      <c r="C50" s="10" t="s">
        <v>831</v>
      </c>
      <c r="D50" s="10" t="s">
        <v>870</v>
      </c>
      <c r="H50" s="3" t="s">
        <v>325</v>
      </c>
      <c r="I50" s="3" t="s">
        <v>833</v>
      </c>
      <c r="L50" s="3">
        <v>7.3</v>
      </c>
      <c r="M50" s="3">
        <v>1120</v>
      </c>
      <c r="N50" s="3" t="s">
        <v>816</v>
      </c>
      <c r="P50" s="3" t="s">
        <v>683</v>
      </c>
      <c r="T50" s="3" t="s">
        <v>190</v>
      </c>
      <c r="U50" s="3" t="s">
        <v>817</v>
      </c>
      <c r="Y50" s="3" t="s">
        <v>203</v>
      </c>
      <c r="AA50" s="3" t="s">
        <v>818</v>
      </c>
    </row>
    <row r="51" spans="1:27" x14ac:dyDescent="0.2">
      <c r="A51" s="14" t="s">
        <v>812</v>
      </c>
      <c r="B51" s="10" t="s">
        <v>813</v>
      </c>
      <c r="C51" s="10" t="s">
        <v>831</v>
      </c>
      <c r="D51" s="10" t="s">
        <v>871</v>
      </c>
      <c r="H51" s="3" t="s">
        <v>325</v>
      </c>
      <c r="I51" s="3" t="s">
        <v>833</v>
      </c>
      <c r="L51" s="3">
        <v>7.3</v>
      </c>
      <c r="M51" s="3">
        <v>1120</v>
      </c>
      <c r="N51" s="3" t="s">
        <v>816</v>
      </c>
      <c r="P51" s="3" t="s">
        <v>683</v>
      </c>
      <c r="T51" s="3" t="s">
        <v>190</v>
      </c>
      <c r="U51" s="3" t="s">
        <v>817</v>
      </c>
      <c r="Y51" s="3" t="s">
        <v>203</v>
      </c>
      <c r="AA51" s="3" t="s">
        <v>818</v>
      </c>
    </row>
    <row r="52" spans="1:27" x14ac:dyDescent="0.2">
      <c r="A52" s="14" t="s">
        <v>812</v>
      </c>
      <c r="B52" s="10" t="s">
        <v>813</v>
      </c>
      <c r="C52" s="10" t="s">
        <v>831</v>
      </c>
      <c r="D52" s="10" t="s">
        <v>872</v>
      </c>
      <c r="H52" s="3" t="s">
        <v>325</v>
      </c>
      <c r="I52" s="3" t="s">
        <v>833</v>
      </c>
      <c r="L52" s="3">
        <v>7.3</v>
      </c>
      <c r="M52" s="3">
        <v>1120</v>
      </c>
      <c r="N52" s="3" t="s">
        <v>816</v>
      </c>
      <c r="P52" s="3" t="s">
        <v>683</v>
      </c>
      <c r="T52" s="3" t="s">
        <v>190</v>
      </c>
      <c r="U52" s="3" t="s">
        <v>817</v>
      </c>
      <c r="Y52" s="3" t="s">
        <v>203</v>
      </c>
      <c r="AA52" s="3" t="s">
        <v>818</v>
      </c>
    </row>
    <row r="53" spans="1:27" x14ac:dyDescent="0.2">
      <c r="A53" s="14" t="s">
        <v>812</v>
      </c>
      <c r="B53" s="10" t="s">
        <v>813</v>
      </c>
      <c r="C53" s="10" t="s">
        <v>821</v>
      </c>
      <c r="D53" s="10" t="s">
        <v>873</v>
      </c>
      <c r="H53" s="3" t="s">
        <v>325</v>
      </c>
      <c r="I53" s="3" t="s">
        <v>823</v>
      </c>
      <c r="L53" s="3">
        <v>7.3</v>
      </c>
      <c r="M53" s="3">
        <v>1120</v>
      </c>
      <c r="N53" s="3" t="s">
        <v>816</v>
      </c>
      <c r="P53" s="3" t="s">
        <v>683</v>
      </c>
      <c r="T53" s="3" t="s">
        <v>190</v>
      </c>
      <c r="U53" s="3" t="s">
        <v>817</v>
      </c>
      <c r="Y53" s="3" t="s">
        <v>203</v>
      </c>
      <c r="AA53" s="3" t="s">
        <v>818</v>
      </c>
    </row>
    <row r="54" spans="1:27" x14ac:dyDescent="0.2">
      <c r="A54" s="14" t="s">
        <v>812</v>
      </c>
      <c r="B54" s="10" t="s">
        <v>813</v>
      </c>
      <c r="C54" s="10" t="s">
        <v>821</v>
      </c>
      <c r="D54" s="10" t="s">
        <v>874</v>
      </c>
      <c r="H54" s="3" t="s">
        <v>325</v>
      </c>
      <c r="I54" s="3" t="s">
        <v>823</v>
      </c>
      <c r="L54" s="3">
        <v>7.3</v>
      </c>
      <c r="M54" s="3">
        <v>1120</v>
      </c>
      <c r="N54" s="3" t="s">
        <v>816</v>
      </c>
      <c r="P54" s="3" t="s">
        <v>683</v>
      </c>
      <c r="T54" s="3" t="s">
        <v>190</v>
      </c>
      <c r="U54" s="3" t="s">
        <v>817</v>
      </c>
      <c r="Y54" s="3" t="s">
        <v>203</v>
      </c>
      <c r="AA54" s="3" t="s">
        <v>818</v>
      </c>
    </row>
    <row r="55" spans="1:27" x14ac:dyDescent="0.2">
      <c r="A55" s="14" t="s">
        <v>812</v>
      </c>
      <c r="B55" s="10" t="s">
        <v>813</v>
      </c>
      <c r="C55" s="10" t="s">
        <v>821</v>
      </c>
      <c r="D55" s="10" t="s">
        <v>875</v>
      </c>
      <c r="H55" s="3" t="s">
        <v>325</v>
      </c>
      <c r="I55" s="3" t="s">
        <v>823</v>
      </c>
      <c r="L55" s="3">
        <v>7.3</v>
      </c>
      <c r="M55" s="3">
        <v>1120</v>
      </c>
      <c r="N55" s="3" t="s">
        <v>816</v>
      </c>
      <c r="P55" s="3" t="s">
        <v>683</v>
      </c>
      <c r="T55" s="3" t="s">
        <v>190</v>
      </c>
      <c r="U55" s="3" t="s">
        <v>817</v>
      </c>
      <c r="Y55" s="3" t="s">
        <v>203</v>
      </c>
      <c r="AA55" s="3" t="s">
        <v>818</v>
      </c>
    </row>
    <row r="56" spans="1:27" x14ac:dyDescent="0.2">
      <c r="A56" s="14" t="s">
        <v>812</v>
      </c>
      <c r="B56" s="10" t="s">
        <v>813</v>
      </c>
      <c r="C56" s="10" t="s">
        <v>821</v>
      </c>
      <c r="D56" s="10" t="s">
        <v>876</v>
      </c>
      <c r="H56" s="3" t="s">
        <v>325</v>
      </c>
      <c r="I56" s="3" t="s">
        <v>823</v>
      </c>
      <c r="L56" s="3">
        <v>7.3</v>
      </c>
      <c r="M56" s="3">
        <v>1120</v>
      </c>
      <c r="N56" s="3" t="s">
        <v>816</v>
      </c>
      <c r="P56" s="3" t="s">
        <v>683</v>
      </c>
      <c r="T56" s="3" t="s">
        <v>190</v>
      </c>
      <c r="U56" s="3" t="s">
        <v>817</v>
      </c>
      <c r="Y56" s="3" t="s">
        <v>203</v>
      </c>
      <c r="AA56" s="3" t="s">
        <v>818</v>
      </c>
    </row>
    <row r="57" spans="1:27" x14ac:dyDescent="0.2">
      <c r="A57" s="14" t="s">
        <v>812</v>
      </c>
      <c r="B57" s="10" t="s">
        <v>813</v>
      </c>
      <c r="C57" s="10" t="s">
        <v>814</v>
      </c>
      <c r="D57" s="10" t="s">
        <v>877</v>
      </c>
      <c r="E57" s="3" t="s">
        <v>878</v>
      </c>
      <c r="H57" s="3" t="s">
        <v>326</v>
      </c>
      <c r="L57" s="3">
        <v>7.3</v>
      </c>
      <c r="M57" s="3">
        <v>1120</v>
      </c>
      <c r="N57" s="3" t="s">
        <v>816</v>
      </c>
      <c r="P57" s="3" t="s">
        <v>683</v>
      </c>
      <c r="T57" s="3" t="s">
        <v>190</v>
      </c>
      <c r="U57" s="3" t="s">
        <v>817</v>
      </c>
      <c r="Y57" s="3" t="s">
        <v>203</v>
      </c>
      <c r="AA57" s="3" t="s">
        <v>818</v>
      </c>
    </row>
    <row r="58" spans="1:27" x14ac:dyDescent="0.2">
      <c r="A58" s="14" t="s">
        <v>812</v>
      </c>
      <c r="B58" s="10" t="s">
        <v>813</v>
      </c>
      <c r="C58" s="10" t="s">
        <v>959</v>
      </c>
      <c r="D58" s="10" t="s">
        <v>959</v>
      </c>
      <c r="H58" s="3" t="s">
        <v>326</v>
      </c>
      <c r="L58" s="3">
        <v>7.3</v>
      </c>
      <c r="M58" s="3">
        <v>1120</v>
      </c>
      <c r="N58" s="3" t="s">
        <v>816</v>
      </c>
      <c r="P58" s="3" t="s">
        <v>683</v>
      </c>
      <c r="T58" s="3" t="s">
        <v>190</v>
      </c>
      <c r="U58" s="3" t="s">
        <v>817</v>
      </c>
      <c r="Y58" s="3" t="s">
        <v>203</v>
      </c>
      <c r="AA58" s="3" t="s">
        <v>818</v>
      </c>
    </row>
    <row r="59" spans="1:27" x14ac:dyDescent="0.2">
      <c r="A59" s="14" t="s">
        <v>812</v>
      </c>
      <c r="B59" s="10" t="s">
        <v>813</v>
      </c>
      <c r="C59" s="10" t="s">
        <v>960</v>
      </c>
      <c r="D59" s="10" t="s">
        <v>960</v>
      </c>
      <c r="H59" s="3" t="s">
        <v>326</v>
      </c>
      <c r="L59" s="3">
        <v>7.3</v>
      </c>
      <c r="M59" s="3">
        <v>1120</v>
      </c>
      <c r="N59" s="3" t="s">
        <v>816</v>
      </c>
      <c r="P59" s="3" t="s">
        <v>683</v>
      </c>
      <c r="T59" s="3" t="s">
        <v>190</v>
      </c>
      <c r="U59" s="3" t="s">
        <v>817</v>
      </c>
      <c r="Y59" s="3" t="s">
        <v>203</v>
      </c>
      <c r="AA59" s="3" t="s">
        <v>818</v>
      </c>
    </row>
    <row r="60" spans="1:27" x14ac:dyDescent="0.2">
      <c r="A60" s="3" t="s">
        <v>812</v>
      </c>
      <c r="B60" s="10" t="s">
        <v>813</v>
      </c>
      <c r="C60" s="10" t="s">
        <v>969</v>
      </c>
      <c r="D60" s="10" t="s">
        <v>969</v>
      </c>
      <c r="H60" s="3" t="s">
        <v>326</v>
      </c>
    </row>
    <row r="61" spans="1:27" x14ac:dyDescent="0.2"/>
    <row r="62" spans="1:27" x14ac:dyDescent="0.2"/>
    <row r="63" spans="1:27" x14ac:dyDescent="0.2"/>
    <row r="64" spans="1:27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96"/>
  <sheetViews>
    <sheetView tabSelected="1" workbookViewId="0">
      <selection activeCell="C110" sqref="C110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4" width="13.1640625" customWidth="1"/>
    <col min="5" max="5" width="26.5" bestFit="1" customWidth="1"/>
    <col min="6" max="7" width="12.33203125" customWidth="1"/>
    <col min="8" max="8" width="14.83203125" style="122" customWidth="1"/>
    <col min="9" max="9" width="15" style="122" customWidth="1"/>
    <col min="10" max="10" width="14.33203125" style="122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95" customFormat="1" ht="29" customHeight="1" x14ac:dyDescent="0.2">
      <c r="A1" s="18" t="s">
        <v>673</v>
      </c>
      <c r="B1" s="18" t="s">
        <v>14</v>
      </c>
      <c r="C1" s="101" t="s">
        <v>628</v>
      </c>
      <c r="D1" s="106" t="s">
        <v>462</v>
      </c>
      <c r="E1" s="106" t="s">
        <v>882</v>
      </c>
      <c r="F1" s="24" t="s">
        <v>630</v>
      </c>
      <c r="G1" s="24" t="s">
        <v>631</v>
      </c>
      <c r="H1" s="118" t="s">
        <v>751</v>
      </c>
      <c r="I1" s="112" t="s">
        <v>752</v>
      </c>
      <c r="J1" s="112" t="s">
        <v>753</v>
      </c>
      <c r="K1" s="93" t="s">
        <v>439</v>
      </c>
      <c r="L1" s="93" t="s">
        <v>440</v>
      </c>
      <c r="M1" s="93" t="s">
        <v>441</v>
      </c>
      <c r="N1" s="93" t="s">
        <v>442</v>
      </c>
      <c r="O1" s="102" t="s">
        <v>661</v>
      </c>
      <c r="P1" s="93" t="s">
        <v>691</v>
      </c>
      <c r="Q1" s="102" t="s">
        <v>652</v>
      </c>
      <c r="R1" s="93" t="s">
        <v>443</v>
      </c>
      <c r="S1" s="93" t="s">
        <v>694</v>
      </c>
      <c r="T1" s="93" t="s">
        <v>444</v>
      </c>
      <c r="U1" s="93" t="s">
        <v>445</v>
      </c>
      <c r="V1" s="93" t="s">
        <v>446</v>
      </c>
      <c r="W1" s="93" t="s">
        <v>447</v>
      </c>
      <c r="X1" s="93" t="s">
        <v>448</v>
      </c>
      <c r="Y1" s="93" t="s">
        <v>449</v>
      </c>
      <c r="Z1" s="93" t="s">
        <v>450</v>
      </c>
      <c r="AA1" s="93" t="s">
        <v>451</v>
      </c>
      <c r="AB1" s="94" t="s">
        <v>731</v>
      </c>
      <c r="AC1" s="94" t="s">
        <v>732</v>
      </c>
      <c r="AD1" s="67" t="s">
        <v>452</v>
      </c>
      <c r="AE1" s="67" t="s">
        <v>453</v>
      </c>
      <c r="AF1" s="67" t="s">
        <v>454</v>
      </c>
      <c r="AG1" s="67" t="s">
        <v>455</v>
      </c>
      <c r="AH1" s="67" t="s">
        <v>456</v>
      </c>
      <c r="AI1" s="39" t="s">
        <v>457</v>
      </c>
      <c r="AJ1" s="67" t="s">
        <v>458</v>
      </c>
      <c r="AK1" s="67" t="s">
        <v>459</v>
      </c>
      <c r="AL1" s="39" t="s">
        <v>460</v>
      </c>
    </row>
    <row r="2" spans="1:38" s="128" customFormat="1" ht="58" customHeight="1" x14ac:dyDescent="0.2">
      <c r="A2" s="22" t="s">
        <v>674</v>
      </c>
      <c r="B2" s="26" t="s">
        <v>16</v>
      </c>
      <c r="C2" s="26" t="s">
        <v>375</v>
      </c>
      <c r="D2" s="26" t="s">
        <v>629</v>
      </c>
      <c r="E2" s="26"/>
      <c r="F2" s="26" t="s">
        <v>632</v>
      </c>
      <c r="G2" s="26" t="s">
        <v>633</v>
      </c>
      <c r="H2" s="113" t="s">
        <v>740</v>
      </c>
      <c r="I2" s="113" t="s">
        <v>741</v>
      </c>
      <c r="J2" s="113" t="s">
        <v>739</v>
      </c>
      <c r="K2" s="126" t="s">
        <v>796</v>
      </c>
      <c r="L2" s="126"/>
      <c r="M2" s="126" t="s">
        <v>800</v>
      </c>
      <c r="N2" s="126" t="s">
        <v>651</v>
      </c>
      <c r="O2" s="126" t="s">
        <v>692</v>
      </c>
      <c r="P2" s="126" t="s">
        <v>693</v>
      </c>
      <c r="Q2" s="126" t="s">
        <v>802</v>
      </c>
      <c r="R2" s="126" t="s">
        <v>722</v>
      </c>
      <c r="S2" s="126" t="s">
        <v>723</v>
      </c>
      <c r="T2" s="126" t="s">
        <v>384</v>
      </c>
      <c r="U2" s="126" t="s">
        <v>383</v>
      </c>
      <c r="V2" s="126" t="s">
        <v>335</v>
      </c>
      <c r="W2" s="126" t="s">
        <v>382</v>
      </c>
      <c r="X2" s="126" t="s">
        <v>381</v>
      </c>
      <c r="Y2" s="127" t="s">
        <v>380</v>
      </c>
      <c r="Z2" s="126" t="s">
        <v>379</v>
      </c>
      <c r="AA2" s="126" t="s">
        <v>730</v>
      </c>
      <c r="AB2" s="48" t="s">
        <v>697</v>
      </c>
      <c r="AC2" s="48" t="s">
        <v>698</v>
      </c>
      <c r="AD2" s="48" t="s">
        <v>86</v>
      </c>
      <c r="AE2" s="48" t="s">
        <v>87</v>
      </c>
      <c r="AF2" s="48" t="s">
        <v>88</v>
      </c>
      <c r="AG2" s="48" t="s">
        <v>699</v>
      </c>
      <c r="AH2" s="48" t="s">
        <v>700</v>
      </c>
      <c r="AI2" s="48" t="s">
        <v>701</v>
      </c>
      <c r="AJ2" s="48" t="s">
        <v>702</v>
      </c>
      <c r="AK2" s="48" t="s">
        <v>703</v>
      </c>
      <c r="AL2" s="48" t="s">
        <v>704</v>
      </c>
    </row>
    <row r="3" spans="1:38" s="73" customFormat="1" ht="32" x14ac:dyDescent="0.2">
      <c r="A3" s="28" t="s">
        <v>366</v>
      </c>
      <c r="B3" s="27"/>
      <c r="C3" s="108"/>
      <c r="D3" s="100"/>
      <c r="E3" s="100"/>
      <c r="F3" s="27" t="s">
        <v>31</v>
      </c>
      <c r="G3" s="27" t="s">
        <v>31</v>
      </c>
      <c r="H3" s="114" t="s">
        <v>737</v>
      </c>
      <c r="I3" s="114" t="s">
        <v>34</v>
      </c>
      <c r="J3" s="114" t="s">
        <v>738</v>
      </c>
      <c r="K3" s="125" t="s">
        <v>797</v>
      </c>
      <c r="L3" s="88"/>
      <c r="M3" s="125" t="s">
        <v>795</v>
      </c>
      <c r="N3" s="125" t="s">
        <v>798</v>
      </c>
      <c r="O3" s="125" t="s">
        <v>799</v>
      </c>
      <c r="P3" s="87"/>
      <c r="Q3" s="125" t="s">
        <v>801</v>
      </c>
      <c r="R3" s="129" t="s">
        <v>724</v>
      </c>
      <c r="S3" s="125" t="s">
        <v>804</v>
      </c>
      <c r="T3" s="88" t="s">
        <v>377</v>
      </c>
      <c r="U3" s="88" t="s">
        <v>377</v>
      </c>
      <c r="V3" s="88" t="s">
        <v>331</v>
      </c>
      <c r="W3" s="87" t="s">
        <v>37</v>
      </c>
      <c r="X3" s="87" t="s">
        <v>37</v>
      </c>
      <c r="Y3" s="88"/>
      <c r="Z3" s="88"/>
      <c r="AA3" s="125" t="s">
        <v>805</v>
      </c>
      <c r="AB3" s="60" t="s">
        <v>131</v>
      </c>
      <c r="AC3" s="60" t="s">
        <v>131</v>
      </c>
      <c r="AD3" s="60" t="s">
        <v>55</v>
      </c>
      <c r="AE3" s="60"/>
      <c r="AF3" s="60" t="s">
        <v>132</v>
      </c>
      <c r="AG3" s="60" t="s">
        <v>131</v>
      </c>
      <c r="AH3" s="60" t="s">
        <v>131</v>
      </c>
      <c r="AI3" s="60" t="s">
        <v>131</v>
      </c>
      <c r="AJ3" s="60"/>
      <c r="AK3" s="60"/>
      <c r="AL3" s="60"/>
    </row>
    <row r="4" spans="1:38" x14ac:dyDescent="0.2">
      <c r="A4" s="14" t="s">
        <v>812</v>
      </c>
      <c r="B4" s="3" t="s">
        <v>813</v>
      </c>
      <c r="C4" s="134" t="s">
        <v>969</v>
      </c>
      <c r="D4" s="3" t="s">
        <v>877</v>
      </c>
      <c r="E4" s="3" t="str">
        <f>D4&amp;"_"&amp;H4&amp;I4&amp;J4</f>
        <v>HarvardForest_2006713</v>
      </c>
      <c r="F4" s="3"/>
      <c r="G4" s="3"/>
      <c r="H4" s="115">
        <v>2006</v>
      </c>
      <c r="I4" s="115">
        <v>7</v>
      </c>
      <c r="J4" s="115">
        <v>13</v>
      </c>
      <c r="K4" s="3" t="s">
        <v>636</v>
      </c>
      <c r="L4" s="3"/>
      <c r="M4" s="3" t="s">
        <v>640</v>
      </c>
      <c r="N4" s="3" t="s">
        <v>733</v>
      </c>
      <c r="O4" s="3" t="s">
        <v>649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>
        <v>61.7</v>
      </c>
      <c r="AH4" s="3"/>
      <c r="AI4" s="3"/>
      <c r="AJ4" s="3"/>
      <c r="AK4" s="3"/>
      <c r="AL4" s="3"/>
    </row>
    <row r="5" spans="1:38" x14ac:dyDescent="0.2">
      <c r="A5" s="14" t="s">
        <v>812</v>
      </c>
      <c r="B5" s="3" t="s">
        <v>813</v>
      </c>
      <c r="C5" s="134" t="s">
        <v>970</v>
      </c>
      <c r="D5" s="3" t="s">
        <v>860</v>
      </c>
      <c r="E5" s="3" t="str">
        <f t="shared" ref="E5:E68" si="0">D5&amp;"_"&amp;H5&amp;I5&amp;J5</f>
        <v>Flx_Control1_2006713</v>
      </c>
      <c r="F5" s="3"/>
      <c r="G5" s="3"/>
      <c r="H5" s="115">
        <v>2006</v>
      </c>
      <c r="I5" s="115">
        <v>7</v>
      </c>
      <c r="J5" s="115">
        <v>13</v>
      </c>
      <c r="K5" s="3" t="s">
        <v>636</v>
      </c>
      <c r="L5" s="3"/>
      <c r="M5" s="3" t="s">
        <v>640</v>
      </c>
      <c r="N5" s="3" t="s">
        <v>647</v>
      </c>
      <c r="O5" s="3" t="s">
        <v>649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>
        <v>82.610537899999997</v>
      </c>
      <c r="AH5" s="3"/>
      <c r="AI5" s="3"/>
      <c r="AJ5" s="3"/>
      <c r="AK5" s="3"/>
      <c r="AL5" s="3"/>
    </row>
    <row r="6" spans="1:38" x14ac:dyDescent="0.2">
      <c r="A6" s="14" t="s">
        <v>812</v>
      </c>
      <c r="B6" s="3" t="s">
        <v>813</v>
      </c>
      <c r="C6" s="134" t="s">
        <v>970</v>
      </c>
      <c r="D6" s="3" t="s">
        <v>861</v>
      </c>
      <c r="E6" s="3" t="str">
        <f t="shared" si="0"/>
        <v>Flx_Control2_2006713</v>
      </c>
      <c r="F6" s="3"/>
      <c r="G6" s="3"/>
      <c r="H6" s="115">
        <v>2006</v>
      </c>
      <c r="I6" s="115">
        <v>7</v>
      </c>
      <c r="J6" s="115">
        <v>13</v>
      </c>
      <c r="K6" s="3" t="s">
        <v>636</v>
      </c>
      <c r="L6" s="3"/>
      <c r="M6" s="3" t="s">
        <v>640</v>
      </c>
      <c r="N6" s="3" t="s">
        <v>647</v>
      </c>
      <c r="O6" s="3" t="s">
        <v>649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>
        <v>73.237754499999994</v>
      </c>
      <c r="AH6" s="3"/>
      <c r="AI6" s="3"/>
      <c r="AJ6" s="3"/>
      <c r="AK6" s="3"/>
      <c r="AL6" s="3"/>
    </row>
    <row r="7" spans="1:38" x14ac:dyDescent="0.2">
      <c r="A7" s="14" t="s">
        <v>812</v>
      </c>
      <c r="B7" s="3" t="s">
        <v>813</v>
      </c>
      <c r="C7" s="134" t="s">
        <v>970</v>
      </c>
      <c r="D7" s="3" t="s">
        <v>862</v>
      </c>
      <c r="E7" s="3" t="str">
        <f t="shared" si="0"/>
        <v>Flx_Control3_2006713</v>
      </c>
      <c r="F7" s="3"/>
      <c r="G7" s="3"/>
      <c r="H7" s="115">
        <v>2006</v>
      </c>
      <c r="I7" s="115">
        <v>7</v>
      </c>
      <c r="J7" s="115">
        <v>13</v>
      </c>
      <c r="K7" s="3" t="s">
        <v>636</v>
      </c>
      <c r="L7" s="3"/>
      <c r="M7" s="3" t="s">
        <v>640</v>
      </c>
      <c r="N7" s="3" t="s">
        <v>647</v>
      </c>
      <c r="O7" s="3" t="s">
        <v>649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>
        <v>68.676903010000004</v>
      </c>
      <c r="AH7" s="3"/>
      <c r="AI7" s="3"/>
      <c r="AJ7" s="3"/>
      <c r="AK7" s="3"/>
      <c r="AL7" s="3"/>
    </row>
    <row r="8" spans="1:38" x14ac:dyDescent="0.2">
      <c r="A8" s="14" t="s">
        <v>812</v>
      </c>
      <c r="B8" s="3" t="s">
        <v>813</v>
      </c>
      <c r="C8" s="134" t="s">
        <v>972</v>
      </c>
      <c r="D8" s="3" t="s">
        <v>864</v>
      </c>
      <c r="E8" s="3" t="str">
        <f t="shared" si="0"/>
        <v>Flx_Heated1_2006713</v>
      </c>
      <c r="F8" s="3"/>
      <c r="G8" s="3"/>
      <c r="H8" s="115">
        <v>2006</v>
      </c>
      <c r="I8" s="115">
        <v>7</v>
      </c>
      <c r="J8" s="115">
        <v>13</v>
      </c>
      <c r="K8" s="3" t="s">
        <v>636</v>
      </c>
      <c r="L8" s="3"/>
      <c r="M8" s="3" t="s">
        <v>640</v>
      </c>
      <c r="N8" s="3" t="s">
        <v>647</v>
      </c>
      <c r="O8" s="3" t="s">
        <v>649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>
        <v>89.815032400000007</v>
      </c>
      <c r="AH8" s="3"/>
      <c r="AI8" s="3"/>
      <c r="AJ8" s="3"/>
      <c r="AK8" s="3"/>
      <c r="AL8" s="3"/>
    </row>
    <row r="9" spans="1:38" x14ac:dyDescent="0.2">
      <c r="A9" s="14" t="s">
        <v>812</v>
      </c>
      <c r="B9" s="3" t="s">
        <v>813</v>
      </c>
      <c r="C9" s="134" t="s">
        <v>972</v>
      </c>
      <c r="D9" s="3" t="s">
        <v>865</v>
      </c>
      <c r="E9" s="3" t="str">
        <f t="shared" si="0"/>
        <v>Flx_Heated2_2006713</v>
      </c>
      <c r="F9" s="3"/>
      <c r="G9" s="3"/>
      <c r="H9" s="115">
        <v>2006</v>
      </c>
      <c r="I9" s="115">
        <v>7</v>
      </c>
      <c r="J9" s="115">
        <v>13</v>
      </c>
      <c r="K9" s="3" t="s">
        <v>636</v>
      </c>
      <c r="L9" s="3"/>
      <c r="M9" s="3" t="s">
        <v>640</v>
      </c>
      <c r="N9" s="3" t="s">
        <v>647</v>
      </c>
      <c r="O9" s="3" t="s">
        <v>649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>
        <v>113.6474092</v>
      </c>
      <c r="AH9" s="3"/>
      <c r="AI9" s="3"/>
      <c r="AJ9" s="3"/>
      <c r="AK9" s="3"/>
      <c r="AL9" s="3"/>
    </row>
    <row r="10" spans="1:38" x14ac:dyDescent="0.2">
      <c r="A10" s="14" t="s">
        <v>812</v>
      </c>
      <c r="B10" s="3" t="s">
        <v>813</v>
      </c>
      <c r="C10" s="134" t="s">
        <v>972</v>
      </c>
      <c r="D10" s="3" t="s">
        <v>866</v>
      </c>
      <c r="E10" s="3" t="str">
        <f t="shared" si="0"/>
        <v>Flx_Heated3_2006713</v>
      </c>
      <c r="F10" s="3"/>
      <c r="G10" s="3"/>
      <c r="H10" s="115">
        <v>2006</v>
      </c>
      <c r="I10" s="115">
        <v>7</v>
      </c>
      <c r="J10" s="115">
        <v>13</v>
      </c>
      <c r="K10" s="3" t="s">
        <v>636</v>
      </c>
      <c r="L10" s="3"/>
      <c r="M10" s="3" t="s">
        <v>640</v>
      </c>
      <c r="N10" s="3" t="s">
        <v>647</v>
      </c>
      <c r="O10" s="3" t="s">
        <v>649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>
        <v>89.329383750000005</v>
      </c>
      <c r="AH10" s="3"/>
      <c r="AI10" s="3"/>
      <c r="AJ10" s="3"/>
      <c r="AK10" s="3"/>
      <c r="AL10" s="3"/>
    </row>
    <row r="11" spans="1:38" x14ac:dyDescent="0.2">
      <c r="A11" s="14" t="s">
        <v>812</v>
      </c>
      <c r="B11" s="3" t="s">
        <v>813</v>
      </c>
      <c r="C11" s="134" t="s">
        <v>973</v>
      </c>
      <c r="D11" s="3" t="s">
        <v>873</v>
      </c>
      <c r="E11" s="3" t="str">
        <f t="shared" si="0"/>
        <v>Flx_Nitrogen1_2006713</v>
      </c>
      <c r="F11" s="3"/>
      <c r="G11" s="3"/>
      <c r="H11" s="115">
        <v>2006</v>
      </c>
      <c r="I11" s="115">
        <v>7</v>
      </c>
      <c r="J11" s="115">
        <v>13</v>
      </c>
      <c r="K11" s="3" t="s">
        <v>636</v>
      </c>
      <c r="L11" s="3"/>
      <c r="M11" s="3" t="s">
        <v>640</v>
      </c>
      <c r="N11" s="3" t="s">
        <v>647</v>
      </c>
      <c r="O11" s="3" t="s">
        <v>649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>
        <v>88.312701149999995</v>
      </c>
      <c r="AH11" s="3"/>
      <c r="AI11" s="3"/>
      <c r="AJ11" s="3"/>
      <c r="AK11" s="3"/>
      <c r="AL11" s="3"/>
    </row>
    <row r="12" spans="1:38" x14ac:dyDescent="0.2">
      <c r="A12" s="14" t="s">
        <v>812</v>
      </c>
      <c r="B12" s="3" t="s">
        <v>813</v>
      </c>
      <c r="C12" s="134" t="s">
        <v>973</v>
      </c>
      <c r="D12" s="3" t="s">
        <v>874</v>
      </c>
      <c r="E12" s="3" t="str">
        <f t="shared" si="0"/>
        <v>Flx_Nitrogen2_2006713</v>
      </c>
      <c r="F12" s="3"/>
      <c r="G12" s="3"/>
      <c r="H12" s="115">
        <v>2006</v>
      </c>
      <c r="I12" s="115">
        <v>7</v>
      </c>
      <c r="J12" s="115">
        <v>13</v>
      </c>
      <c r="K12" s="3" t="s">
        <v>636</v>
      </c>
      <c r="L12" s="3"/>
      <c r="M12" s="3" t="s">
        <v>640</v>
      </c>
      <c r="N12" s="3" t="s">
        <v>647</v>
      </c>
      <c r="O12" s="3" t="s">
        <v>649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>
        <v>81.914612030000001</v>
      </c>
      <c r="AH12" s="3"/>
      <c r="AI12" s="3"/>
      <c r="AJ12" s="3"/>
      <c r="AK12" s="3"/>
      <c r="AL12" s="3"/>
    </row>
    <row r="13" spans="1:38" x14ac:dyDescent="0.2">
      <c r="A13" s="14" t="s">
        <v>812</v>
      </c>
      <c r="B13" s="3" t="s">
        <v>813</v>
      </c>
      <c r="C13" s="134" t="s">
        <v>973</v>
      </c>
      <c r="D13" s="3" t="s">
        <v>875</v>
      </c>
      <c r="E13" s="3" t="str">
        <f t="shared" si="0"/>
        <v>Flx_Nitrogen3_2006713</v>
      </c>
      <c r="F13" s="3"/>
      <c r="G13" s="3"/>
      <c r="H13" s="115">
        <v>2006</v>
      </c>
      <c r="I13" s="115">
        <v>7</v>
      </c>
      <c r="J13" s="115">
        <v>13</v>
      </c>
      <c r="K13" s="3" t="s">
        <v>636</v>
      </c>
      <c r="L13" s="3"/>
      <c r="M13" s="3" t="s">
        <v>640</v>
      </c>
      <c r="N13" s="3" t="s">
        <v>647</v>
      </c>
      <c r="O13" s="3" t="s">
        <v>649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>
        <v>79.67116317</v>
      </c>
      <c r="AH13" s="3"/>
      <c r="AI13" s="3"/>
      <c r="AJ13" s="3"/>
      <c r="AK13" s="3"/>
      <c r="AL13" s="3"/>
    </row>
    <row r="14" spans="1:38" x14ac:dyDescent="0.2">
      <c r="A14" s="14" t="s">
        <v>812</v>
      </c>
      <c r="B14" s="3" t="s">
        <v>813</v>
      </c>
      <c r="C14" s="134" t="s">
        <v>971</v>
      </c>
      <c r="D14" s="3" t="s">
        <v>870</v>
      </c>
      <c r="E14" s="3" t="str">
        <f t="shared" si="0"/>
        <v>Flx_Nitrogen+Heated1_2006713</v>
      </c>
      <c r="F14" s="3"/>
      <c r="G14" s="3"/>
      <c r="H14" s="115">
        <v>2006</v>
      </c>
      <c r="I14" s="115">
        <v>7</v>
      </c>
      <c r="J14" s="115">
        <v>13</v>
      </c>
      <c r="K14" s="3" t="s">
        <v>636</v>
      </c>
      <c r="L14" s="3"/>
      <c r="M14" s="3" t="s">
        <v>640</v>
      </c>
      <c r="N14" s="3" t="s">
        <v>647</v>
      </c>
      <c r="O14" s="3" t="s">
        <v>649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>
        <v>67.867803519999995</v>
      </c>
      <c r="AH14" s="3"/>
      <c r="AI14" s="3"/>
      <c r="AJ14" s="3"/>
      <c r="AK14" s="3"/>
      <c r="AL14" s="3"/>
    </row>
    <row r="15" spans="1:38" x14ac:dyDescent="0.2">
      <c r="A15" s="14" t="s">
        <v>812</v>
      </c>
      <c r="B15" s="3" t="s">
        <v>813</v>
      </c>
      <c r="C15" s="134" t="s">
        <v>971</v>
      </c>
      <c r="D15" s="3" t="s">
        <v>871</v>
      </c>
      <c r="E15" s="3" t="str">
        <f t="shared" si="0"/>
        <v>Flx_Nitrogen+Heated2_2006713</v>
      </c>
      <c r="F15" s="3"/>
      <c r="G15" s="3"/>
      <c r="H15" s="115">
        <v>2006</v>
      </c>
      <c r="I15" s="115">
        <v>7</v>
      </c>
      <c r="J15" s="115">
        <v>13</v>
      </c>
      <c r="K15" s="3" t="s">
        <v>636</v>
      </c>
      <c r="L15" s="3"/>
      <c r="M15" s="3" t="s">
        <v>640</v>
      </c>
      <c r="N15" s="3" t="s">
        <v>647</v>
      </c>
      <c r="O15" s="3" t="s">
        <v>649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83.502563420000001</v>
      </c>
      <c r="AH15" s="3"/>
      <c r="AI15" s="3"/>
      <c r="AJ15" s="3"/>
      <c r="AK15" s="3"/>
      <c r="AL15" s="3"/>
    </row>
    <row r="16" spans="1:38" x14ac:dyDescent="0.2">
      <c r="A16" s="14" t="s">
        <v>812</v>
      </c>
      <c r="B16" s="3" t="s">
        <v>813</v>
      </c>
      <c r="C16" s="134" t="s">
        <v>970</v>
      </c>
      <c r="D16" s="3" t="s">
        <v>860</v>
      </c>
      <c r="E16" s="3" t="str">
        <f t="shared" si="0"/>
        <v>Flx_Control1_2006821</v>
      </c>
      <c r="F16" s="3"/>
      <c r="G16" s="3"/>
      <c r="H16" s="115">
        <v>2006</v>
      </c>
      <c r="I16" s="115">
        <v>8</v>
      </c>
      <c r="J16" s="115">
        <v>21</v>
      </c>
      <c r="K16" s="3" t="s">
        <v>636</v>
      </c>
      <c r="L16" s="3"/>
      <c r="M16" s="3" t="s">
        <v>640</v>
      </c>
      <c r="N16" s="3" t="s">
        <v>647</v>
      </c>
      <c r="O16" s="3" t="s">
        <v>649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>
        <v>83.414085639999996</v>
      </c>
      <c r="AH16" s="3"/>
      <c r="AI16" s="3"/>
      <c r="AJ16" s="3"/>
      <c r="AK16" s="3"/>
      <c r="AL16" s="3"/>
    </row>
    <row r="17" spans="1:38" x14ac:dyDescent="0.2">
      <c r="A17" s="14" t="s">
        <v>812</v>
      </c>
      <c r="B17" s="3" t="s">
        <v>813</v>
      </c>
      <c r="C17" s="134" t="s">
        <v>970</v>
      </c>
      <c r="D17" s="3" t="s">
        <v>861</v>
      </c>
      <c r="E17" s="3" t="str">
        <f t="shared" si="0"/>
        <v>Flx_Control2_2006821</v>
      </c>
      <c r="F17" s="3"/>
      <c r="G17" s="3"/>
      <c r="H17" s="115">
        <v>2006</v>
      </c>
      <c r="I17" s="115">
        <v>8</v>
      </c>
      <c r="J17" s="115">
        <v>21</v>
      </c>
      <c r="K17" s="3" t="s">
        <v>636</v>
      </c>
      <c r="L17" s="3"/>
      <c r="M17" s="3" t="s">
        <v>640</v>
      </c>
      <c r="N17" s="3" t="s">
        <v>647</v>
      </c>
      <c r="O17" s="3" t="s">
        <v>649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>
        <v>84.515517160000002</v>
      </c>
      <c r="AH17" s="3"/>
      <c r="AI17" s="3"/>
      <c r="AJ17" s="3"/>
      <c r="AK17" s="3"/>
      <c r="AL17" s="3"/>
    </row>
    <row r="18" spans="1:38" x14ac:dyDescent="0.2">
      <c r="A18" s="14" t="s">
        <v>812</v>
      </c>
      <c r="B18" s="3" t="s">
        <v>813</v>
      </c>
      <c r="C18" s="134" t="s">
        <v>972</v>
      </c>
      <c r="D18" s="3" t="s">
        <v>864</v>
      </c>
      <c r="E18" s="3" t="str">
        <f t="shared" si="0"/>
        <v>Flx_Heated1_2006821</v>
      </c>
      <c r="F18" s="3"/>
      <c r="G18" s="3"/>
      <c r="H18" s="115">
        <v>2006</v>
      </c>
      <c r="I18" s="115">
        <v>8</v>
      </c>
      <c r="J18" s="115">
        <v>21</v>
      </c>
      <c r="K18" s="3" t="s">
        <v>636</v>
      </c>
      <c r="L18" s="3"/>
      <c r="M18" s="3" t="s">
        <v>640</v>
      </c>
      <c r="N18" s="3" t="s">
        <v>647</v>
      </c>
      <c r="O18" s="3" t="s">
        <v>649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>
        <v>86.005265179999995</v>
      </c>
      <c r="AH18" s="3"/>
      <c r="AI18" s="3"/>
      <c r="AJ18" s="3"/>
      <c r="AK18" s="3"/>
      <c r="AL18" s="3"/>
    </row>
    <row r="19" spans="1:38" x14ac:dyDescent="0.2">
      <c r="A19" s="14" t="s">
        <v>812</v>
      </c>
      <c r="B19" s="3" t="s">
        <v>813</v>
      </c>
      <c r="C19" s="134" t="s">
        <v>972</v>
      </c>
      <c r="D19" s="3" t="s">
        <v>865</v>
      </c>
      <c r="E19" s="3" t="str">
        <f t="shared" si="0"/>
        <v>Flx_Heated2_2006821</v>
      </c>
      <c r="F19" s="3"/>
      <c r="G19" s="3"/>
      <c r="H19" s="115">
        <v>2006</v>
      </c>
      <c r="I19" s="115">
        <v>8</v>
      </c>
      <c r="J19" s="115">
        <v>21</v>
      </c>
      <c r="K19" s="3" t="s">
        <v>636</v>
      </c>
      <c r="L19" s="3"/>
      <c r="M19" s="3" t="s">
        <v>640</v>
      </c>
      <c r="N19" s="3" t="s">
        <v>647</v>
      </c>
      <c r="O19" s="3" t="s">
        <v>649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>
        <v>117.6596772</v>
      </c>
      <c r="AH19" s="3"/>
      <c r="AI19" s="3"/>
      <c r="AJ19" s="3"/>
      <c r="AK19" s="3"/>
      <c r="AL19" s="3"/>
    </row>
    <row r="20" spans="1:38" x14ac:dyDescent="0.2">
      <c r="A20" s="14" t="s">
        <v>812</v>
      </c>
      <c r="B20" s="3" t="s">
        <v>813</v>
      </c>
      <c r="C20" s="134" t="s">
        <v>972</v>
      </c>
      <c r="D20" s="3" t="s">
        <v>866</v>
      </c>
      <c r="E20" s="3" t="str">
        <f t="shared" si="0"/>
        <v>Flx_Heated3_2006821</v>
      </c>
      <c r="F20" s="3"/>
      <c r="G20" s="3"/>
      <c r="H20" s="115">
        <v>2006</v>
      </c>
      <c r="I20" s="115">
        <v>8</v>
      </c>
      <c r="J20" s="115">
        <v>21</v>
      </c>
      <c r="K20" s="3" t="s">
        <v>636</v>
      </c>
      <c r="L20" s="3"/>
      <c r="M20" s="3" t="s">
        <v>640</v>
      </c>
      <c r="N20" s="3" t="s">
        <v>647</v>
      </c>
      <c r="O20" s="3" t="s">
        <v>649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>
        <v>83.671677349999996</v>
      </c>
      <c r="AH20" s="3"/>
      <c r="AI20" s="3"/>
      <c r="AJ20" s="3"/>
      <c r="AK20" s="3"/>
      <c r="AL20" s="3"/>
    </row>
    <row r="21" spans="1:38" x14ac:dyDescent="0.2">
      <c r="A21" s="14" t="s">
        <v>812</v>
      </c>
      <c r="B21" s="3" t="s">
        <v>813</v>
      </c>
      <c r="C21" s="134" t="s">
        <v>969</v>
      </c>
      <c r="D21" s="3" t="s">
        <v>877</v>
      </c>
      <c r="E21" s="3" t="str">
        <f t="shared" si="0"/>
        <v>HarvardForest_2006822</v>
      </c>
      <c r="F21" s="3"/>
      <c r="G21" s="3"/>
      <c r="H21" s="115">
        <v>2006</v>
      </c>
      <c r="I21" s="115">
        <v>8</v>
      </c>
      <c r="J21" s="115">
        <v>22</v>
      </c>
      <c r="K21" s="3"/>
      <c r="L21" s="3"/>
      <c r="M21" s="3" t="s">
        <v>640</v>
      </c>
      <c r="N21" s="3" t="s">
        <v>733</v>
      </c>
      <c r="O21" s="3" t="s">
        <v>665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>
        <v>57.3</v>
      </c>
      <c r="AH21" s="3"/>
      <c r="AI21" s="3"/>
      <c r="AJ21" s="3"/>
      <c r="AK21" s="3"/>
      <c r="AL21" s="3"/>
    </row>
    <row r="22" spans="1:38" x14ac:dyDescent="0.2">
      <c r="A22" s="14" t="s">
        <v>812</v>
      </c>
      <c r="B22" s="3" t="s">
        <v>813</v>
      </c>
      <c r="C22" s="134" t="s">
        <v>969</v>
      </c>
      <c r="D22" s="3" t="s">
        <v>877</v>
      </c>
      <c r="E22" s="3" t="str">
        <f t="shared" si="0"/>
        <v>HarvardForest_2006111</v>
      </c>
      <c r="F22" s="3"/>
      <c r="G22" s="3"/>
      <c r="H22" s="115">
        <v>2006</v>
      </c>
      <c r="I22" s="115">
        <v>11</v>
      </c>
      <c r="J22" s="115">
        <v>1</v>
      </c>
      <c r="K22" s="3"/>
      <c r="L22" s="3"/>
      <c r="M22" s="3" t="s">
        <v>640</v>
      </c>
      <c r="N22" s="3" t="s">
        <v>733</v>
      </c>
      <c r="O22" s="3" t="s">
        <v>665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>
        <v>47</v>
      </c>
      <c r="AH22" s="3"/>
      <c r="AI22" s="3"/>
      <c r="AJ22" s="3"/>
      <c r="AK22" s="3"/>
      <c r="AL22" s="3"/>
    </row>
    <row r="23" spans="1:38" x14ac:dyDescent="0.2">
      <c r="A23" s="14" t="s">
        <v>812</v>
      </c>
      <c r="B23" s="3" t="s">
        <v>813</v>
      </c>
      <c r="C23" s="134" t="s">
        <v>970</v>
      </c>
      <c r="D23" s="3" t="s">
        <v>860</v>
      </c>
      <c r="E23" s="3" t="str">
        <f t="shared" si="0"/>
        <v>Flx_Control1_2006111</v>
      </c>
      <c r="F23" s="3"/>
      <c r="G23" s="3"/>
      <c r="H23" s="115">
        <v>2006</v>
      </c>
      <c r="I23" s="115">
        <v>11</v>
      </c>
      <c r="J23" s="115">
        <v>1</v>
      </c>
      <c r="K23" s="3" t="s">
        <v>636</v>
      </c>
      <c r="L23" s="3"/>
      <c r="M23" s="3" t="s">
        <v>640</v>
      </c>
      <c r="N23" s="3" t="s">
        <v>647</v>
      </c>
      <c r="O23" s="3" t="s">
        <v>649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>
        <v>70.597851739999996</v>
      </c>
      <c r="AH23" s="3"/>
      <c r="AI23" s="3"/>
      <c r="AJ23" s="3"/>
      <c r="AK23" s="3"/>
      <c r="AL23" s="3"/>
    </row>
    <row r="24" spans="1:38" x14ac:dyDescent="0.2">
      <c r="A24" s="14" t="s">
        <v>812</v>
      </c>
      <c r="B24" s="3" t="s">
        <v>813</v>
      </c>
      <c r="C24" s="134" t="s">
        <v>970</v>
      </c>
      <c r="D24" s="3" t="s">
        <v>861</v>
      </c>
      <c r="E24" s="3" t="str">
        <f t="shared" si="0"/>
        <v>Flx_Control2_2006111</v>
      </c>
      <c r="F24" s="3"/>
      <c r="G24" s="3"/>
      <c r="H24" s="115">
        <v>2006</v>
      </c>
      <c r="I24" s="115">
        <v>11</v>
      </c>
      <c r="J24" s="115">
        <v>1</v>
      </c>
      <c r="K24" s="3" t="s">
        <v>636</v>
      </c>
      <c r="L24" s="3"/>
      <c r="M24" s="3" t="s">
        <v>640</v>
      </c>
      <c r="N24" s="3" t="s">
        <v>647</v>
      </c>
      <c r="O24" s="3" t="s">
        <v>649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>
        <v>63.337962959999999</v>
      </c>
      <c r="AH24" s="3"/>
      <c r="AI24" s="3"/>
      <c r="AJ24" s="3"/>
      <c r="AK24" s="3"/>
      <c r="AL24" s="3"/>
    </row>
    <row r="25" spans="1:38" x14ac:dyDescent="0.2">
      <c r="A25" s="14" t="s">
        <v>812</v>
      </c>
      <c r="B25" s="3" t="s">
        <v>813</v>
      </c>
      <c r="C25" s="134" t="s">
        <v>970</v>
      </c>
      <c r="D25" s="3" t="s">
        <v>862</v>
      </c>
      <c r="E25" s="3" t="str">
        <f t="shared" si="0"/>
        <v>Flx_Control3_2006111</v>
      </c>
      <c r="F25" s="3"/>
      <c r="G25" s="3"/>
      <c r="H25" s="115">
        <v>2006</v>
      </c>
      <c r="I25" s="115">
        <v>11</v>
      </c>
      <c r="J25" s="115">
        <v>1</v>
      </c>
      <c r="K25" s="3" t="s">
        <v>636</v>
      </c>
      <c r="L25" s="3"/>
      <c r="M25" s="3" t="s">
        <v>640</v>
      </c>
      <c r="N25" s="3" t="s">
        <v>647</v>
      </c>
      <c r="O25" s="3" t="s">
        <v>649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>
        <v>62.83525641</v>
      </c>
      <c r="AH25" s="3"/>
      <c r="AI25" s="3"/>
      <c r="AJ25" s="3"/>
      <c r="AK25" s="3"/>
      <c r="AL25" s="3"/>
    </row>
    <row r="26" spans="1:38" x14ac:dyDescent="0.2">
      <c r="A26" s="14" t="s">
        <v>812</v>
      </c>
      <c r="B26" s="3" t="s">
        <v>813</v>
      </c>
      <c r="C26" s="134" t="s">
        <v>972</v>
      </c>
      <c r="D26" s="3" t="s">
        <v>864</v>
      </c>
      <c r="E26" s="3" t="str">
        <f t="shared" si="0"/>
        <v>Flx_Heated1_2006111</v>
      </c>
      <c r="F26" s="3"/>
      <c r="G26" s="3"/>
      <c r="H26" s="115">
        <v>2006</v>
      </c>
      <c r="I26" s="115">
        <v>11</v>
      </c>
      <c r="J26" s="115">
        <v>1</v>
      </c>
      <c r="K26" s="3" t="s">
        <v>636</v>
      </c>
      <c r="L26" s="3"/>
      <c r="M26" s="3" t="s">
        <v>640</v>
      </c>
      <c r="N26" s="3" t="s">
        <v>647</v>
      </c>
      <c r="O26" s="3" t="s">
        <v>649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>
        <v>77.085701470000004</v>
      </c>
      <c r="AH26" s="3"/>
      <c r="AI26" s="3"/>
      <c r="AJ26" s="3"/>
      <c r="AK26" s="3"/>
      <c r="AL26" s="3"/>
    </row>
    <row r="27" spans="1:38" x14ac:dyDescent="0.2">
      <c r="A27" s="14" t="s">
        <v>812</v>
      </c>
      <c r="B27" s="3" t="s">
        <v>813</v>
      </c>
      <c r="C27" s="134" t="s">
        <v>972</v>
      </c>
      <c r="D27" s="3" t="s">
        <v>865</v>
      </c>
      <c r="E27" s="3" t="str">
        <f t="shared" si="0"/>
        <v>Flx_Heated2_2006111</v>
      </c>
      <c r="F27" s="3"/>
      <c r="G27" s="3"/>
      <c r="H27" s="115">
        <v>2006</v>
      </c>
      <c r="I27" s="115">
        <v>11</v>
      </c>
      <c r="J27" s="115">
        <v>1</v>
      </c>
      <c r="K27" s="3" t="s">
        <v>636</v>
      </c>
      <c r="L27" s="3"/>
      <c r="M27" s="3" t="s">
        <v>640</v>
      </c>
      <c r="N27" s="3" t="s">
        <v>647</v>
      </c>
      <c r="O27" s="3" t="s">
        <v>649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>
        <v>97.606560439999996</v>
      </c>
      <c r="AH27" s="3"/>
      <c r="AI27" s="3"/>
      <c r="AJ27" s="3"/>
      <c r="AK27" s="3"/>
      <c r="AL27" s="3"/>
    </row>
    <row r="28" spans="1:38" x14ac:dyDescent="0.2">
      <c r="A28" s="14" t="s">
        <v>812</v>
      </c>
      <c r="B28" s="3" t="s">
        <v>813</v>
      </c>
      <c r="C28" s="134" t="s">
        <v>972</v>
      </c>
      <c r="D28" s="3" t="s">
        <v>866</v>
      </c>
      <c r="E28" s="3" t="str">
        <f t="shared" si="0"/>
        <v>Flx_Heated3_2006111</v>
      </c>
      <c r="F28" s="3"/>
      <c r="G28" s="3"/>
      <c r="H28" s="115">
        <v>2006</v>
      </c>
      <c r="I28" s="115">
        <v>11</v>
      </c>
      <c r="J28" s="115">
        <v>1</v>
      </c>
      <c r="K28" s="3" t="s">
        <v>636</v>
      </c>
      <c r="L28" s="3"/>
      <c r="M28" s="3" t="s">
        <v>640</v>
      </c>
      <c r="N28" s="3" t="s">
        <v>647</v>
      </c>
      <c r="O28" s="3" t="s">
        <v>649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v>86.68913053</v>
      </c>
      <c r="AH28" s="3"/>
      <c r="AI28" s="3"/>
      <c r="AJ28" s="3"/>
      <c r="AK28" s="3"/>
      <c r="AL28" s="3"/>
    </row>
    <row r="29" spans="1:38" x14ac:dyDescent="0.2">
      <c r="A29" s="14" t="s">
        <v>812</v>
      </c>
      <c r="B29" s="3" t="s">
        <v>813</v>
      </c>
      <c r="C29" s="137" t="s">
        <v>970</v>
      </c>
      <c r="D29" s="3" t="s">
        <v>860</v>
      </c>
      <c r="E29" s="3" t="str">
        <f t="shared" si="0"/>
        <v>Flx_Control1_20061111</v>
      </c>
      <c r="F29" s="3"/>
      <c r="G29" s="3"/>
      <c r="H29" s="115">
        <v>2006</v>
      </c>
      <c r="I29" s="115">
        <v>11</v>
      </c>
      <c r="J29" s="115">
        <v>11</v>
      </c>
      <c r="K29" s="3" t="s">
        <v>636</v>
      </c>
      <c r="L29" s="3"/>
      <c r="M29" s="3" t="s">
        <v>640</v>
      </c>
      <c r="N29" s="3" t="s">
        <v>647</v>
      </c>
      <c r="O29" s="3" t="s">
        <v>649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>
        <v>78.272810829999997</v>
      </c>
      <c r="AH29" s="3"/>
      <c r="AI29" s="3"/>
      <c r="AJ29" s="3"/>
      <c r="AK29" s="3"/>
      <c r="AL29" s="3"/>
    </row>
    <row r="30" spans="1:38" x14ac:dyDescent="0.2">
      <c r="A30" s="14" t="s">
        <v>812</v>
      </c>
      <c r="B30" s="3" t="s">
        <v>813</v>
      </c>
      <c r="C30" s="137" t="s">
        <v>970</v>
      </c>
      <c r="D30" s="3" t="s">
        <v>861</v>
      </c>
      <c r="E30" s="3" t="str">
        <f t="shared" si="0"/>
        <v>Flx_Control2_20061111</v>
      </c>
      <c r="F30" s="3"/>
      <c r="G30" s="3"/>
      <c r="H30" s="115">
        <v>2006</v>
      </c>
      <c r="I30" s="115">
        <v>11</v>
      </c>
      <c r="J30" s="115">
        <v>11</v>
      </c>
      <c r="K30" s="3" t="s">
        <v>636</v>
      </c>
      <c r="L30" s="3"/>
      <c r="M30" s="3" t="s">
        <v>640</v>
      </c>
      <c r="N30" s="3" t="s">
        <v>647</v>
      </c>
      <c r="O30" s="3" t="s">
        <v>649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>
        <v>56.033779010000003</v>
      </c>
      <c r="AH30" s="3"/>
      <c r="AI30" s="3"/>
      <c r="AJ30" s="3"/>
      <c r="AK30" s="3"/>
      <c r="AL30" s="3"/>
    </row>
    <row r="31" spans="1:38" x14ac:dyDescent="0.2">
      <c r="A31" s="14" t="s">
        <v>812</v>
      </c>
      <c r="B31" s="3" t="s">
        <v>813</v>
      </c>
      <c r="C31" s="137" t="s">
        <v>970</v>
      </c>
      <c r="D31" s="3" t="s">
        <v>862</v>
      </c>
      <c r="E31" s="3" t="str">
        <f t="shared" si="0"/>
        <v>Flx_Control3_20061111</v>
      </c>
      <c r="F31" s="3"/>
      <c r="G31" s="3"/>
      <c r="H31" s="115">
        <v>2006</v>
      </c>
      <c r="I31" s="115">
        <v>11</v>
      </c>
      <c r="J31" s="115">
        <v>11</v>
      </c>
      <c r="K31" s="3" t="s">
        <v>636</v>
      </c>
      <c r="L31" s="3"/>
      <c r="M31" s="3" t="s">
        <v>640</v>
      </c>
      <c r="N31" s="3" t="s">
        <v>647</v>
      </c>
      <c r="O31" s="3" t="s">
        <v>649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>
        <v>49.296148760000001</v>
      </c>
      <c r="AH31" s="3"/>
      <c r="AI31" s="3"/>
      <c r="AJ31" s="3"/>
      <c r="AK31" s="3"/>
      <c r="AL31" s="3"/>
    </row>
    <row r="32" spans="1:38" x14ac:dyDescent="0.2">
      <c r="A32" s="14" t="s">
        <v>812</v>
      </c>
      <c r="B32" s="3" t="s">
        <v>813</v>
      </c>
      <c r="C32" s="134" t="s">
        <v>972</v>
      </c>
      <c r="D32" s="3" t="s">
        <v>864</v>
      </c>
      <c r="E32" s="3" t="str">
        <f t="shared" si="0"/>
        <v>Flx_Heated1_20061111</v>
      </c>
      <c r="F32" s="3"/>
      <c r="G32" s="3"/>
      <c r="H32" s="115">
        <v>2006</v>
      </c>
      <c r="I32" s="115">
        <v>11</v>
      </c>
      <c r="J32" s="115">
        <v>11</v>
      </c>
      <c r="K32" s="3" t="s">
        <v>636</v>
      </c>
      <c r="L32" s="3"/>
      <c r="M32" s="3" t="s">
        <v>640</v>
      </c>
      <c r="N32" s="3" t="s">
        <v>647</v>
      </c>
      <c r="O32" s="3" t="s">
        <v>649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97.989322130000005</v>
      </c>
      <c r="AH32" s="3"/>
      <c r="AI32" s="3"/>
      <c r="AJ32" s="3"/>
      <c r="AK32" s="3"/>
      <c r="AL32" s="3"/>
    </row>
    <row r="33" spans="1:38" x14ac:dyDescent="0.2">
      <c r="A33" s="14" t="s">
        <v>812</v>
      </c>
      <c r="B33" s="3" t="s">
        <v>813</v>
      </c>
      <c r="C33" s="134" t="s">
        <v>972</v>
      </c>
      <c r="D33" s="3" t="s">
        <v>865</v>
      </c>
      <c r="E33" s="3" t="str">
        <f t="shared" si="0"/>
        <v>Flx_Heated2_20061111</v>
      </c>
      <c r="F33" s="3"/>
      <c r="G33" s="3"/>
      <c r="H33" s="115">
        <v>2006</v>
      </c>
      <c r="I33" s="115">
        <v>11</v>
      </c>
      <c r="J33" s="115">
        <v>11</v>
      </c>
      <c r="K33" s="3" t="s">
        <v>636</v>
      </c>
      <c r="L33" s="3"/>
      <c r="M33" s="3" t="s">
        <v>640</v>
      </c>
      <c r="N33" s="3" t="s">
        <v>647</v>
      </c>
      <c r="O33" s="3" t="s">
        <v>649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>
        <v>85.085466589999996</v>
      </c>
      <c r="AH33" s="3"/>
      <c r="AI33" s="3"/>
      <c r="AJ33" s="3"/>
      <c r="AK33" s="3"/>
      <c r="AL33" s="3"/>
    </row>
    <row r="34" spans="1:38" x14ac:dyDescent="0.2">
      <c r="A34" s="14" t="s">
        <v>812</v>
      </c>
      <c r="B34" s="3" t="s">
        <v>813</v>
      </c>
      <c r="C34" s="134" t="s">
        <v>972</v>
      </c>
      <c r="D34" s="3" t="s">
        <v>866</v>
      </c>
      <c r="E34" s="3" t="str">
        <f t="shared" si="0"/>
        <v>Flx_Heated3_20061111</v>
      </c>
      <c r="F34" s="3"/>
      <c r="G34" s="3"/>
      <c r="H34" s="115">
        <v>2006</v>
      </c>
      <c r="I34" s="115">
        <v>11</v>
      </c>
      <c r="J34" s="115">
        <v>11</v>
      </c>
      <c r="K34" s="3" t="s">
        <v>636</v>
      </c>
      <c r="L34" s="3"/>
      <c r="M34" s="3" t="s">
        <v>640</v>
      </c>
      <c r="N34" s="3" t="s">
        <v>647</v>
      </c>
      <c r="O34" s="3" t="s">
        <v>649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>
        <v>90.651822210000006</v>
      </c>
      <c r="AH34" s="3"/>
      <c r="AI34" s="3"/>
      <c r="AJ34" s="3"/>
      <c r="AK34" s="3"/>
      <c r="AL34" s="3"/>
    </row>
    <row r="35" spans="1:38" x14ac:dyDescent="0.2">
      <c r="A35" s="14" t="s">
        <v>812</v>
      </c>
      <c r="B35" s="3" t="s">
        <v>813</v>
      </c>
      <c r="C35" s="134" t="s">
        <v>973</v>
      </c>
      <c r="D35" s="3" t="s">
        <v>873</v>
      </c>
      <c r="E35" s="3" t="str">
        <f t="shared" si="0"/>
        <v>Flx_Nitrogen1_20061111</v>
      </c>
      <c r="F35" s="3"/>
      <c r="G35" s="3"/>
      <c r="H35" s="115">
        <v>2006</v>
      </c>
      <c r="I35" s="115">
        <v>11</v>
      </c>
      <c r="J35" s="115">
        <v>11</v>
      </c>
      <c r="K35" s="3" t="s">
        <v>636</v>
      </c>
      <c r="L35" s="3"/>
      <c r="M35" s="3" t="s">
        <v>640</v>
      </c>
      <c r="N35" s="3" t="s">
        <v>647</v>
      </c>
      <c r="O35" s="3" t="s">
        <v>649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>
        <v>83.435459690000002</v>
      </c>
      <c r="AH35" s="3"/>
      <c r="AI35" s="3"/>
      <c r="AJ35" s="3"/>
      <c r="AK35" s="3"/>
      <c r="AL35" s="3"/>
    </row>
    <row r="36" spans="1:38" x14ac:dyDescent="0.2">
      <c r="A36" s="14" t="s">
        <v>812</v>
      </c>
      <c r="B36" s="3" t="s">
        <v>813</v>
      </c>
      <c r="C36" s="134" t="s">
        <v>973</v>
      </c>
      <c r="D36" s="3" t="s">
        <v>874</v>
      </c>
      <c r="E36" s="3" t="str">
        <f t="shared" si="0"/>
        <v>Flx_Nitrogen2_20061111</v>
      </c>
      <c r="F36" s="3"/>
      <c r="G36" s="3"/>
      <c r="H36" s="115">
        <v>2006</v>
      </c>
      <c r="I36" s="115">
        <v>11</v>
      </c>
      <c r="J36" s="115">
        <v>11</v>
      </c>
      <c r="K36" s="3" t="s">
        <v>636</v>
      </c>
      <c r="L36" s="3"/>
      <c r="M36" s="3" t="s">
        <v>640</v>
      </c>
      <c r="N36" s="3" t="s">
        <v>647</v>
      </c>
      <c r="O36" s="3" t="s">
        <v>649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>
        <v>65.914341570000005</v>
      </c>
      <c r="AH36" s="3"/>
      <c r="AI36" s="3"/>
      <c r="AJ36" s="3"/>
      <c r="AK36" s="3"/>
      <c r="AL36" s="3"/>
    </row>
    <row r="37" spans="1:38" x14ac:dyDescent="0.2">
      <c r="A37" s="14" t="s">
        <v>812</v>
      </c>
      <c r="B37" s="3" t="s">
        <v>813</v>
      </c>
      <c r="C37" s="134" t="s">
        <v>973</v>
      </c>
      <c r="D37" s="3" t="s">
        <v>875</v>
      </c>
      <c r="E37" s="3" t="str">
        <f t="shared" si="0"/>
        <v>Flx_Nitrogen3_20061111</v>
      </c>
      <c r="F37" s="3"/>
      <c r="G37" s="3"/>
      <c r="H37" s="115">
        <v>2006</v>
      </c>
      <c r="I37" s="115">
        <v>11</v>
      </c>
      <c r="J37" s="115">
        <v>11</v>
      </c>
      <c r="K37" s="3" t="s">
        <v>636</v>
      </c>
      <c r="L37" s="3"/>
      <c r="M37" s="3" t="s">
        <v>640</v>
      </c>
      <c r="N37" s="3" t="s">
        <v>647</v>
      </c>
      <c r="O37" s="3" t="s">
        <v>649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>
        <v>77.322818670000004</v>
      </c>
      <c r="AH37" s="3"/>
      <c r="AI37" s="3"/>
      <c r="AJ37" s="3"/>
      <c r="AK37" s="3"/>
      <c r="AL37" s="3"/>
    </row>
    <row r="38" spans="1:38" x14ac:dyDescent="0.2">
      <c r="A38" s="14" t="s">
        <v>812</v>
      </c>
      <c r="B38" s="3" t="s">
        <v>813</v>
      </c>
      <c r="C38" s="134" t="s">
        <v>971</v>
      </c>
      <c r="D38" s="3" t="s">
        <v>870</v>
      </c>
      <c r="E38" s="3" t="str">
        <f t="shared" si="0"/>
        <v>Flx_Nitrogen+Heated1_20061111</v>
      </c>
      <c r="F38" s="3"/>
      <c r="G38" s="3"/>
      <c r="H38" s="115">
        <v>2006</v>
      </c>
      <c r="I38" s="115">
        <v>11</v>
      </c>
      <c r="J38" s="115">
        <v>11</v>
      </c>
      <c r="K38" s="3" t="s">
        <v>636</v>
      </c>
      <c r="L38" s="3"/>
      <c r="M38" s="3" t="s">
        <v>640</v>
      </c>
      <c r="N38" s="3" t="s">
        <v>647</v>
      </c>
      <c r="O38" s="3" t="s">
        <v>649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>
        <v>98.509752770000006</v>
      </c>
      <c r="AH38" s="3"/>
      <c r="AI38" s="3"/>
      <c r="AJ38" s="3"/>
      <c r="AK38" s="3"/>
      <c r="AL38" s="3"/>
    </row>
    <row r="39" spans="1:38" x14ac:dyDescent="0.2">
      <c r="A39" s="14" t="s">
        <v>812</v>
      </c>
      <c r="B39" s="3" t="s">
        <v>813</v>
      </c>
      <c r="C39" s="134" t="s">
        <v>971</v>
      </c>
      <c r="D39" s="3" t="s">
        <v>871</v>
      </c>
      <c r="E39" s="3" t="str">
        <f t="shared" si="0"/>
        <v>Flx_Nitrogen+Heated2_20061111</v>
      </c>
      <c r="F39" s="3"/>
      <c r="G39" s="3"/>
      <c r="H39" s="115">
        <v>2006</v>
      </c>
      <c r="I39" s="115">
        <v>11</v>
      </c>
      <c r="J39" s="115">
        <v>11</v>
      </c>
      <c r="K39" s="3" t="s">
        <v>636</v>
      </c>
      <c r="L39" s="3"/>
      <c r="M39" s="3" t="s">
        <v>640</v>
      </c>
      <c r="N39" s="3" t="s">
        <v>647</v>
      </c>
      <c r="O39" s="3" t="s">
        <v>649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>
        <v>85.693373710000003</v>
      </c>
      <c r="AH39" s="3"/>
      <c r="AI39" s="3"/>
      <c r="AJ39" s="3"/>
      <c r="AK39" s="3"/>
      <c r="AL39" s="3"/>
    </row>
    <row r="40" spans="1:38" x14ac:dyDescent="0.2">
      <c r="A40" s="14" t="s">
        <v>812</v>
      </c>
      <c r="B40" s="3" t="s">
        <v>813</v>
      </c>
      <c r="C40" s="134" t="s">
        <v>971</v>
      </c>
      <c r="D40" s="3" t="s">
        <v>872</v>
      </c>
      <c r="E40" s="3" t="str">
        <f t="shared" si="0"/>
        <v>Flx_Nitrogen+Heated3_20061111</v>
      </c>
      <c r="F40" s="3"/>
      <c r="G40" s="3"/>
      <c r="H40" s="115">
        <v>2006</v>
      </c>
      <c r="I40" s="115">
        <v>11</v>
      </c>
      <c r="J40" s="115">
        <v>11</v>
      </c>
      <c r="K40" s="3" t="s">
        <v>636</v>
      </c>
      <c r="L40" s="3"/>
      <c r="M40" s="3" t="s">
        <v>640</v>
      </c>
      <c r="N40" s="3" t="s">
        <v>647</v>
      </c>
      <c r="O40" s="3" t="s">
        <v>649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>
        <v>99.625521570000004</v>
      </c>
      <c r="AH40" s="3"/>
      <c r="AI40" s="3"/>
      <c r="AJ40" s="3"/>
      <c r="AK40" s="3"/>
      <c r="AL40" s="3"/>
    </row>
    <row r="41" spans="1:38" x14ac:dyDescent="0.2">
      <c r="A41" s="14" t="s">
        <v>812</v>
      </c>
      <c r="B41" s="3" t="s">
        <v>813</v>
      </c>
      <c r="C41" s="134" t="s">
        <v>969</v>
      </c>
      <c r="D41" s="3" t="s">
        <v>877</v>
      </c>
      <c r="E41" s="3" t="str">
        <f t="shared" si="0"/>
        <v>HarvardForest_2007520</v>
      </c>
      <c r="F41" s="3"/>
      <c r="G41" s="3"/>
      <c r="H41" s="115">
        <v>2007</v>
      </c>
      <c r="I41" s="115">
        <v>5</v>
      </c>
      <c r="J41" s="115">
        <v>20</v>
      </c>
      <c r="K41" s="3"/>
      <c r="L41" s="3"/>
      <c r="M41" s="3" t="s">
        <v>640</v>
      </c>
      <c r="N41" s="3" t="s">
        <v>733</v>
      </c>
      <c r="O41" s="3" t="s">
        <v>665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>
        <v>46.3</v>
      </c>
      <c r="AH41" s="3"/>
      <c r="AI41" s="3"/>
      <c r="AJ41" s="3"/>
      <c r="AK41" s="3"/>
      <c r="AL41" s="3"/>
    </row>
    <row r="42" spans="1:38" x14ac:dyDescent="0.2">
      <c r="A42" s="14" t="s">
        <v>812</v>
      </c>
      <c r="B42" s="3" t="s">
        <v>813</v>
      </c>
      <c r="C42" s="137" t="s">
        <v>970</v>
      </c>
      <c r="D42" s="3" t="s">
        <v>860</v>
      </c>
      <c r="E42" s="3" t="str">
        <f t="shared" si="0"/>
        <v>Flx_Control1_2007520</v>
      </c>
      <c r="F42" s="3"/>
      <c r="G42" s="3"/>
      <c r="H42" s="115">
        <v>2007</v>
      </c>
      <c r="I42" s="115">
        <v>5</v>
      </c>
      <c r="J42" s="115">
        <v>20</v>
      </c>
      <c r="K42" s="3" t="s">
        <v>636</v>
      </c>
      <c r="L42" s="3"/>
      <c r="M42" s="3" t="s">
        <v>640</v>
      </c>
      <c r="N42" s="3" t="s">
        <v>647</v>
      </c>
      <c r="O42" s="3" t="s">
        <v>649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>
        <v>77.790754849999999</v>
      </c>
      <c r="AH42" s="3"/>
      <c r="AI42" s="3"/>
      <c r="AJ42" s="3"/>
      <c r="AK42" s="3"/>
      <c r="AL42" s="3"/>
    </row>
    <row r="43" spans="1:38" x14ac:dyDescent="0.2">
      <c r="A43" s="14" t="s">
        <v>812</v>
      </c>
      <c r="B43" s="3" t="s">
        <v>813</v>
      </c>
      <c r="C43" s="137" t="s">
        <v>970</v>
      </c>
      <c r="D43" s="3" t="s">
        <v>861</v>
      </c>
      <c r="E43" s="3" t="str">
        <f t="shared" si="0"/>
        <v>Flx_Control2_2007520</v>
      </c>
      <c r="F43" s="3"/>
      <c r="G43" s="3"/>
      <c r="H43" s="115">
        <v>2007</v>
      </c>
      <c r="I43" s="115">
        <v>5</v>
      </c>
      <c r="J43" s="115">
        <v>20</v>
      </c>
      <c r="K43" s="3" t="s">
        <v>636</v>
      </c>
      <c r="L43" s="3"/>
      <c r="M43" s="3" t="s">
        <v>640</v>
      </c>
      <c r="N43" s="3" t="s">
        <v>647</v>
      </c>
      <c r="O43" s="3" t="s">
        <v>649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>
        <v>74.670518779999995</v>
      </c>
      <c r="AH43" s="3"/>
      <c r="AI43" s="3"/>
      <c r="AJ43" s="3"/>
      <c r="AK43" s="3"/>
      <c r="AL43" s="3"/>
    </row>
    <row r="44" spans="1:38" x14ac:dyDescent="0.2">
      <c r="A44" s="14" t="s">
        <v>812</v>
      </c>
      <c r="B44" s="3" t="s">
        <v>813</v>
      </c>
      <c r="C44" s="137" t="s">
        <v>970</v>
      </c>
      <c r="D44" s="3" t="s">
        <v>862</v>
      </c>
      <c r="E44" s="3" t="str">
        <f t="shared" si="0"/>
        <v>Flx_Control3_2007520</v>
      </c>
      <c r="F44" s="3"/>
      <c r="G44" s="3"/>
      <c r="H44" s="115">
        <v>2007</v>
      </c>
      <c r="I44" s="115">
        <v>5</v>
      </c>
      <c r="J44" s="115">
        <v>20</v>
      </c>
      <c r="K44" s="3" t="s">
        <v>636</v>
      </c>
      <c r="L44" s="3"/>
      <c r="M44" s="3" t="s">
        <v>640</v>
      </c>
      <c r="N44" s="3" t="s">
        <v>647</v>
      </c>
      <c r="O44" s="3" t="s">
        <v>649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>
        <v>74.725670879999996</v>
      </c>
      <c r="AH44" s="3"/>
      <c r="AI44" s="3"/>
      <c r="AJ44" s="3"/>
      <c r="AK44" s="3"/>
      <c r="AL44" s="3"/>
    </row>
    <row r="45" spans="1:38" x14ac:dyDescent="0.2">
      <c r="A45" s="14" t="s">
        <v>812</v>
      </c>
      <c r="B45" s="3" t="s">
        <v>813</v>
      </c>
      <c r="C45" s="134" t="s">
        <v>972</v>
      </c>
      <c r="D45" s="3" t="s">
        <v>864</v>
      </c>
      <c r="E45" s="3" t="str">
        <f t="shared" si="0"/>
        <v>Flx_Heated1_2007520</v>
      </c>
      <c r="F45" s="3"/>
      <c r="G45" s="3"/>
      <c r="H45" s="115">
        <v>2007</v>
      </c>
      <c r="I45" s="115">
        <v>5</v>
      </c>
      <c r="J45" s="115">
        <v>20</v>
      </c>
      <c r="K45" s="3" t="s">
        <v>636</v>
      </c>
      <c r="L45" s="3"/>
      <c r="M45" s="3" t="s">
        <v>640</v>
      </c>
      <c r="N45" s="3" t="s">
        <v>647</v>
      </c>
      <c r="O45" s="3" t="s">
        <v>649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>
        <v>77.589964769999995</v>
      </c>
      <c r="AH45" s="3"/>
      <c r="AI45" s="3"/>
      <c r="AJ45" s="3"/>
      <c r="AK45" s="3"/>
      <c r="AL45" s="3"/>
    </row>
    <row r="46" spans="1:38" x14ac:dyDescent="0.2">
      <c r="A46" s="14" t="s">
        <v>812</v>
      </c>
      <c r="B46" s="3" t="s">
        <v>813</v>
      </c>
      <c r="C46" s="134" t="s">
        <v>972</v>
      </c>
      <c r="D46" s="3" t="s">
        <v>865</v>
      </c>
      <c r="E46" s="3" t="str">
        <f t="shared" si="0"/>
        <v>Flx_Heated2_2007520</v>
      </c>
      <c r="F46" s="3"/>
      <c r="G46" s="3"/>
      <c r="H46" s="115">
        <v>2007</v>
      </c>
      <c r="I46" s="115">
        <v>5</v>
      </c>
      <c r="J46" s="115">
        <v>20</v>
      </c>
      <c r="K46" s="3" t="s">
        <v>636</v>
      </c>
      <c r="L46" s="3"/>
      <c r="M46" s="3" t="s">
        <v>640</v>
      </c>
      <c r="N46" s="3" t="s">
        <v>647</v>
      </c>
      <c r="O46" s="3" t="s">
        <v>649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>
        <v>104.4101465</v>
      </c>
      <c r="AH46" s="3"/>
      <c r="AI46" s="3"/>
      <c r="AJ46" s="3"/>
      <c r="AK46" s="3"/>
      <c r="AL46" s="3"/>
    </row>
    <row r="47" spans="1:38" x14ac:dyDescent="0.2">
      <c r="A47" s="14" t="s">
        <v>812</v>
      </c>
      <c r="B47" s="3" t="s">
        <v>813</v>
      </c>
      <c r="C47" s="134" t="s">
        <v>972</v>
      </c>
      <c r="D47" s="3" t="s">
        <v>866</v>
      </c>
      <c r="E47" s="3" t="str">
        <f t="shared" si="0"/>
        <v>Flx_Heated3_2007520</v>
      </c>
      <c r="F47" s="3"/>
      <c r="G47" s="3"/>
      <c r="H47" s="115">
        <v>2007</v>
      </c>
      <c r="I47" s="115">
        <v>5</v>
      </c>
      <c r="J47" s="115">
        <v>20</v>
      </c>
      <c r="K47" s="3" t="s">
        <v>636</v>
      </c>
      <c r="L47" s="3"/>
      <c r="M47" s="3" t="s">
        <v>640</v>
      </c>
      <c r="N47" s="3" t="s">
        <v>647</v>
      </c>
      <c r="O47" s="3" t="s">
        <v>649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>
        <v>88.698957219999997</v>
      </c>
      <c r="AH47" s="3"/>
      <c r="AI47" s="3"/>
      <c r="AJ47" s="3"/>
      <c r="AK47" s="3"/>
      <c r="AL47" s="3"/>
    </row>
    <row r="48" spans="1:38" x14ac:dyDescent="0.2">
      <c r="A48" s="14" t="s">
        <v>812</v>
      </c>
      <c r="B48" s="3" t="s">
        <v>813</v>
      </c>
      <c r="C48" s="134" t="s">
        <v>973</v>
      </c>
      <c r="D48" s="3" t="s">
        <v>873</v>
      </c>
      <c r="E48" s="3" t="str">
        <f t="shared" si="0"/>
        <v>Flx_Nitrogen1_2007520</v>
      </c>
      <c r="F48" s="3"/>
      <c r="G48" s="3"/>
      <c r="H48" s="115">
        <v>2007</v>
      </c>
      <c r="I48" s="115">
        <v>5</v>
      </c>
      <c r="J48" s="115">
        <v>20</v>
      </c>
      <c r="K48" s="3" t="s">
        <v>636</v>
      </c>
      <c r="L48" s="3"/>
      <c r="M48" s="3" t="s">
        <v>640</v>
      </c>
      <c r="N48" s="3" t="s">
        <v>647</v>
      </c>
      <c r="O48" s="3" t="s">
        <v>649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>
        <v>68.965685149999999</v>
      </c>
      <c r="AH48" s="3"/>
      <c r="AI48" s="3"/>
      <c r="AJ48" s="3"/>
      <c r="AK48" s="3"/>
      <c r="AL48" s="3"/>
    </row>
    <row r="49" spans="1:38" x14ac:dyDescent="0.2">
      <c r="A49" s="14" t="s">
        <v>812</v>
      </c>
      <c r="B49" s="3" t="s">
        <v>813</v>
      </c>
      <c r="C49" s="134" t="s">
        <v>973</v>
      </c>
      <c r="D49" s="3" t="s">
        <v>874</v>
      </c>
      <c r="E49" s="3" t="str">
        <f t="shared" si="0"/>
        <v>Flx_Nitrogen2_2007520</v>
      </c>
      <c r="F49" s="3"/>
      <c r="G49" s="3"/>
      <c r="H49" s="115">
        <v>2007</v>
      </c>
      <c r="I49" s="115">
        <v>5</v>
      </c>
      <c r="J49" s="115">
        <v>20</v>
      </c>
      <c r="K49" s="3" t="s">
        <v>636</v>
      </c>
      <c r="L49" s="3"/>
      <c r="M49" s="3" t="s">
        <v>640</v>
      </c>
      <c r="N49" s="3" t="s">
        <v>647</v>
      </c>
      <c r="O49" s="3" t="s">
        <v>649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>
        <v>78.420988820000005</v>
      </c>
      <c r="AH49" s="3"/>
      <c r="AI49" s="3"/>
      <c r="AJ49" s="3"/>
      <c r="AK49" s="3"/>
      <c r="AL49" s="3"/>
    </row>
    <row r="50" spans="1:38" x14ac:dyDescent="0.2">
      <c r="A50" s="14" t="s">
        <v>812</v>
      </c>
      <c r="B50" s="3" t="s">
        <v>813</v>
      </c>
      <c r="C50" s="134" t="s">
        <v>973</v>
      </c>
      <c r="D50" s="3" t="s">
        <v>875</v>
      </c>
      <c r="E50" s="3" t="str">
        <f t="shared" si="0"/>
        <v>Flx_Nitrogen3_2007520</v>
      </c>
      <c r="F50" s="3"/>
      <c r="G50" s="3"/>
      <c r="H50" s="115">
        <v>2007</v>
      </c>
      <c r="I50" s="115">
        <v>5</v>
      </c>
      <c r="J50" s="115">
        <v>20</v>
      </c>
      <c r="K50" s="3" t="s">
        <v>636</v>
      </c>
      <c r="L50" s="3"/>
      <c r="M50" s="3" t="s">
        <v>640</v>
      </c>
      <c r="N50" s="3" t="s">
        <v>647</v>
      </c>
      <c r="O50" s="3" t="s">
        <v>649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>
        <v>77.869051760000005</v>
      </c>
      <c r="AH50" s="3"/>
      <c r="AI50" s="3"/>
      <c r="AJ50" s="3"/>
      <c r="AK50" s="3"/>
      <c r="AL50" s="3"/>
    </row>
    <row r="51" spans="1:38" x14ac:dyDescent="0.2">
      <c r="A51" s="14" t="s">
        <v>812</v>
      </c>
      <c r="B51" s="3" t="s">
        <v>813</v>
      </c>
      <c r="C51" s="134" t="s">
        <v>971</v>
      </c>
      <c r="D51" s="3" t="s">
        <v>870</v>
      </c>
      <c r="E51" s="3" t="str">
        <f t="shared" si="0"/>
        <v>Flx_Nitrogen+Heated1_2007520</v>
      </c>
      <c r="F51" s="3"/>
      <c r="G51" s="3"/>
      <c r="H51" s="115">
        <v>2007</v>
      </c>
      <c r="I51" s="115">
        <v>5</v>
      </c>
      <c r="J51" s="115">
        <v>20</v>
      </c>
      <c r="K51" s="3" t="s">
        <v>636</v>
      </c>
      <c r="L51" s="3"/>
      <c r="M51" s="3" t="s">
        <v>640</v>
      </c>
      <c r="N51" s="3" t="s">
        <v>647</v>
      </c>
      <c r="O51" s="3" t="s">
        <v>649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>
        <v>84.394662670000002</v>
      </c>
      <c r="AH51" s="3"/>
      <c r="AI51" s="3"/>
      <c r="AJ51" s="3"/>
      <c r="AK51" s="3"/>
      <c r="AL51" s="3"/>
    </row>
    <row r="52" spans="1:38" x14ac:dyDescent="0.2">
      <c r="A52" s="14" t="s">
        <v>812</v>
      </c>
      <c r="B52" s="3" t="s">
        <v>813</v>
      </c>
      <c r="C52" s="134" t="s">
        <v>971</v>
      </c>
      <c r="D52" s="3" t="s">
        <v>871</v>
      </c>
      <c r="E52" s="3" t="str">
        <f t="shared" si="0"/>
        <v>Flx_Nitrogen+Heated2_2007520</v>
      </c>
      <c r="F52" s="3"/>
      <c r="G52" s="3"/>
      <c r="H52" s="115">
        <v>2007</v>
      </c>
      <c r="I52" s="115">
        <v>5</v>
      </c>
      <c r="J52" s="115">
        <v>20</v>
      </c>
      <c r="K52" s="3" t="s">
        <v>636</v>
      </c>
      <c r="L52" s="3"/>
      <c r="M52" s="3" t="s">
        <v>640</v>
      </c>
      <c r="N52" s="3" t="s">
        <v>647</v>
      </c>
      <c r="O52" s="3" t="s">
        <v>649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>
        <v>76.338613300000006</v>
      </c>
      <c r="AH52" s="3"/>
      <c r="AI52" s="3"/>
      <c r="AJ52" s="3"/>
      <c r="AK52" s="3"/>
      <c r="AL52" s="3"/>
    </row>
    <row r="53" spans="1:38" x14ac:dyDescent="0.2">
      <c r="A53" s="14" t="s">
        <v>812</v>
      </c>
      <c r="B53" s="3" t="s">
        <v>813</v>
      </c>
      <c r="C53" s="134" t="s">
        <v>971</v>
      </c>
      <c r="D53" s="3" t="s">
        <v>872</v>
      </c>
      <c r="E53" s="3" t="str">
        <f t="shared" si="0"/>
        <v>Flx_Nitrogen+Heated3_2007520</v>
      </c>
      <c r="F53" s="3"/>
      <c r="G53" s="3"/>
      <c r="H53" s="115">
        <v>2007</v>
      </c>
      <c r="I53" s="115">
        <v>5</v>
      </c>
      <c r="J53" s="115">
        <v>20</v>
      </c>
      <c r="K53" s="3" t="s">
        <v>636</v>
      </c>
      <c r="L53" s="3"/>
      <c r="M53" s="3" t="s">
        <v>640</v>
      </c>
      <c r="N53" s="3" t="s">
        <v>647</v>
      </c>
      <c r="O53" s="3" t="s">
        <v>649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>
        <v>86.285163929999996</v>
      </c>
      <c r="AH53" s="3"/>
      <c r="AI53" s="3"/>
      <c r="AJ53" s="3"/>
      <c r="AK53" s="3"/>
      <c r="AL53" s="3"/>
    </row>
    <row r="54" spans="1:38" x14ac:dyDescent="0.2">
      <c r="A54" s="14" t="s">
        <v>812</v>
      </c>
      <c r="B54" s="3" t="s">
        <v>813</v>
      </c>
      <c r="C54" s="134" t="s">
        <v>969</v>
      </c>
      <c r="D54" s="3" t="s">
        <v>877</v>
      </c>
      <c r="E54" s="3" t="str">
        <f t="shared" si="0"/>
        <v>HarvardForest_2007731</v>
      </c>
      <c r="F54" s="3"/>
      <c r="G54" s="3"/>
      <c r="H54" s="115">
        <v>2007</v>
      </c>
      <c r="I54" s="115">
        <v>7</v>
      </c>
      <c r="J54" s="115">
        <v>31</v>
      </c>
      <c r="K54" s="3"/>
      <c r="L54" s="3"/>
      <c r="M54" s="3" t="s">
        <v>640</v>
      </c>
      <c r="N54" s="3" t="s">
        <v>733</v>
      </c>
      <c r="O54" s="3" t="s">
        <v>665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>
        <v>31.2</v>
      </c>
      <c r="AH54" s="3"/>
      <c r="AI54" s="3"/>
      <c r="AJ54" s="3"/>
      <c r="AK54" s="3"/>
      <c r="AL54" s="3"/>
    </row>
    <row r="55" spans="1:38" x14ac:dyDescent="0.2">
      <c r="A55" s="14" t="s">
        <v>812</v>
      </c>
      <c r="B55" s="3" t="s">
        <v>813</v>
      </c>
      <c r="C55" s="137" t="s">
        <v>970</v>
      </c>
      <c r="D55" s="3" t="s">
        <v>860</v>
      </c>
      <c r="E55" s="3" t="str">
        <f t="shared" si="0"/>
        <v>Flx_Control1_2007731</v>
      </c>
      <c r="F55" s="3"/>
      <c r="G55" s="3"/>
      <c r="H55" s="115">
        <v>2007</v>
      </c>
      <c r="I55" s="115">
        <v>7</v>
      </c>
      <c r="J55" s="115">
        <v>31</v>
      </c>
      <c r="K55" s="3" t="s">
        <v>636</v>
      </c>
      <c r="L55" s="3"/>
      <c r="M55" s="3" t="s">
        <v>640</v>
      </c>
      <c r="N55" s="3" t="s">
        <v>647</v>
      </c>
      <c r="O55" s="3" t="s">
        <v>649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>
        <v>88.978623049999996</v>
      </c>
      <c r="AH55" s="3"/>
      <c r="AI55" s="3"/>
      <c r="AJ55" s="3"/>
      <c r="AK55" s="3"/>
      <c r="AL55" s="3"/>
    </row>
    <row r="56" spans="1:38" x14ac:dyDescent="0.2">
      <c r="A56" s="14" t="s">
        <v>812</v>
      </c>
      <c r="B56" s="3" t="s">
        <v>813</v>
      </c>
      <c r="C56" s="137" t="s">
        <v>970</v>
      </c>
      <c r="D56" s="3" t="s">
        <v>861</v>
      </c>
      <c r="E56" s="3" t="str">
        <f t="shared" si="0"/>
        <v>Flx_Control2_2007731</v>
      </c>
      <c r="F56" s="3"/>
      <c r="G56" s="3"/>
      <c r="H56" s="115">
        <v>2007</v>
      </c>
      <c r="I56" s="115">
        <v>7</v>
      </c>
      <c r="J56" s="115">
        <v>31</v>
      </c>
      <c r="K56" s="3" t="s">
        <v>636</v>
      </c>
      <c r="L56" s="3"/>
      <c r="M56" s="3" t="s">
        <v>640</v>
      </c>
      <c r="N56" s="3" t="s">
        <v>647</v>
      </c>
      <c r="O56" s="3" t="s">
        <v>649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>
        <v>74.772576169999994</v>
      </c>
      <c r="AH56" s="3"/>
      <c r="AI56" s="3"/>
      <c r="AJ56" s="3"/>
      <c r="AK56" s="3"/>
      <c r="AL56" s="3"/>
    </row>
    <row r="57" spans="1:38" x14ac:dyDescent="0.2">
      <c r="A57" s="14" t="s">
        <v>812</v>
      </c>
      <c r="B57" s="3" t="s">
        <v>813</v>
      </c>
      <c r="C57" s="137" t="s">
        <v>970</v>
      </c>
      <c r="D57" s="3" t="s">
        <v>862</v>
      </c>
      <c r="E57" s="3" t="str">
        <f t="shared" si="0"/>
        <v>Flx_Control3_2007731</v>
      </c>
      <c r="F57" s="3"/>
      <c r="G57" s="3"/>
      <c r="H57" s="115">
        <v>2007</v>
      </c>
      <c r="I57" s="115">
        <v>7</v>
      </c>
      <c r="J57" s="115">
        <v>31</v>
      </c>
      <c r="K57" s="3" t="s">
        <v>636</v>
      </c>
      <c r="L57" s="3"/>
      <c r="M57" s="3" t="s">
        <v>640</v>
      </c>
      <c r="N57" s="3" t="s">
        <v>647</v>
      </c>
      <c r="O57" s="3" t="s">
        <v>649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>
        <v>82.64273034</v>
      </c>
      <c r="AH57" s="3"/>
      <c r="AI57" s="3"/>
      <c r="AJ57" s="3"/>
      <c r="AK57" s="3"/>
      <c r="AL57" s="3"/>
    </row>
    <row r="58" spans="1:38" x14ac:dyDescent="0.2">
      <c r="A58" s="14" t="s">
        <v>812</v>
      </c>
      <c r="B58" s="3" t="s">
        <v>813</v>
      </c>
      <c r="C58" s="134" t="s">
        <v>972</v>
      </c>
      <c r="D58" s="3" t="s">
        <v>864</v>
      </c>
      <c r="E58" s="3" t="str">
        <f t="shared" si="0"/>
        <v>Flx_Heated1_2007731</v>
      </c>
      <c r="F58" s="3"/>
      <c r="G58" s="3"/>
      <c r="H58" s="115">
        <v>2007</v>
      </c>
      <c r="I58" s="115">
        <v>7</v>
      </c>
      <c r="J58" s="115">
        <v>31</v>
      </c>
      <c r="K58" s="3" t="s">
        <v>636</v>
      </c>
      <c r="L58" s="3"/>
      <c r="M58" s="3" t="s">
        <v>640</v>
      </c>
      <c r="N58" s="3" t="s">
        <v>647</v>
      </c>
      <c r="O58" s="3" t="s">
        <v>649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>
        <v>77.635750819999998</v>
      </c>
      <c r="AH58" s="3"/>
      <c r="AI58" s="3"/>
      <c r="AJ58" s="3"/>
      <c r="AK58" s="3"/>
      <c r="AL58" s="3"/>
    </row>
    <row r="59" spans="1:38" x14ac:dyDescent="0.2">
      <c r="A59" s="14" t="s">
        <v>812</v>
      </c>
      <c r="B59" s="3" t="s">
        <v>813</v>
      </c>
      <c r="C59" s="134" t="s">
        <v>972</v>
      </c>
      <c r="D59" s="3" t="s">
        <v>865</v>
      </c>
      <c r="E59" s="3" t="str">
        <f t="shared" si="0"/>
        <v>Flx_Heated2_2007731</v>
      </c>
      <c r="F59" s="3"/>
      <c r="G59" s="3"/>
      <c r="H59" s="115">
        <v>2007</v>
      </c>
      <c r="I59" s="115">
        <v>7</v>
      </c>
      <c r="J59" s="115">
        <v>31</v>
      </c>
      <c r="K59" s="3" t="s">
        <v>636</v>
      </c>
      <c r="L59" s="3"/>
      <c r="M59" s="3" t="s">
        <v>640</v>
      </c>
      <c r="N59" s="3" t="s">
        <v>647</v>
      </c>
      <c r="O59" s="3" t="s">
        <v>649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>
        <v>229.3757727</v>
      </c>
      <c r="AH59" s="3"/>
      <c r="AI59" s="3"/>
      <c r="AJ59" s="3"/>
      <c r="AK59" s="3"/>
      <c r="AL59" s="3"/>
    </row>
    <row r="60" spans="1:38" x14ac:dyDescent="0.2">
      <c r="A60" s="14" t="s">
        <v>812</v>
      </c>
      <c r="B60" s="3" t="s">
        <v>813</v>
      </c>
      <c r="C60" s="134" t="s">
        <v>972</v>
      </c>
      <c r="D60" s="3" t="s">
        <v>866</v>
      </c>
      <c r="E60" s="3" t="str">
        <f t="shared" si="0"/>
        <v>Flx_Heated3_2007731</v>
      </c>
      <c r="F60" s="3"/>
      <c r="G60" s="3"/>
      <c r="H60" s="115">
        <v>2007</v>
      </c>
      <c r="I60" s="115">
        <v>7</v>
      </c>
      <c r="J60" s="115">
        <v>31</v>
      </c>
      <c r="K60" s="3" t="s">
        <v>636</v>
      </c>
      <c r="L60" s="3"/>
      <c r="M60" s="3" t="s">
        <v>640</v>
      </c>
      <c r="N60" s="3" t="s">
        <v>647</v>
      </c>
      <c r="O60" s="3" t="s">
        <v>649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>
        <v>84.949845080000003</v>
      </c>
      <c r="AH60" s="3"/>
      <c r="AI60" s="3"/>
      <c r="AJ60" s="3"/>
      <c r="AK60" s="3"/>
      <c r="AL60" s="3"/>
    </row>
    <row r="61" spans="1:38" x14ac:dyDescent="0.2">
      <c r="A61" s="14" t="s">
        <v>812</v>
      </c>
      <c r="B61" s="3" t="s">
        <v>813</v>
      </c>
      <c r="C61" s="134" t="s">
        <v>973</v>
      </c>
      <c r="D61" s="3" t="s">
        <v>873</v>
      </c>
      <c r="E61" s="3" t="str">
        <f t="shared" si="0"/>
        <v>Flx_Nitrogen1_2007731</v>
      </c>
      <c r="F61" s="3"/>
      <c r="G61" s="3"/>
      <c r="H61" s="115">
        <v>2007</v>
      </c>
      <c r="I61" s="115">
        <v>7</v>
      </c>
      <c r="J61" s="115">
        <v>31</v>
      </c>
      <c r="K61" s="3" t="s">
        <v>636</v>
      </c>
      <c r="L61" s="3"/>
      <c r="M61" s="3" t="s">
        <v>640</v>
      </c>
      <c r="N61" s="3" t="s">
        <v>647</v>
      </c>
      <c r="O61" s="3" t="s">
        <v>649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>
        <v>69.542388590000002</v>
      </c>
      <c r="AH61" s="3"/>
      <c r="AI61" s="3"/>
      <c r="AJ61" s="3"/>
      <c r="AK61" s="3"/>
      <c r="AL61" s="3"/>
    </row>
    <row r="62" spans="1:38" x14ac:dyDescent="0.2">
      <c r="A62" s="14" t="s">
        <v>812</v>
      </c>
      <c r="B62" s="3" t="s">
        <v>813</v>
      </c>
      <c r="C62" s="134" t="s">
        <v>973</v>
      </c>
      <c r="D62" s="3" t="s">
        <v>874</v>
      </c>
      <c r="E62" s="3" t="str">
        <f t="shared" si="0"/>
        <v>Flx_Nitrogen2_2007731</v>
      </c>
      <c r="F62" s="3"/>
      <c r="G62" s="3"/>
      <c r="H62" s="115">
        <v>2007</v>
      </c>
      <c r="I62" s="115">
        <v>7</v>
      </c>
      <c r="J62" s="115">
        <v>31</v>
      </c>
      <c r="K62" s="3" t="s">
        <v>636</v>
      </c>
      <c r="L62" s="3"/>
      <c r="M62" s="3" t="s">
        <v>640</v>
      </c>
      <c r="N62" s="3" t="s">
        <v>647</v>
      </c>
      <c r="O62" s="3" t="s">
        <v>649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>
        <v>73.640276630000002</v>
      </c>
      <c r="AH62" s="3"/>
      <c r="AI62" s="3"/>
      <c r="AJ62" s="3"/>
      <c r="AK62" s="3"/>
      <c r="AL62" s="3"/>
    </row>
    <row r="63" spans="1:38" x14ac:dyDescent="0.2">
      <c r="A63" s="14" t="s">
        <v>812</v>
      </c>
      <c r="B63" s="3" t="s">
        <v>813</v>
      </c>
      <c r="C63" s="134" t="s">
        <v>973</v>
      </c>
      <c r="D63" s="3" t="s">
        <v>875</v>
      </c>
      <c r="E63" s="3" t="str">
        <f t="shared" si="0"/>
        <v>Flx_Nitrogen3_2007731</v>
      </c>
      <c r="F63" s="3"/>
      <c r="G63" s="3"/>
      <c r="H63" s="115">
        <v>2007</v>
      </c>
      <c r="I63" s="115">
        <v>7</v>
      </c>
      <c r="J63" s="115">
        <v>31</v>
      </c>
      <c r="K63" s="3" t="s">
        <v>636</v>
      </c>
      <c r="L63" s="3"/>
      <c r="M63" s="3" t="s">
        <v>640</v>
      </c>
      <c r="N63" s="3" t="s">
        <v>647</v>
      </c>
      <c r="O63" s="3" t="s">
        <v>649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>
        <v>80.900550030000005</v>
      </c>
      <c r="AH63" s="3"/>
      <c r="AI63" s="3"/>
      <c r="AJ63" s="3"/>
      <c r="AK63" s="3"/>
      <c r="AL63" s="3"/>
    </row>
    <row r="64" spans="1:38" x14ac:dyDescent="0.2">
      <c r="A64" s="14" t="s">
        <v>812</v>
      </c>
      <c r="B64" t="s">
        <v>813</v>
      </c>
      <c r="C64" s="134" t="s">
        <v>971</v>
      </c>
      <c r="D64" t="s">
        <v>870</v>
      </c>
      <c r="E64" s="3" t="str">
        <f t="shared" si="0"/>
        <v>Flx_Nitrogen+Heated1_2007731</v>
      </c>
      <c r="H64" s="122">
        <v>2007</v>
      </c>
      <c r="I64" s="122">
        <v>7</v>
      </c>
      <c r="J64" s="122">
        <v>31</v>
      </c>
      <c r="K64" t="s">
        <v>636</v>
      </c>
      <c r="M64" t="s">
        <v>640</v>
      </c>
      <c r="N64" t="s">
        <v>647</v>
      </c>
      <c r="O64" t="s">
        <v>649</v>
      </c>
      <c r="AG64">
        <v>74.981578299999995</v>
      </c>
    </row>
    <row r="65" spans="1:33" x14ac:dyDescent="0.2">
      <c r="A65" s="14" t="s">
        <v>812</v>
      </c>
      <c r="B65" t="s">
        <v>813</v>
      </c>
      <c r="C65" s="134" t="s">
        <v>971</v>
      </c>
      <c r="D65" t="s">
        <v>871</v>
      </c>
      <c r="E65" s="3" t="str">
        <f t="shared" si="0"/>
        <v>Flx_Nitrogen+Heated2_2007731</v>
      </c>
      <c r="H65" s="122">
        <v>2007</v>
      </c>
      <c r="I65" s="122">
        <v>7</v>
      </c>
      <c r="J65" s="122">
        <v>31</v>
      </c>
      <c r="K65" t="s">
        <v>636</v>
      </c>
      <c r="M65" t="s">
        <v>640</v>
      </c>
      <c r="N65" t="s">
        <v>647</v>
      </c>
      <c r="O65" t="s">
        <v>649</v>
      </c>
      <c r="AG65">
        <v>76.336931059999998</v>
      </c>
    </row>
    <row r="66" spans="1:33" x14ac:dyDescent="0.2">
      <c r="A66" s="14" t="s">
        <v>812</v>
      </c>
      <c r="B66" t="s">
        <v>813</v>
      </c>
      <c r="C66" s="134" t="s">
        <v>971</v>
      </c>
      <c r="D66" t="s">
        <v>872</v>
      </c>
      <c r="E66" s="3" t="str">
        <f t="shared" si="0"/>
        <v>Flx_Nitrogen+Heated3_2007731</v>
      </c>
      <c r="H66" s="122">
        <v>2007</v>
      </c>
      <c r="I66" s="122">
        <v>7</v>
      </c>
      <c r="J66" s="122">
        <v>31</v>
      </c>
      <c r="K66" t="s">
        <v>636</v>
      </c>
      <c r="M66" t="s">
        <v>640</v>
      </c>
      <c r="N66" t="s">
        <v>647</v>
      </c>
      <c r="O66" t="s">
        <v>649</v>
      </c>
      <c r="AG66">
        <v>81.07642654</v>
      </c>
    </row>
    <row r="67" spans="1:33" x14ac:dyDescent="0.2">
      <c r="A67" s="14" t="s">
        <v>812</v>
      </c>
      <c r="B67" t="s">
        <v>813</v>
      </c>
      <c r="C67" s="138" t="s">
        <v>969</v>
      </c>
      <c r="D67" t="s">
        <v>877</v>
      </c>
      <c r="E67" s="3" t="str">
        <f t="shared" si="0"/>
        <v>HarvardForest_2007926</v>
      </c>
      <c r="H67" s="122">
        <v>2007</v>
      </c>
      <c r="I67" s="122">
        <v>9</v>
      </c>
      <c r="J67" s="122">
        <v>26</v>
      </c>
      <c r="M67" t="s">
        <v>640</v>
      </c>
      <c r="N67" t="s">
        <v>733</v>
      </c>
      <c r="O67" t="s">
        <v>665</v>
      </c>
      <c r="AG67">
        <v>33</v>
      </c>
    </row>
    <row r="68" spans="1:33" x14ac:dyDescent="0.2">
      <c r="A68" s="14" t="s">
        <v>812</v>
      </c>
      <c r="B68" t="s">
        <v>813</v>
      </c>
      <c r="C68" s="137" t="s">
        <v>970</v>
      </c>
      <c r="D68" t="s">
        <v>860</v>
      </c>
      <c r="E68" s="3" t="str">
        <f t="shared" si="0"/>
        <v>Flx_Control1_2007926</v>
      </c>
      <c r="H68" s="122">
        <v>2007</v>
      </c>
      <c r="I68" s="122">
        <v>9</v>
      </c>
      <c r="J68" s="122">
        <v>26</v>
      </c>
      <c r="K68" t="s">
        <v>636</v>
      </c>
      <c r="M68" t="s">
        <v>640</v>
      </c>
      <c r="N68" t="s">
        <v>647</v>
      </c>
      <c r="O68" t="s">
        <v>649</v>
      </c>
      <c r="AG68">
        <v>95.204058509999996</v>
      </c>
    </row>
    <row r="69" spans="1:33" x14ac:dyDescent="0.2">
      <c r="A69" s="14" t="s">
        <v>812</v>
      </c>
      <c r="B69" t="s">
        <v>813</v>
      </c>
      <c r="C69" s="137" t="s">
        <v>970</v>
      </c>
      <c r="D69" t="s">
        <v>861</v>
      </c>
      <c r="E69" s="3" t="str">
        <f t="shared" ref="E69:E132" si="1">D69&amp;"_"&amp;H69&amp;I69&amp;J69</f>
        <v>Flx_Control2_2007926</v>
      </c>
      <c r="H69" s="122">
        <v>2007</v>
      </c>
      <c r="I69" s="122">
        <v>9</v>
      </c>
      <c r="J69" s="122">
        <v>26</v>
      </c>
      <c r="K69" t="s">
        <v>636</v>
      </c>
      <c r="M69" t="s">
        <v>640</v>
      </c>
      <c r="N69" t="s">
        <v>647</v>
      </c>
      <c r="O69" t="s">
        <v>649</v>
      </c>
      <c r="AG69">
        <v>80.91592138</v>
      </c>
    </row>
    <row r="70" spans="1:33" x14ac:dyDescent="0.2">
      <c r="A70" s="14" t="s">
        <v>812</v>
      </c>
      <c r="B70" t="s">
        <v>813</v>
      </c>
      <c r="C70" s="137" t="s">
        <v>970</v>
      </c>
      <c r="D70" t="s">
        <v>862</v>
      </c>
      <c r="E70" s="3" t="str">
        <f t="shared" si="1"/>
        <v>Flx_Control3_2007926</v>
      </c>
      <c r="H70" s="122">
        <v>2007</v>
      </c>
      <c r="I70" s="122">
        <v>9</v>
      </c>
      <c r="J70" s="122">
        <v>26</v>
      </c>
      <c r="K70" t="s">
        <v>636</v>
      </c>
      <c r="M70" t="s">
        <v>640</v>
      </c>
      <c r="N70" t="s">
        <v>647</v>
      </c>
      <c r="O70" t="s">
        <v>649</v>
      </c>
      <c r="AG70">
        <v>81.006335140000004</v>
      </c>
    </row>
    <row r="71" spans="1:33" x14ac:dyDescent="0.2">
      <c r="A71" s="14" t="s">
        <v>812</v>
      </c>
      <c r="B71" t="s">
        <v>813</v>
      </c>
      <c r="C71" s="137" t="s">
        <v>970</v>
      </c>
      <c r="D71" t="s">
        <v>863</v>
      </c>
      <c r="E71" s="3" t="str">
        <f t="shared" si="1"/>
        <v>Flx_Control4_2007926</v>
      </c>
      <c r="H71" s="122">
        <v>2007</v>
      </c>
      <c r="I71" s="122">
        <v>9</v>
      </c>
      <c r="J71" s="122">
        <v>26</v>
      </c>
      <c r="K71" t="s">
        <v>636</v>
      </c>
      <c r="M71" t="s">
        <v>640</v>
      </c>
      <c r="N71" t="s">
        <v>647</v>
      </c>
      <c r="O71" t="s">
        <v>649</v>
      </c>
      <c r="AG71">
        <v>69.762708219999993</v>
      </c>
    </row>
    <row r="72" spans="1:33" x14ac:dyDescent="0.2">
      <c r="A72" s="14" t="s">
        <v>812</v>
      </c>
      <c r="B72" t="s">
        <v>813</v>
      </c>
      <c r="C72" s="134" t="s">
        <v>972</v>
      </c>
      <c r="D72" t="s">
        <v>864</v>
      </c>
      <c r="E72" s="3" t="str">
        <f t="shared" si="1"/>
        <v>Flx_Heated1_2007926</v>
      </c>
      <c r="H72" s="122">
        <v>2007</v>
      </c>
      <c r="I72" s="122">
        <v>9</v>
      </c>
      <c r="J72" s="122">
        <v>26</v>
      </c>
      <c r="K72" t="s">
        <v>636</v>
      </c>
      <c r="M72" t="s">
        <v>640</v>
      </c>
      <c r="N72" t="s">
        <v>647</v>
      </c>
      <c r="O72" t="s">
        <v>649</v>
      </c>
      <c r="AG72">
        <v>74.455082410000003</v>
      </c>
    </row>
    <row r="73" spans="1:33" x14ac:dyDescent="0.2">
      <c r="A73" s="14" t="s">
        <v>812</v>
      </c>
      <c r="B73" t="s">
        <v>813</v>
      </c>
      <c r="C73" s="134" t="s">
        <v>972</v>
      </c>
      <c r="D73" t="s">
        <v>865</v>
      </c>
      <c r="E73" s="3" t="str">
        <f t="shared" si="1"/>
        <v>Flx_Heated2_2007926</v>
      </c>
      <c r="H73" s="122">
        <v>2007</v>
      </c>
      <c r="I73" s="122">
        <v>9</v>
      </c>
      <c r="J73" s="122">
        <v>26</v>
      </c>
      <c r="K73" t="s">
        <v>636</v>
      </c>
      <c r="M73" t="s">
        <v>640</v>
      </c>
      <c r="N73" t="s">
        <v>647</v>
      </c>
      <c r="O73" t="s">
        <v>649</v>
      </c>
      <c r="AG73">
        <v>101.56095379999999</v>
      </c>
    </row>
    <row r="74" spans="1:33" x14ac:dyDescent="0.2">
      <c r="A74" s="14" t="s">
        <v>812</v>
      </c>
      <c r="B74" t="s">
        <v>813</v>
      </c>
      <c r="C74" s="134" t="s">
        <v>972</v>
      </c>
      <c r="D74" t="s">
        <v>866</v>
      </c>
      <c r="E74" s="3" t="str">
        <f t="shared" si="1"/>
        <v>Flx_Heated3_2007926</v>
      </c>
      <c r="H74" s="122">
        <v>2007</v>
      </c>
      <c r="I74" s="122">
        <v>9</v>
      </c>
      <c r="J74" s="122">
        <v>26</v>
      </c>
      <c r="K74" t="s">
        <v>636</v>
      </c>
      <c r="M74" t="s">
        <v>640</v>
      </c>
      <c r="N74" t="s">
        <v>647</v>
      </c>
      <c r="O74" t="s">
        <v>649</v>
      </c>
      <c r="AG74">
        <v>94.948640010000005</v>
      </c>
    </row>
    <row r="75" spans="1:33" x14ac:dyDescent="0.2">
      <c r="A75" s="14" t="s">
        <v>812</v>
      </c>
      <c r="B75" t="s">
        <v>813</v>
      </c>
      <c r="C75" s="134" t="s">
        <v>972</v>
      </c>
      <c r="D75" t="s">
        <v>867</v>
      </c>
      <c r="E75" s="3" t="str">
        <f t="shared" si="1"/>
        <v>Flx_Heated4_2007926</v>
      </c>
      <c r="H75" s="122">
        <v>2007</v>
      </c>
      <c r="I75" s="122">
        <v>9</v>
      </c>
      <c r="J75" s="122">
        <v>26</v>
      </c>
      <c r="K75" t="s">
        <v>636</v>
      </c>
      <c r="M75" t="s">
        <v>640</v>
      </c>
      <c r="N75" t="s">
        <v>647</v>
      </c>
      <c r="O75" t="s">
        <v>649</v>
      </c>
      <c r="AG75">
        <v>59.210408090000001</v>
      </c>
    </row>
    <row r="76" spans="1:33" x14ac:dyDescent="0.2">
      <c r="A76" s="14" t="s">
        <v>812</v>
      </c>
      <c r="B76" t="s">
        <v>813</v>
      </c>
      <c r="C76" s="134" t="s">
        <v>973</v>
      </c>
      <c r="D76" t="s">
        <v>873</v>
      </c>
      <c r="E76" s="3" t="str">
        <f t="shared" si="1"/>
        <v>Flx_Nitrogen1_2007926</v>
      </c>
      <c r="H76" s="122">
        <v>2007</v>
      </c>
      <c r="I76" s="122">
        <v>9</v>
      </c>
      <c r="J76" s="122">
        <v>26</v>
      </c>
      <c r="K76" t="s">
        <v>636</v>
      </c>
      <c r="M76" t="s">
        <v>640</v>
      </c>
      <c r="N76" t="s">
        <v>647</v>
      </c>
      <c r="O76" t="s">
        <v>649</v>
      </c>
      <c r="AG76">
        <v>79.438223449999995</v>
      </c>
    </row>
    <row r="77" spans="1:33" x14ac:dyDescent="0.2">
      <c r="A77" s="14" t="s">
        <v>812</v>
      </c>
      <c r="B77" t="s">
        <v>813</v>
      </c>
      <c r="C77" s="134" t="s">
        <v>973</v>
      </c>
      <c r="D77" t="s">
        <v>874</v>
      </c>
      <c r="E77" s="3" t="str">
        <f t="shared" si="1"/>
        <v>Flx_Nitrogen2_2007926</v>
      </c>
      <c r="H77" s="122">
        <v>2007</v>
      </c>
      <c r="I77" s="122">
        <v>9</v>
      </c>
      <c r="J77" s="122">
        <v>26</v>
      </c>
      <c r="K77" t="s">
        <v>636</v>
      </c>
      <c r="M77" t="s">
        <v>640</v>
      </c>
      <c r="N77" t="s">
        <v>647</v>
      </c>
      <c r="O77" t="s">
        <v>649</v>
      </c>
      <c r="AG77">
        <v>86.082981849999996</v>
      </c>
    </row>
    <row r="78" spans="1:33" x14ac:dyDescent="0.2">
      <c r="A78" s="14" t="s">
        <v>812</v>
      </c>
      <c r="B78" t="s">
        <v>813</v>
      </c>
      <c r="C78" s="134" t="s">
        <v>973</v>
      </c>
      <c r="D78" t="s">
        <v>875</v>
      </c>
      <c r="E78" s="3" t="str">
        <f t="shared" si="1"/>
        <v>Flx_Nitrogen3_2007926</v>
      </c>
      <c r="H78" s="122">
        <v>2007</v>
      </c>
      <c r="I78" s="122">
        <v>9</v>
      </c>
      <c r="J78" s="122">
        <v>26</v>
      </c>
      <c r="K78" t="s">
        <v>636</v>
      </c>
      <c r="M78" t="s">
        <v>640</v>
      </c>
      <c r="N78" t="s">
        <v>647</v>
      </c>
      <c r="O78" t="s">
        <v>649</v>
      </c>
      <c r="AG78">
        <v>74.535904380000005</v>
      </c>
    </row>
    <row r="79" spans="1:33" x14ac:dyDescent="0.2">
      <c r="A79" s="14" t="s">
        <v>812</v>
      </c>
      <c r="B79" t="s">
        <v>813</v>
      </c>
      <c r="C79" s="134" t="s">
        <v>971</v>
      </c>
      <c r="D79" t="s">
        <v>870</v>
      </c>
      <c r="E79" s="3" t="str">
        <f t="shared" si="1"/>
        <v>Flx_Nitrogen+Heated1_2007926</v>
      </c>
      <c r="H79" s="122">
        <v>2007</v>
      </c>
      <c r="I79" s="122">
        <v>9</v>
      </c>
      <c r="J79" s="122">
        <v>26</v>
      </c>
      <c r="K79" t="s">
        <v>636</v>
      </c>
      <c r="M79" t="s">
        <v>640</v>
      </c>
      <c r="N79" t="s">
        <v>647</v>
      </c>
      <c r="O79" t="s">
        <v>649</v>
      </c>
      <c r="AG79">
        <v>91.990294669999997</v>
      </c>
    </row>
    <row r="80" spans="1:33" x14ac:dyDescent="0.2">
      <c r="A80" s="14" t="s">
        <v>812</v>
      </c>
      <c r="B80" t="s">
        <v>813</v>
      </c>
      <c r="C80" s="134" t="s">
        <v>971</v>
      </c>
      <c r="D80" t="s">
        <v>871</v>
      </c>
      <c r="E80" s="3" t="str">
        <f t="shared" si="1"/>
        <v>Flx_Nitrogen+Heated2_2007926</v>
      </c>
      <c r="H80" s="122">
        <v>2007</v>
      </c>
      <c r="I80" s="122">
        <v>9</v>
      </c>
      <c r="J80" s="122">
        <v>26</v>
      </c>
      <c r="K80" t="s">
        <v>636</v>
      </c>
      <c r="M80" t="s">
        <v>640</v>
      </c>
      <c r="N80" t="s">
        <v>647</v>
      </c>
      <c r="O80" t="s">
        <v>649</v>
      </c>
      <c r="AG80">
        <v>96.967133149999995</v>
      </c>
    </row>
    <row r="81" spans="1:33" x14ac:dyDescent="0.2">
      <c r="A81" s="14" t="s">
        <v>812</v>
      </c>
      <c r="B81" t="s">
        <v>813</v>
      </c>
      <c r="C81" s="134" t="s">
        <v>971</v>
      </c>
      <c r="D81" t="s">
        <v>872</v>
      </c>
      <c r="E81" s="3" t="str">
        <f t="shared" si="1"/>
        <v>Flx_Nitrogen+Heated3_2007926</v>
      </c>
      <c r="H81" s="122">
        <v>2007</v>
      </c>
      <c r="I81" s="122">
        <v>9</v>
      </c>
      <c r="J81" s="122">
        <v>26</v>
      </c>
      <c r="K81" t="s">
        <v>636</v>
      </c>
      <c r="M81" t="s">
        <v>640</v>
      </c>
      <c r="N81" t="s">
        <v>647</v>
      </c>
      <c r="O81" t="s">
        <v>649</v>
      </c>
      <c r="AG81">
        <v>81.367340780000006</v>
      </c>
    </row>
    <row r="82" spans="1:33" x14ac:dyDescent="0.2">
      <c r="A82" s="14" t="s">
        <v>812</v>
      </c>
      <c r="B82" t="s">
        <v>813</v>
      </c>
      <c r="C82" s="138" t="s">
        <v>969</v>
      </c>
      <c r="D82" t="s">
        <v>877</v>
      </c>
      <c r="E82" s="3" t="str">
        <f t="shared" si="1"/>
        <v>HarvardForest_2007117</v>
      </c>
      <c r="H82" s="122">
        <v>2007</v>
      </c>
      <c r="I82" s="122">
        <v>11</v>
      </c>
      <c r="J82" s="122">
        <v>7</v>
      </c>
      <c r="M82" t="s">
        <v>640</v>
      </c>
      <c r="N82" t="s">
        <v>733</v>
      </c>
      <c r="O82" t="s">
        <v>665</v>
      </c>
      <c r="AG82">
        <v>45.3</v>
      </c>
    </row>
    <row r="83" spans="1:33" x14ac:dyDescent="0.2">
      <c r="A83" s="14" t="s">
        <v>812</v>
      </c>
      <c r="B83" t="s">
        <v>813</v>
      </c>
      <c r="C83" s="137" t="s">
        <v>970</v>
      </c>
      <c r="D83" t="s">
        <v>860</v>
      </c>
      <c r="E83" s="3" t="str">
        <f t="shared" si="1"/>
        <v>Flx_Control1_2007117</v>
      </c>
      <c r="H83" s="122">
        <v>2007</v>
      </c>
      <c r="I83" s="122">
        <v>11</v>
      </c>
      <c r="J83" s="122">
        <v>7</v>
      </c>
      <c r="K83" t="s">
        <v>636</v>
      </c>
      <c r="M83" t="s">
        <v>640</v>
      </c>
      <c r="N83" t="s">
        <v>647</v>
      </c>
      <c r="O83" t="s">
        <v>649</v>
      </c>
      <c r="AG83">
        <v>75.92770032</v>
      </c>
    </row>
    <row r="84" spans="1:33" x14ac:dyDescent="0.2">
      <c r="A84" s="14" t="s">
        <v>812</v>
      </c>
      <c r="B84" t="s">
        <v>813</v>
      </c>
      <c r="C84" s="137" t="s">
        <v>970</v>
      </c>
      <c r="D84" t="s">
        <v>861</v>
      </c>
      <c r="E84" s="3" t="str">
        <f t="shared" si="1"/>
        <v>Flx_Control2_2007117</v>
      </c>
      <c r="H84" s="122">
        <v>2007</v>
      </c>
      <c r="I84" s="122">
        <v>11</v>
      </c>
      <c r="J84" s="122">
        <v>7</v>
      </c>
      <c r="K84" t="s">
        <v>636</v>
      </c>
      <c r="M84" t="s">
        <v>640</v>
      </c>
      <c r="N84" t="s">
        <v>647</v>
      </c>
      <c r="O84" t="s">
        <v>649</v>
      </c>
      <c r="AG84">
        <v>71.612393870000005</v>
      </c>
    </row>
    <row r="85" spans="1:33" x14ac:dyDescent="0.2">
      <c r="A85" s="14" t="s">
        <v>812</v>
      </c>
      <c r="B85" t="s">
        <v>813</v>
      </c>
      <c r="C85" s="137" t="s">
        <v>970</v>
      </c>
      <c r="D85" t="s">
        <v>862</v>
      </c>
      <c r="E85" s="3" t="str">
        <f t="shared" si="1"/>
        <v>Flx_Control3_2007117</v>
      </c>
      <c r="H85" s="122">
        <v>2007</v>
      </c>
      <c r="I85" s="122">
        <v>11</v>
      </c>
      <c r="J85" s="122">
        <v>7</v>
      </c>
      <c r="K85" t="s">
        <v>636</v>
      </c>
      <c r="M85" t="s">
        <v>640</v>
      </c>
      <c r="N85" t="s">
        <v>647</v>
      </c>
      <c r="O85" t="s">
        <v>649</v>
      </c>
      <c r="AG85">
        <v>72.780971699999995</v>
      </c>
    </row>
    <row r="86" spans="1:33" x14ac:dyDescent="0.2">
      <c r="A86" s="14" t="s">
        <v>812</v>
      </c>
      <c r="B86" t="s">
        <v>813</v>
      </c>
      <c r="C86" s="134" t="s">
        <v>972</v>
      </c>
      <c r="D86" t="s">
        <v>864</v>
      </c>
      <c r="E86" s="3" t="str">
        <f t="shared" si="1"/>
        <v>Flx_Heated1_2007117</v>
      </c>
      <c r="H86" s="122">
        <v>2007</v>
      </c>
      <c r="I86" s="122">
        <v>11</v>
      </c>
      <c r="J86" s="122">
        <v>7</v>
      </c>
      <c r="K86" t="s">
        <v>636</v>
      </c>
      <c r="M86" t="s">
        <v>640</v>
      </c>
      <c r="N86" t="s">
        <v>647</v>
      </c>
      <c r="O86" t="s">
        <v>649</v>
      </c>
      <c r="AG86">
        <v>71.188971969999997</v>
      </c>
    </row>
    <row r="87" spans="1:33" x14ac:dyDescent="0.2">
      <c r="A87" s="14" t="s">
        <v>812</v>
      </c>
      <c r="B87" t="s">
        <v>813</v>
      </c>
      <c r="C87" s="134" t="s">
        <v>972</v>
      </c>
      <c r="D87" t="s">
        <v>865</v>
      </c>
      <c r="E87" s="3" t="str">
        <f t="shared" si="1"/>
        <v>Flx_Heated2_2007117</v>
      </c>
      <c r="H87" s="122">
        <v>2007</v>
      </c>
      <c r="I87" s="122">
        <v>11</v>
      </c>
      <c r="J87" s="122">
        <v>7</v>
      </c>
      <c r="K87" t="s">
        <v>636</v>
      </c>
      <c r="M87" t="s">
        <v>640</v>
      </c>
      <c r="N87" t="s">
        <v>647</v>
      </c>
      <c r="O87" t="s">
        <v>649</v>
      </c>
      <c r="AG87">
        <v>74.880290380000005</v>
      </c>
    </row>
    <row r="88" spans="1:33" x14ac:dyDescent="0.2">
      <c r="A88" s="14" t="s">
        <v>812</v>
      </c>
      <c r="B88" t="s">
        <v>813</v>
      </c>
      <c r="C88" s="134" t="s">
        <v>972</v>
      </c>
      <c r="D88" t="s">
        <v>866</v>
      </c>
      <c r="E88" s="3" t="str">
        <f t="shared" si="1"/>
        <v>Flx_Heated3_2007117</v>
      </c>
      <c r="H88" s="122">
        <v>2007</v>
      </c>
      <c r="I88" s="122">
        <v>11</v>
      </c>
      <c r="J88" s="122">
        <v>7</v>
      </c>
      <c r="K88" t="s">
        <v>636</v>
      </c>
      <c r="M88" t="s">
        <v>640</v>
      </c>
      <c r="N88" t="s">
        <v>647</v>
      </c>
      <c r="O88" t="s">
        <v>649</v>
      </c>
      <c r="AG88">
        <v>74.760215299999999</v>
      </c>
    </row>
    <row r="89" spans="1:33" x14ac:dyDescent="0.2">
      <c r="A89" s="14" t="s">
        <v>812</v>
      </c>
      <c r="B89" t="s">
        <v>813</v>
      </c>
      <c r="C89" s="134" t="s">
        <v>972</v>
      </c>
      <c r="D89" t="s">
        <v>867</v>
      </c>
      <c r="E89" s="3" t="str">
        <f t="shared" si="1"/>
        <v>Flx_Heated4_2007117</v>
      </c>
      <c r="H89" s="122">
        <v>2007</v>
      </c>
      <c r="I89" s="122">
        <v>11</v>
      </c>
      <c r="J89" s="122">
        <v>7</v>
      </c>
      <c r="K89" t="s">
        <v>636</v>
      </c>
      <c r="M89" t="s">
        <v>640</v>
      </c>
      <c r="N89" t="s">
        <v>647</v>
      </c>
      <c r="O89" t="s">
        <v>649</v>
      </c>
      <c r="AG89">
        <v>66.447144600000001</v>
      </c>
    </row>
    <row r="90" spans="1:33" x14ac:dyDescent="0.2">
      <c r="A90" s="14" t="s">
        <v>812</v>
      </c>
      <c r="B90" t="s">
        <v>813</v>
      </c>
      <c r="C90" s="134" t="s">
        <v>973</v>
      </c>
      <c r="D90" t="s">
        <v>873</v>
      </c>
      <c r="E90" s="3" t="str">
        <f t="shared" si="1"/>
        <v>Flx_Nitrogen1_2007117</v>
      </c>
      <c r="H90" s="122">
        <v>2007</v>
      </c>
      <c r="I90" s="122">
        <v>11</v>
      </c>
      <c r="J90" s="122">
        <v>7</v>
      </c>
      <c r="K90" t="s">
        <v>636</v>
      </c>
      <c r="M90" t="s">
        <v>640</v>
      </c>
      <c r="N90" t="s">
        <v>647</v>
      </c>
      <c r="O90" t="s">
        <v>649</v>
      </c>
      <c r="AG90">
        <v>77.178334860000007</v>
      </c>
    </row>
    <row r="91" spans="1:33" x14ac:dyDescent="0.2">
      <c r="A91" s="14" t="s">
        <v>812</v>
      </c>
      <c r="B91" t="s">
        <v>813</v>
      </c>
      <c r="C91" s="134" t="s">
        <v>973</v>
      </c>
      <c r="D91" t="s">
        <v>874</v>
      </c>
      <c r="E91" s="3" t="str">
        <f t="shared" si="1"/>
        <v>Flx_Nitrogen2_2007117</v>
      </c>
      <c r="H91" s="122">
        <v>2007</v>
      </c>
      <c r="I91" s="122">
        <v>11</v>
      </c>
      <c r="J91" s="122">
        <v>7</v>
      </c>
      <c r="K91" t="s">
        <v>636</v>
      </c>
      <c r="M91" t="s">
        <v>640</v>
      </c>
      <c r="N91" t="s">
        <v>647</v>
      </c>
      <c r="O91" t="s">
        <v>649</v>
      </c>
      <c r="AG91">
        <v>72.927706580000006</v>
      </c>
    </row>
    <row r="92" spans="1:33" x14ac:dyDescent="0.2">
      <c r="A92" s="14" t="s">
        <v>812</v>
      </c>
      <c r="B92" t="s">
        <v>813</v>
      </c>
      <c r="C92" s="134" t="s">
        <v>973</v>
      </c>
      <c r="D92" t="s">
        <v>875</v>
      </c>
      <c r="E92" s="3" t="str">
        <f t="shared" si="1"/>
        <v>Flx_Nitrogen3_2007117</v>
      </c>
      <c r="H92" s="122">
        <v>2007</v>
      </c>
      <c r="I92" s="122">
        <v>11</v>
      </c>
      <c r="J92" s="122">
        <v>7</v>
      </c>
      <c r="K92" t="s">
        <v>636</v>
      </c>
      <c r="M92" t="s">
        <v>640</v>
      </c>
      <c r="N92" t="s">
        <v>647</v>
      </c>
      <c r="O92" t="s">
        <v>649</v>
      </c>
      <c r="AG92">
        <v>76.717653290000001</v>
      </c>
    </row>
    <row r="93" spans="1:33" x14ac:dyDescent="0.2">
      <c r="A93" s="14" t="s">
        <v>812</v>
      </c>
      <c r="B93" t="s">
        <v>813</v>
      </c>
      <c r="C93" s="134" t="s">
        <v>971</v>
      </c>
      <c r="D93" t="s">
        <v>870</v>
      </c>
      <c r="E93" s="3" t="str">
        <f t="shared" si="1"/>
        <v>Flx_Nitrogen+Heated1_2007117</v>
      </c>
      <c r="H93" s="122">
        <v>2007</v>
      </c>
      <c r="I93" s="122">
        <v>11</v>
      </c>
      <c r="J93" s="122">
        <v>7</v>
      </c>
      <c r="K93" t="s">
        <v>636</v>
      </c>
      <c r="M93" t="s">
        <v>640</v>
      </c>
      <c r="N93" t="s">
        <v>647</v>
      </c>
      <c r="O93" t="s">
        <v>649</v>
      </c>
      <c r="AG93">
        <v>71.489437980000005</v>
      </c>
    </row>
    <row r="94" spans="1:33" x14ac:dyDescent="0.2">
      <c r="A94" s="14" t="s">
        <v>812</v>
      </c>
      <c r="B94" t="s">
        <v>813</v>
      </c>
      <c r="C94" s="134" t="s">
        <v>971</v>
      </c>
      <c r="D94" t="s">
        <v>871</v>
      </c>
      <c r="E94" s="3" t="str">
        <f t="shared" si="1"/>
        <v>Flx_Nitrogen+Heated2_2007117</v>
      </c>
      <c r="H94" s="122">
        <v>2007</v>
      </c>
      <c r="I94" s="122">
        <v>11</v>
      </c>
      <c r="J94" s="122">
        <v>7</v>
      </c>
      <c r="K94" t="s">
        <v>636</v>
      </c>
      <c r="M94" t="s">
        <v>640</v>
      </c>
      <c r="N94" t="s">
        <v>647</v>
      </c>
      <c r="O94" t="s">
        <v>649</v>
      </c>
      <c r="AG94">
        <v>101.1210681</v>
      </c>
    </row>
    <row r="95" spans="1:33" x14ac:dyDescent="0.2">
      <c r="A95" s="14" t="s">
        <v>812</v>
      </c>
      <c r="B95" t="s">
        <v>813</v>
      </c>
      <c r="C95" s="134" t="s">
        <v>971</v>
      </c>
      <c r="D95" t="s">
        <v>872</v>
      </c>
      <c r="E95" s="3" t="str">
        <f t="shared" si="1"/>
        <v>Flx_Nitrogen+Heated3_2007117</v>
      </c>
      <c r="H95" s="122">
        <v>2007</v>
      </c>
      <c r="I95" s="122">
        <v>11</v>
      </c>
      <c r="J95" s="122">
        <v>7</v>
      </c>
      <c r="K95" t="s">
        <v>636</v>
      </c>
      <c r="M95" t="s">
        <v>640</v>
      </c>
      <c r="N95" t="s">
        <v>647</v>
      </c>
      <c r="O95" t="s">
        <v>649</v>
      </c>
      <c r="AG95">
        <v>75.117190660000006</v>
      </c>
    </row>
    <row r="96" spans="1:33" x14ac:dyDescent="0.2">
      <c r="A96" s="14" t="s">
        <v>812</v>
      </c>
      <c r="B96" t="s">
        <v>813</v>
      </c>
      <c r="C96" s="138" t="s">
        <v>969</v>
      </c>
      <c r="D96" t="s">
        <v>877</v>
      </c>
      <c r="E96" s="3" t="str">
        <f t="shared" si="1"/>
        <v>HarvardForest_2008422</v>
      </c>
      <c r="H96" s="122">
        <v>2008</v>
      </c>
      <c r="I96" s="122">
        <v>4</v>
      </c>
      <c r="J96" s="122">
        <v>22</v>
      </c>
      <c r="M96" t="s">
        <v>640</v>
      </c>
      <c r="N96" t="s">
        <v>733</v>
      </c>
      <c r="O96" t="s">
        <v>665</v>
      </c>
      <c r="AG96">
        <v>38.799999999999997</v>
      </c>
    </row>
    <row r="97" spans="1:33" x14ac:dyDescent="0.2">
      <c r="A97" s="14" t="s">
        <v>812</v>
      </c>
      <c r="B97" t="s">
        <v>813</v>
      </c>
      <c r="C97" s="137" t="s">
        <v>970</v>
      </c>
      <c r="D97" t="s">
        <v>860</v>
      </c>
      <c r="E97" s="3" t="str">
        <f t="shared" si="1"/>
        <v>Flx_Control1_2008422</v>
      </c>
      <c r="H97" s="122">
        <v>2008</v>
      </c>
      <c r="I97" s="122">
        <v>4</v>
      </c>
      <c r="J97" s="122">
        <v>22</v>
      </c>
      <c r="K97" t="s">
        <v>636</v>
      </c>
      <c r="M97" t="s">
        <v>640</v>
      </c>
      <c r="N97" t="s">
        <v>647</v>
      </c>
      <c r="O97" t="s">
        <v>649</v>
      </c>
      <c r="AG97">
        <v>108.9633742</v>
      </c>
    </row>
    <row r="98" spans="1:33" x14ac:dyDescent="0.2">
      <c r="A98" s="14" t="s">
        <v>812</v>
      </c>
      <c r="B98" t="s">
        <v>813</v>
      </c>
      <c r="C98" s="137" t="s">
        <v>970</v>
      </c>
      <c r="D98" t="s">
        <v>861</v>
      </c>
      <c r="E98" s="3" t="str">
        <f t="shared" si="1"/>
        <v>Flx_Control2_2008422</v>
      </c>
      <c r="H98" s="122">
        <v>2008</v>
      </c>
      <c r="I98" s="122">
        <v>4</v>
      </c>
      <c r="J98" s="122">
        <v>22</v>
      </c>
      <c r="K98" t="s">
        <v>636</v>
      </c>
      <c r="M98" t="s">
        <v>640</v>
      </c>
      <c r="N98" t="s">
        <v>647</v>
      </c>
      <c r="O98" t="s">
        <v>649</v>
      </c>
      <c r="AG98">
        <v>84.754300240000006</v>
      </c>
    </row>
    <row r="99" spans="1:33" x14ac:dyDescent="0.2">
      <c r="A99" s="14" t="s">
        <v>812</v>
      </c>
      <c r="B99" t="s">
        <v>813</v>
      </c>
      <c r="C99" s="137" t="s">
        <v>970</v>
      </c>
      <c r="D99" t="s">
        <v>862</v>
      </c>
      <c r="E99" s="3" t="str">
        <f t="shared" si="1"/>
        <v>Flx_Control3_2008422</v>
      </c>
      <c r="H99" s="122">
        <v>2008</v>
      </c>
      <c r="I99" s="122">
        <v>4</v>
      </c>
      <c r="J99" s="122">
        <v>22</v>
      </c>
      <c r="K99" t="s">
        <v>636</v>
      </c>
      <c r="M99" t="s">
        <v>640</v>
      </c>
      <c r="N99" t="s">
        <v>647</v>
      </c>
      <c r="O99" t="s">
        <v>649</v>
      </c>
      <c r="AG99">
        <v>83.513447769999999</v>
      </c>
    </row>
    <row r="100" spans="1:33" x14ac:dyDescent="0.2">
      <c r="A100" s="14" t="s">
        <v>812</v>
      </c>
      <c r="B100" t="s">
        <v>813</v>
      </c>
      <c r="C100" s="134" t="s">
        <v>972</v>
      </c>
      <c r="D100" t="s">
        <v>864</v>
      </c>
      <c r="E100" s="3" t="str">
        <f t="shared" si="1"/>
        <v>Flx_Heated1_2008422</v>
      </c>
      <c r="H100" s="122">
        <v>2008</v>
      </c>
      <c r="I100" s="122">
        <v>4</v>
      </c>
      <c r="J100" s="122">
        <v>22</v>
      </c>
      <c r="K100" t="s">
        <v>636</v>
      </c>
      <c r="M100" t="s">
        <v>640</v>
      </c>
      <c r="N100" t="s">
        <v>647</v>
      </c>
      <c r="O100" t="s">
        <v>649</v>
      </c>
      <c r="AG100">
        <v>108.4744329</v>
      </c>
    </row>
    <row r="101" spans="1:33" x14ac:dyDescent="0.2">
      <c r="A101" s="14" t="s">
        <v>812</v>
      </c>
      <c r="B101" t="s">
        <v>813</v>
      </c>
      <c r="C101" s="134" t="s">
        <v>972</v>
      </c>
      <c r="D101" t="s">
        <v>865</v>
      </c>
      <c r="E101" s="3" t="str">
        <f t="shared" si="1"/>
        <v>Flx_Heated2_2008422</v>
      </c>
      <c r="H101" s="122">
        <v>2008</v>
      </c>
      <c r="I101" s="122">
        <v>4</v>
      </c>
      <c r="J101" s="122">
        <v>22</v>
      </c>
      <c r="K101" t="s">
        <v>636</v>
      </c>
      <c r="M101" t="s">
        <v>640</v>
      </c>
      <c r="N101" t="s">
        <v>647</v>
      </c>
      <c r="O101" t="s">
        <v>649</v>
      </c>
      <c r="AG101">
        <v>111.8744086</v>
      </c>
    </row>
    <row r="102" spans="1:33" x14ac:dyDescent="0.2">
      <c r="A102" s="14" t="s">
        <v>812</v>
      </c>
      <c r="B102" t="s">
        <v>813</v>
      </c>
      <c r="C102" s="134" t="s">
        <v>972</v>
      </c>
      <c r="D102" t="s">
        <v>866</v>
      </c>
      <c r="E102" s="3" t="str">
        <f t="shared" si="1"/>
        <v>Flx_Heated3_2008422</v>
      </c>
      <c r="H102" s="122">
        <v>2008</v>
      </c>
      <c r="I102" s="122">
        <v>4</v>
      </c>
      <c r="J102" s="122">
        <v>22</v>
      </c>
      <c r="K102" t="s">
        <v>636</v>
      </c>
      <c r="M102" t="s">
        <v>640</v>
      </c>
      <c r="N102" t="s">
        <v>647</v>
      </c>
      <c r="O102" t="s">
        <v>649</v>
      </c>
      <c r="AG102">
        <v>101.7880926</v>
      </c>
    </row>
    <row r="103" spans="1:33" x14ac:dyDescent="0.2">
      <c r="A103" s="14" t="s">
        <v>812</v>
      </c>
      <c r="B103" t="s">
        <v>813</v>
      </c>
      <c r="C103" s="134" t="s">
        <v>972</v>
      </c>
      <c r="D103" t="s">
        <v>867</v>
      </c>
      <c r="E103" s="3" t="str">
        <f t="shared" si="1"/>
        <v>Flx_Heated4_2008422</v>
      </c>
      <c r="H103" s="122">
        <v>2008</v>
      </c>
      <c r="I103" s="122">
        <v>4</v>
      </c>
      <c r="J103" s="122">
        <v>22</v>
      </c>
      <c r="K103" t="s">
        <v>636</v>
      </c>
      <c r="M103" t="s">
        <v>640</v>
      </c>
      <c r="N103" t="s">
        <v>647</v>
      </c>
      <c r="O103" t="s">
        <v>649</v>
      </c>
      <c r="AG103">
        <v>78.745142610000002</v>
      </c>
    </row>
    <row r="104" spans="1:33" x14ac:dyDescent="0.2">
      <c r="A104" s="14" t="s">
        <v>812</v>
      </c>
      <c r="B104" t="s">
        <v>813</v>
      </c>
      <c r="C104" s="134" t="s">
        <v>973</v>
      </c>
      <c r="D104" t="s">
        <v>873</v>
      </c>
      <c r="E104" s="3" t="str">
        <f t="shared" si="1"/>
        <v>Flx_Nitrogen1_2008422</v>
      </c>
      <c r="H104" s="122">
        <v>2008</v>
      </c>
      <c r="I104" s="122">
        <v>4</v>
      </c>
      <c r="J104" s="122">
        <v>22</v>
      </c>
      <c r="K104" t="s">
        <v>636</v>
      </c>
      <c r="M104" t="s">
        <v>640</v>
      </c>
      <c r="N104" t="s">
        <v>647</v>
      </c>
      <c r="O104" t="s">
        <v>649</v>
      </c>
      <c r="AG104">
        <v>83.254758420000002</v>
      </c>
    </row>
    <row r="105" spans="1:33" x14ac:dyDescent="0.2">
      <c r="A105" s="14" t="s">
        <v>812</v>
      </c>
      <c r="B105" t="s">
        <v>813</v>
      </c>
      <c r="C105" s="134" t="s">
        <v>973</v>
      </c>
      <c r="D105" t="s">
        <v>874</v>
      </c>
      <c r="E105" s="3" t="str">
        <f t="shared" si="1"/>
        <v>Flx_Nitrogen2_2008422</v>
      </c>
      <c r="H105" s="122">
        <v>2008</v>
      </c>
      <c r="I105" s="122">
        <v>4</v>
      </c>
      <c r="J105" s="122">
        <v>22</v>
      </c>
      <c r="K105" t="s">
        <v>636</v>
      </c>
      <c r="M105" t="s">
        <v>640</v>
      </c>
      <c r="N105" t="s">
        <v>647</v>
      </c>
      <c r="O105" t="s">
        <v>649</v>
      </c>
      <c r="AG105">
        <v>91.27539702</v>
      </c>
    </row>
    <row r="106" spans="1:33" x14ac:dyDescent="0.2">
      <c r="A106" s="14" t="s">
        <v>812</v>
      </c>
      <c r="B106" t="s">
        <v>813</v>
      </c>
      <c r="C106" s="134" t="s">
        <v>973</v>
      </c>
      <c r="D106" t="s">
        <v>875</v>
      </c>
      <c r="E106" s="3" t="str">
        <f t="shared" si="1"/>
        <v>Flx_Nitrogen3_2008422</v>
      </c>
      <c r="H106" s="122">
        <v>2008</v>
      </c>
      <c r="I106" s="122">
        <v>4</v>
      </c>
      <c r="J106" s="122">
        <v>22</v>
      </c>
      <c r="K106" t="s">
        <v>636</v>
      </c>
      <c r="M106" t="s">
        <v>640</v>
      </c>
      <c r="N106" t="s">
        <v>647</v>
      </c>
      <c r="O106" t="s">
        <v>649</v>
      </c>
      <c r="AG106">
        <v>73.152677870000005</v>
      </c>
    </row>
    <row r="107" spans="1:33" x14ac:dyDescent="0.2">
      <c r="A107" s="14" t="s">
        <v>812</v>
      </c>
      <c r="B107" t="s">
        <v>813</v>
      </c>
      <c r="C107" s="134" t="s">
        <v>971</v>
      </c>
      <c r="D107" t="s">
        <v>870</v>
      </c>
      <c r="E107" s="3" t="str">
        <f t="shared" si="1"/>
        <v>Flx_Nitrogen+Heated1_2008422</v>
      </c>
      <c r="H107" s="122">
        <v>2008</v>
      </c>
      <c r="I107" s="122">
        <v>4</v>
      </c>
      <c r="J107" s="122">
        <v>22</v>
      </c>
      <c r="K107" t="s">
        <v>636</v>
      </c>
      <c r="M107" t="s">
        <v>640</v>
      </c>
      <c r="N107" t="s">
        <v>647</v>
      </c>
      <c r="O107" t="s">
        <v>649</v>
      </c>
      <c r="AG107">
        <v>77.088886459999998</v>
      </c>
    </row>
    <row r="108" spans="1:33" x14ac:dyDescent="0.2">
      <c r="A108" s="14" t="s">
        <v>812</v>
      </c>
      <c r="B108" t="s">
        <v>813</v>
      </c>
      <c r="C108" s="134" t="s">
        <v>971</v>
      </c>
      <c r="D108" t="s">
        <v>871</v>
      </c>
      <c r="E108" s="3" t="str">
        <f t="shared" si="1"/>
        <v>Flx_Nitrogen+Heated2_2008422</v>
      </c>
      <c r="H108" s="122">
        <v>2008</v>
      </c>
      <c r="I108" s="122">
        <v>4</v>
      </c>
      <c r="J108" s="122">
        <v>22</v>
      </c>
      <c r="K108" t="s">
        <v>636</v>
      </c>
      <c r="M108" t="s">
        <v>640</v>
      </c>
      <c r="N108" t="s">
        <v>647</v>
      </c>
      <c r="O108" t="s">
        <v>649</v>
      </c>
      <c r="AG108">
        <v>93.334804570000003</v>
      </c>
    </row>
    <row r="109" spans="1:33" x14ac:dyDescent="0.2">
      <c r="A109" s="14" t="s">
        <v>812</v>
      </c>
      <c r="B109" t="s">
        <v>813</v>
      </c>
      <c r="C109" s="134" t="s">
        <v>971</v>
      </c>
      <c r="D109" t="s">
        <v>872</v>
      </c>
      <c r="E109" s="3" t="str">
        <f t="shared" si="1"/>
        <v>Flx_Nitrogen+Heated3_2008422</v>
      </c>
      <c r="H109" s="122">
        <v>2008</v>
      </c>
      <c r="I109" s="122">
        <v>4</v>
      </c>
      <c r="J109" s="122">
        <v>22</v>
      </c>
      <c r="K109" t="s">
        <v>636</v>
      </c>
      <c r="M109" t="s">
        <v>640</v>
      </c>
      <c r="N109" t="s">
        <v>647</v>
      </c>
      <c r="O109" t="s">
        <v>649</v>
      </c>
      <c r="AG109">
        <v>86.679514889999993</v>
      </c>
    </row>
    <row r="110" spans="1:33" x14ac:dyDescent="0.2">
      <c r="A110" s="14" t="s">
        <v>812</v>
      </c>
      <c r="B110" t="s">
        <v>813</v>
      </c>
      <c r="C110" s="138" t="s">
        <v>969</v>
      </c>
      <c r="D110" t="s">
        <v>877</v>
      </c>
      <c r="E110" s="3" t="str">
        <f t="shared" si="1"/>
        <v>HarvardForest_200899</v>
      </c>
      <c r="H110" s="122">
        <v>2008</v>
      </c>
      <c r="I110" s="122">
        <v>9</v>
      </c>
      <c r="J110" s="122">
        <v>9</v>
      </c>
      <c r="M110" t="s">
        <v>640</v>
      </c>
      <c r="N110" t="s">
        <v>733</v>
      </c>
      <c r="O110" t="s">
        <v>665</v>
      </c>
      <c r="AG110">
        <v>41</v>
      </c>
    </row>
    <row r="111" spans="1:33" x14ac:dyDescent="0.2">
      <c r="A111" s="14" t="s">
        <v>812</v>
      </c>
      <c r="B111" t="s">
        <v>813</v>
      </c>
      <c r="C111" s="137" t="s">
        <v>970</v>
      </c>
      <c r="D111" t="s">
        <v>860</v>
      </c>
      <c r="E111" s="3" t="str">
        <f t="shared" si="1"/>
        <v>Flx_Control1_200899</v>
      </c>
      <c r="H111" s="122">
        <v>2008</v>
      </c>
      <c r="I111" s="122">
        <v>9</v>
      </c>
      <c r="J111" s="122">
        <v>9</v>
      </c>
      <c r="K111" t="s">
        <v>636</v>
      </c>
      <c r="M111" t="s">
        <v>640</v>
      </c>
      <c r="N111" t="s">
        <v>647</v>
      </c>
      <c r="O111" t="s">
        <v>649</v>
      </c>
      <c r="AG111">
        <v>86.800460299999997</v>
      </c>
    </row>
    <row r="112" spans="1:33" x14ac:dyDescent="0.2">
      <c r="A112" s="14" t="s">
        <v>812</v>
      </c>
      <c r="B112" t="s">
        <v>813</v>
      </c>
      <c r="C112" s="137" t="s">
        <v>970</v>
      </c>
      <c r="D112" t="s">
        <v>861</v>
      </c>
      <c r="E112" s="3" t="str">
        <f t="shared" si="1"/>
        <v>Flx_Control2_200899</v>
      </c>
      <c r="H112" s="122">
        <v>2008</v>
      </c>
      <c r="I112" s="122">
        <v>9</v>
      </c>
      <c r="J112" s="122">
        <v>9</v>
      </c>
      <c r="K112" t="s">
        <v>636</v>
      </c>
      <c r="M112" t="s">
        <v>640</v>
      </c>
      <c r="N112" t="s">
        <v>647</v>
      </c>
      <c r="O112" t="s">
        <v>649</v>
      </c>
      <c r="AG112">
        <v>86.204307689999993</v>
      </c>
    </row>
    <row r="113" spans="1:33" x14ac:dyDescent="0.2">
      <c r="A113" s="14" t="s">
        <v>812</v>
      </c>
      <c r="B113" t="s">
        <v>813</v>
      </c>
      <c r="C113" s="137" t="s">
        <v>970</v>
      </c>
      <c r="D113" t="s">
        <v>862</v>
      </c>
      <c r="E113" s="3" t="str">
        <f t="shared" si="1"/>
        <v>Flx_Control3_200899</v>
      </c>
      <c r="H113" s="122">
        <v>2008</v>
      </c>
      <c r="I113" s="122">
        <v>9</v>
      </c>
      <c r="J113" s="122">
        <v>9</v>
      </c>
      <c r="K113" t="s">
        <v>636</v>
      </c>
      <c r="M113" t="s">
        <v>640</v>
      </c>
      <c r="N113" t="s">
        <v>647</v>
      </c>
      <c r="O113" t="s">
        <v>649</v>
      </c>
      <c r="AG113">
        <v>81.145827229999995</v>
      </c>
    </row>
    <row r="114" spans="1:33" x14ac:dyDescent="0.2">
      <c r="A114" s="14" t="s">
        <v>812</v>
      </c>
      <c r="B114" t="s">
        <v>813</v>
      </c>
      <c r="C114" s="134" t="s">
        <v>972</v>
      </c>
      <c r="D114" t="s">
        <v>864</v>
      </c>
      <c r="E114" s="3" t="str">
        <f t="shared" si="1"/>
        <v>Flx_Heated1_200899</v>
      </c>
      <c r="H114" s="122">
        <v>2008</v>
      </c>
      <c r="I114" s="122">
        <v>9</v>
      </c>
      <c r="J114" s="122">
        <v>9</v>
      </c>
      <c r="K114" t="s">
        <v>636</v>
      </c>
      <c r="M114" t="s">
        <v>640</v>
      </c>
      <c r="N114" t="s">
        <v>647</v>
      </c>
      <c r="O114" t="s">
        <v>649</v>
      </c>
      <c r="AG114">
        <v>75.763168449999995</v>
      </c>
    </row>
    <row r="115" spans="1:33" x14ac:dyDescent="0.2">
      <c r="A115" s="14" t="s">
        <v>812</v>
      </c>
      <c r="B115" t="s">
        <v>813</v>
      </c>
      <c r="C115" s="134" t="s">
        <v>972</v>
      </c>
      <c r="D115" t="s">
        <v>865</v>
      </c>
      <c r="E115" s="3" t="str">
        <f t="shared" si="1"/>
        <v>Flx_Heated2_200899</v>
      </c>
      <c r="H115" s="122">
        <v>2008</v>
      </c>
      <c r="I115" s="122">
        <v>9</v>
      </c>
      <c r="J115" s="122">
        <v>9</v>
      </c>
      <c r="K115" t="s">
        <v>636</v>
      </c>
      <c r="M115" t="s">
        <v>640</v>
      </c>
      <c r="N115" t="s">
        <v>647</v>
      </c>
      <c r="O115" t="s">
        <v>649</v>
      </c>
      <c r="AG115">
        <v>81.992904659999994</v>
      </c>
    </row>
    <row r="116" spans="1:33" x14ac:dyDescent="0.2">
      <c r="A116" s="14" t="s">
        <v>812</v>
      </c>
      <c r="B116" t="s">
        <v>813</v>
      </c>
      <c r="C116" s="134" t="s">
        <v>972</v>
      </c>
      <c r="D116" t="s">
        <v>866</v>
      </c>
      <c r="E116" s="3" t="str">
        <f t="shared" si="1"/>
        <v>Flx_Heated3_200899</v>
      </c>
      <c r="H116" s="122">
        <v>2008</v>
      </c>
      <c r="I116" s="122">
        <v>9</v>
      </c>
      <c r="J116" s="122">
        <v>9</v>
      </c>
      <c r="K116" t="s">
        <v>636</v>
      </c>
      <c r="M116" t="s">
        <v>640</v>
      </c>
      <c r="N116" t="s">
        <v>647</v>
      </c>
      <c r="O116" t="s">
        <v>649</v>
      </c>
      <c r="AG116">
        <v>72.820052770000004</v>
      </c>
    </row>
    <row r="117" spans="1:33" x14ac:dyDescent="0.2">
      <c r="A117" s="14" t="s">
        <v>812</v>
      </c>
      <c r="B117" t="s">
        <v>813</v>
      </c>
      <c r="C117" s="134" t="s">
        <v>972</v>
      </c>
      <c r="D117" t="s">
        <v>867</v>
      </c>
      <c r="E117" s="3" t="str">
        <f t="shared" si="1"/>
        <v>Flx_Heated4_200899</v>
      </c>
      <c r="H117" s="122">
        <v>2008</v>
      </c>
      <c r="I117" s="122">
        <v>9</v>
      </c>
      <c r="J117" s="122">
        <v>9</v>
      </c>
      <c r="K117" t="s">
        <v>636</v>
      </c>
      <c r="M117" t="s">
        <v>640</v>
      </c>
      <c r="N117" t="s">
        <v>647</v>
      </c>
      <c r="O117" t="s">
        <v>649</v>
      </c>
      <c r="AG117">
        <v>65.067596699999996</v>
      </c>
    </row>
    <row r="118" spans="1:33" x14ac:dyDescent="0.2">
      <c r="A118" s="14" t="s">
        <v>812</v>
      </c>
      <c r="B118" t="s">
        <v>813</v>
      </c>
      <c r="C118" s="134" t="s">
        <v>972</v>
      </c>
      <c r="D118" t="s">
        <v>868</v>
      </c>
      <c r="E118" s="3" t="str">
        <f t="shared" si="1"/>
        <v>Flx_Heated5_200899</v>
      </c>
      <c r="H118" s="122">
        <v>2008</v>
      </c>
      <c r="I118" s="122">
        <v>9</v>
      </c>
      <c r="J118" s="122">
        <v>9</v>
      </c>
      <c r="K118" t="s">
        <v>636</v>
      </c>
      <c r="M118" t="s">
        <v>640</v>
      </c>
      <c r="N118" t="s">
        <v>647</v>
      </c>
      <c r="O118" t="s">
        <v>649</v>
      </c>
      <c r="AG118">
        <v>77.715699330000007</v>
      </c>
    </row>
    <row r="119" spans="1:33" x14ac:dyDescent="0.2">
      <c r="A119" s="14" t="s">
        <v>812</v>
      </c>
      <c r="B119" t="s">
        <v>813</v>
      </c>
      <c r="C119" s="134" t="s">
        <v>972</v>
      </c>
      <c r="D119" t="s">
        <v>869</v>
      </c>
      <c r="E119" s="3" t="str">
        <f t="shared" si="1"/>
        <v>Flx_Heated6_200899</v>
      </c>
      <c r="H119" s="122">
        <v>2008</v>
      </c>
      <c r="I119" s="122">
        <v>9</v>
      </c>
      <c r="J119" s="122">
        <v>9</v>
      </c>
      <c r="K119" t="s">
        <v>636</v>
      </c>
      <c r="M119" t="s">
        <v>640</v>
      </c>
      <c r="N119" t="s">
        <v>647</v>
      </c>
      <c r="O119" t="s">
        <v>649</v>
      </c>
      <c r="AG119">
        <v>88.690909090000005</v>
      </c>
    </row>
    <row r="120" spans="1:33" x14ac:dyDescent="0.2">
      <c r="A120" s="14" t="s">
        <v>812</v>
      </c>
      <c r="B120" t="s">
        <v>813</v>
      </c>
      <c r="C120" s="134" t="s">
        <v>973</v>
      </c>
      <c r="D120" t="s">
        <v>873</v>
      </c>
      <c r="E120" s="3" t="str">
        <f t="shared" si="1"/>
        <v>Flx_Nitrogen1_200899</v>
      </c>
      <c r="H120" s="122">
        <v>2008</v>
      </c>
      <c r="I120" s="122">
        <v>9</v>
      </c>
      <c r="J120" s="122">
        <v>9</v>
      </c>
      <c r="K120" t="s">
        <v>636</v>
      </c>
      <c r="M120" t="s">
        <v>640</v>
      </c>
      <c r="N120" t="s">
        <v>647</v>
      </c>
      <c r="O120" t="s">
        <v>649</v>
      </c>
      <c r="AG120">
        <v>64.036094669999997</v>
      </c>
    </row>
    <row r="121" spans="1:33" x14ac:dyDescent="0.2">
      <c r="A121" s="14" t="s">
        <v>812</v>
      </c>
      <c r="B121" t="s">
        <v>813</v>
      </c>
      <c r="C121" s="134" t="s">
        <v>973</v>
      </c>
      <c r="D121" t="s">
        <v>874</v>
      </c>
      <c r="E121" s="3" t="str">
        <f t="shared" si="1"/>
        <v>Flx_Nitrogen2_200899</v>
      </c>
      <c r="H121" s="122">
        <v>2008</v>
      </c>
      <c r="I121" s="122">
        <v>9</v>
      </c>
      <c r="J121" s="122">
        <v>9</v>
      </c>
      <c r="K121" t="s">
        <v>636</v>
      </c>
      <c r="M121" t="s">
        <v>640</v>
      </c>
      <c r="N121" t="s">
        <v>647</v>
      </c>
      <c r="O121" t="s">
        <v>649</v>
      </c>
      <c r="AG121">
        <v>74.793899519999997</v>
      </c>
    </row>
    <row r="122" spans="1:33" x14ac:dyDescent="0.2">
      <c r="A122" s="14" t="s">
        <v>812</v>
      </c>
      <c r="B122" t="s">
        <v>813</v>
      </c>
      <c r="C122" s="134" t="s">
        <v>973</v>
      </c>
      <c r="D122" t="s">
        <v>875</v>
      </c>
      <c r="E122" s="3" t="str">
        <f t="shared" si="1"/>
        <v>Flx_Nitrogen3_200899</v>
      </c>
      <c r="H122" s="122">
        <v>2008</v>
      </c>
      <c r="I122" s="122">
        <v>9</v>
      </c>
      <c r="J122" s="122">
        <v>9</v>
      </c>
      <c r="K122" t="s">
        <v>636</v>
      </c>
      <c r="M122" t="s">
        <v>640</v>
      </c>
      <c r="N122" t="s">
        <v>647</v>
      </c>
      <c r="O122" t="s">
        <v>649</v>
      </c>
      <c r="AG122">
        <v>70.307750470000002</v>
      </c>
    </row>
    <row r="123" spans="1:33" x14ac:dyDescent="0.2">
      <c r="A123" s="14" t="s">
        <v>812</v>
      </c>
      <c r="B123" t="s">
        <v>813</v>
      </c>
      <c r="C123" s="134" t="s">
        <v>971</v>
      </c>
      <c r="D123" t="s">
        <v>870</v>
      </c>
      <c r="E123" s="3" t="str">
        <f t="shared" si="1"/>
        <v>Flx_Nitrogen+Heated1_200899</v>
      </c>
      <c r="H123" s="122">
        <v>2008</v>
      </c>
      <c r="I123" s="122">
        <v>9</v>
      </c>
      <c r="J123" s="122">
        <v>9</v>
      </c>
      <c r="K123" t="s">
        <v>636</v>
      </c>
      <c r="M123" t="s">
        <v>640</v>
      </c>
      <c r="N123" t="s">
        <v>647</v>
      </c>
      <c r="O123" t="s">
        <v>649</v>
      </c>
      <c r="AG123">
        <v>75.73642384</v>
      </c>
    </row>
    <row r="124" spans="1:33" x14ac:dyDescent="0.2">
      <c r="A124" s="14" t="s">
        <v>812</v>
      </c>
      <c r="B124" t="s">
        <v>813</v>
      </c>
      <c r="C124" s="134" t="s">
        <v>971</v>
      </c>
      <c r="D124" t="s">
        <v>871</v>
      </c>
      <c r="E124" s="3" t="str">
        <f t="shared" si="1"/>
        <v>Flx_Nitrogen+Heated2_200899</v>
      </c>
      <c r="H124" s="122">
        <v>2008</v>
      </c>
      <c r="I124" s="122">
        <v>9</v>
      </c>
      <c r="J124" s="122">
        <v>9</v>
      </c>
      <c r="K124" t="s">
        <v>636</v>
      </c>
      <c r="M124" t="s">
        <v>640</v>
      </c>
      <c r="N124" t="s">
        <v>647</v>
      </c>
      <c r="O124" t="s">
        <v>649</v>
      </c>
      <c r="AG124">
        <v>87.326222220000005</v>
      </c>
    </row>
    <row r="125" spans="1:33" x14ac:dyDescent="0.2">
      <c r="A125" s="14" t="s">
        <v>812</v>
      </c>
      <c r="B125" t="s">
        <v>813</v>
      </c>
      <c r="C125" s="134" t="s">
        <v>971</v>
      </c>
      <c r="D125" t="s">
        <v>872</v>
      </c>
      <c r="E125" s="3" t="str">
        <f t="shared" si="1"/>
        <v>Flx_Nitrogen+Heated3_200899</v>
      </c>
      <c r="H125" s="122">
        <v>2008</v>
      </c>
      <c r="I125" s="122">
        <v>9</v>
      </c>
      <c r="J125" s="122">
        <v>9</v>
      </c>
      <c r="K125" t="s">
        <v>636</v>
      </c>
      <c r="M125" t="s">
        <v>640</v>
      </c>
      <c r="N125" t="s">
        <v>647</v>
      </c>
      <c r="O125" t="s">
        <v>649</v>
      </c>
      <c r="AG125">
        <v>78.954251499999998</v>
      </c>
    </row>
    <row r="126" spans="1:33" x14ac:dyDescent="0.2">
      <c r="A126" s="14" t="s">
        <v>812</v>
      </c>
      <c r="B126" t="s">
        <v>813</v>
      </c>
      <c r="C126" s="137" t="s">
        <v>970</v>
      </c>
      <c r="D126" t="s">
        <v>860</v>
      </c>
      <c r="E126" s="3" t="str">
        <f t="shared" si="1"/>
        <v>Flx_Control1_2008114</v>
      </c>
      <c r="H126" s="122">
        <v>2008</v>
      </c>
      <c r="I126" s="122">
        <v>11</v>
      </c>
      <c r="J126" s="122">
        <v>4</v>
      </c>
      <c r="K126" t="s">
        <v>636</v>
      </c>
      <c r="M126" t="s">
        <v>640</v>
      </c>
      <c r="N126" t="s">
        <v>647</v>
      </c>
      <c r="O126" t="s">
        <v>649</v>
      </c>
      <c r="AG126">
        <v>78.349339740000005</v>
      </c>
    </row>
    <row r="127" spans="1:33" x14ac:dyDescent="0.2">
      <c r="A127" s="14" t="s">
        <v>812</v>
      </c>
      <c r="B127" t="s">
        <v>813</v>
      </c>
      <c r="C127" s="137" t="s">
        <v>970</v>
      </c>
      <c r="D127" t="s">
        <v>861</v>
      </c>
      <c r="E127" s="3" t="str">
        <f t="shared" si="1"/>
        <v>Flx_Control2_2008114</v>
      </c>
      <c r="H127" s="122">
        <v>2008</v>
      </c>
      <c r="I127" s="122">
        <v>11</v>
      </c>
      <c r="J127" s="122">
        <v>4</v>
      </c>
      <c r="K127" t="s">
        <v>636</v>
      </c>
      <c r="M127" t="s">
        <v>640</v>
      </c>
      <c r="N127" t="s">
        <v>647</v>
      </c>
      <c r="O127" t="s">
        <v>649</v>
      </c>
      <c r="AG127">
        <v>41.657894740000003</v>
      </c>
    </row>
    <row r="128" spans="1:33" x14ac:dyDescent="0.2">
      <c r="A128" s="14" t="s">
        <v>812</v>
      </c>
      <c r="B128" t="s">
        <v>813</v>
      </c>
      <c r="C128" s="137" t="s">
        <v>970</v>
      </c>
      <c r="D128" t="s">
        <v>862</v>
      </c>
      <c r="E128" s="3" t="str">
        <f t="shared" si="1"/>
        <v>Flx_Control3_2008114</v>
      </c>
      <c r="H128" s="122">
        <v>2008</v>
      </c>
      <c r="I128" s="122">
        <v>11</v>
      </c>
      <c r="J128" s="122">
        <v>4</v>
      </c>
      <c r="K128" t="s">
        <v>636</v>
      </c>
      <c r="M128" t="s">
        <v>640</v>
      </c>
      <c r="N128" t="s">
        <v>647</v>
      </c>
      <c r="O128" t="s">
        <v>649</v>
      </c>
      <c r="AG128">
        <v>69.861538460000006</v>
      </c>
    </row>
    <row r="129" spans="1:33" x14ac:dyDescent="0.2">
      <c r="A129" s="14" t="s">
        <v>812</v>
      </c>
      <c r="B129" t="s">
        <v>813</v>
      </c>
      <c r="C129" s="134" t="s">
        <v>972</v>
      </c>
      <c r="D129" t="s">
        <v>864</v>
      </c>
      <c r="E129" s="3" t="str">
        <f t="shared" si="1"/>
        <v>Flx_Heated1_2008114</v>
      </c>
      <c r="H129" s="122">
        <v>2008</v>
      </c>
      <c r="I129" s="122">
        <v>11</v>
      </c>
      <c r="J129" s="122">
        <v>4</v>
      </c>
      <c r="K129" t="s">
        <v>636</v>
      </c>
      <c r="M129" t="s">
        <v>640</v>
      </c>
      <c r="N129" t="s">
        <v>647</v>
      </c>
      <c r="O129" t="s">
        <v>649</v>
      </c>
      <c r="AG129">
        <v>73.100654370000001</v>
      </c>
    </row>
    <row r="130" spans="1:33" x14ac:dyDescent="0.2">
      <c r="A130" s="14" t="s">
        <v>812</v>
      </c>
      <c r="B130" t="s">
        <v>813</v>
      </c>
      <c r="C130" s="134" t="s">
        <v>972</v>
      </c>
      <c r="D130" t="s">
        <v>865</v>
      </c>
      <c r="E130" s="3" t="str">
        <f t="shared" si="1"/>
        <v>Flx_Heated2_2008114</v>
      </c>
      <c r="H130" s="122">
        <v>2008</v>
      </c>
      <c r="I130" s="122">
        <v>11</v>
      </c>
      <c r="J130" s="122">
        <v>4</v>
      </c>
      <c r="K130" t="s">
        <v>636</v>
      </c>
      <c r="M130" t="s">
        <v>640</v>
      </c>
      <c r="N130" t="s">
        <v>647</v>
      </c>
      <c r="O130" t="s">
        <v>649</v>
      </c>
      <c r="AG130">
        <v>143.42255639999999</v>
      </c>
    </row>
    <row r="131" spans="1:33" x14ac:dyDescent="0.2">
      <c r="A131" s="14" t="s">
        <v>812</v>
      </c>
      <c r="B131" t="s">
        <v>813</v>
      </c>
      <c r="C131" s="134" t="s">
        <v>972</v>
      </c>
      <c r="D131" t="s">
        <v>866</v>
      </c>
      <c r="E131" s="3" t="str">
        <f t="shared" si="1"/>
        <v>Flx_Heated3_2008114</v>
      </c>
      <c r="H131" s="122">
        <v>2008</v>
      </c>
      <c r="I131" s="122">
        <v>11</v>
      </c>
      <c r="J131" s="122">
        <v>4</v>
      </c>
      <c r="K131" t="s">
        <v>636</v>
      </c>
      <c r="M131" t="s">
        <v>640</v>
      </c>
      <c r="N131" t="s">
        <v>647</v>
      </c>
      <c r="O131" t="s">
        <v>649</v>
      </c>
      <c r="AG131">
        <v>76.019595730000006</v>
      </c>
    </row>
    <row r="132" spans="1:33" x14ac:dyDescent="0.2">
      <c r="A132" s="14" t="s">
        <v>812</v>
      </c>
      <c r="B132" t="s">
        <v>813</v>
      </c>
      <c r="C132" s="134" t="s">
        <v>972</v>
      </c>
      <c r="D132" t="s">
        <v>867</v>
      </c>
      <c r="E132" s="3" t="str">
        <f t="shared" si="1"/>
        <v>Flx_Heated4_2008114</v>
      </c>
      <c r="H132" s="122">
        <v>2008</v>
      </c>
      <c r="I132" s="122">
        <v>11</v>
      </c>
      <c r="J132" s="122">
        <v>4</v>
      </c>
      <c r="K132" t="s">
        <v>636</v>
      </c>
      <c r="M132" t="s">
        <v>640</v>
      </c>
      <c r="N132" t="s">
        <v>647</v>
      </c>
      <c r="O132" t="s">
        <v>649</v>
      </c>
      <c r="AG132">
        <v>60.380235990000003</v>
      </c>
    </row>
    <row r="133" spans="1:33" x14ac:dyDescent="0.2">
      <c r="A133" s="14" t="s">
        <v>812</v>
      </c>
      <c r="B133" t="s">
        <v>813</v>
      </c>
      <c r="C133" s="134" t="s">
        <v>973</v>
      </c>
      <c r="D133" t="s">
        <v>873</v>
      </c>
      <c r="E133" s="3" t="str">
        <f t="shared" ref="E133:E178" si="2">D133&amp;"_"&amp;H133&amp;I133&amp;J133</f>
        <v>Flx_Nitrogen1_2008114</v>
      </c>
      <c r="H133" s="122">
        <v>2008</v>
      </c>
      <c r="I133" s="122">
        <v>11</v>
      </c>
      <c r="J133" s="122">
        <v>4</v>
      </c>
      <c r="K133" t="s">
        <v>636</v>
      </c>
      <c r="M133" t="s">
        <v>640</v>
      </c>
      <c r="N133" t="s">
        <v>647</v>
      </c>
      <c r="O133" t="s">
        <v>649</v>
      </c>
      <c r="AG133">
        <v>57.902396639999999</v>
      </c>
    </row>
    <row r="134" spans="1:33" x14ac:dyDescent="0.2">
      <c r="A134" s="14" t="s">
        <v>812</v>
      </c>
      <c r="B134" t="s">
        <v>813</v>
      </c>
      <c r="C134" s="134" t="s">
        <v>973</v>
      </c>
      <c r="D134" t="s">
        <v>874</v>
      </c>
      <c r="E134" s="3" t="str">
        <f t="shared" si="2"/>
        <v>Flx_Nitrogen2_2008114</v>
      </c>
      <c r="H134" s="122">
        <v>2008</v>
      </c>
      <c r="I134" s="122">
        <v>11</v>
      </c>
      <c r="J134" s="122">
        <v>4</v>
      </c>
      <c r="K134" t="s">
        <v>636</v>
      </c>
      <c r="M134" t="s">
        <v>640</v>
      </c>
      <c r="N134" t="s">
        <v>647</v>
      </c>
      <c r="O134" t="s">
        <v>649</v>
      </c>
      <c r="AG134">
        <v>63.17668767</v>
      </c>
    </row>
    <row r="135" spans="1:33" x14ac:dyDescent="0.2">
      <c r="A135" s="14" t="s">
        <v>812</v>
      </c>
      <c r="B135" t="s">
        <v>813</v>
      </c>
      <c r="C135" s="134" t="s">
        <v>973</v>
      </c>
      <c r="D135" t="s">
        <v>875</v>
      </c>
      <c r="E135" s="3" t="str">
        <f t="shared" si="2"/>
        <v>Flx_Nitrogen3_2008114</v>
      </c>
      <c r="H135" s="122">
        <v>2008</v>
      </c>
      <c r="I135" s="122">
        <v>11</v>
      </c>
      <c r="J135" s="122">
        <v>4</v>
      </c>
      <c r="K135" t="s">
        <v>636</v>
      </c>
      <c r="M135" t="s">
        <v>640</v>
      </c>
      <c r="N135" t="s">
        <v>647</v>
      </c>
      <c r="O135" t="s">
        <v>649</v>
      </c>
      <c r="AG135">
        <v>85.369219959999995</v>
      </c>
    </row>
    <row r="136" spans="1:33" x14ac:dyDescent="0.2">
      <c r="A136" s="14" t="s">
        <v>812</v>
      </c>
      <c r="B136" t="s">
        <v>813</v>
      </c>
      <c r="C136" s="134" t="s">
        <v>971</v>
      </c>
      <c r="D136" t="s">
        <v>870</v>
      </c>
      <c r="E136" s="3" t="str">
        <f t="shared" si="2"/>
        <v>Flx_Nitrogen+Heated1_2008114</v>
      </c>
      <c r="H136" s="122">
        <v>2008</v>
      </c>
      <c r="I136" s="122">
        <v>11</v>
      </c>
      <c r="J136" s="122">
        <v>4</v>
      </c>
      <c r="K136" t="s">
        <v>636</v>
      </c>
      <c r="M136" t="s">
        <v>640</v>
      </c>
      <c r="N136" t="s">
        <v>647</v>
      </c>
      <c r="O136" t="s">
        <v>649</v>
      </c>
      <c r="AG136">
        <v>63.407017539999998</v>
      </c>
    </row>
    <row r="137" spans="1:33" x14ac:dyDescent="0.2">
      <c r="A137" s="14" t="s">
        <v>812</v>
      </c>
      <c r="B137" t="s">
        <v>813</v>
      </c>
      <c r="C137" s="134" t="s">
        <v>971</v>
      </c>
      <c r="D137" t="s">
        <v>871</v>
      </c>
      <c r="E137" s="3" t="str">
        <f t="shared" si="2"/>
        <v>Flx_Nitrogen+Heated2_2008114</v>
      </c>
      <c r="H137" s="122">
        <v>2008</v>
      </c>
      <c r="I137" s="122">
        <v>11</v>
      </c>
      <c r="J137" s="122">
        <v>4</v>
      </c>
      <c r="K137" t="s">
        <v>636</v>
      </c>
      <c r="M137" t="s">
        <v>640</v>
      </c>
      <c r="N137" t="s">
        <v>647</v>
      </c>
      <c r="O137" t="s">
        <v>649</v>
      </c>
      <c r="AG137">
        <v>85.058128080000003</v>
      </c>
    </row>
    <row r="138" spans="1:33" x14ac:dyDescent="0.2">
      <c r="A138" s="14" t="s">
        <v>812</v>
      </c>
      <c r="B138" t="s">
        <v>813</v>
      </c>
      <c r="C138" s="134" t="s">
        <v>971</v>
      </c>
      <c r="D138" t="s">
        <v>872</v>
      </c>
      <c r="E138" s="3" t="str">
        <f t="shared" si="2"/>
        <v>Flx_Nitrogen+Heated3_2008114</v>
      </c>
      <c r="H138" s="122">
        <v>2008</v>
      </c>
      <c r="I138" s="122">
        <v>11</v>
      </c>
      <c r="J138" s="122">
        <v>4</v>
      </c>
      <c r="K138" t="s">
        <v>636</v>
      </c>
      <c r="M138" t="s">
        <v>640</v>
      </c>
      <c r="N138" t="s">
        <v>647</v>
      </c>
      <c r="O138" t="s">
        <v>649</v>
      </c>
      <c r="AG138">
        <v>71.59534884</v>
      </c>
    </row>
    <row r="139" spans="1:33" x14ac:dyDescent="0.2">
      <c r="A139" s="14" t="s">
        <v>812</v>
      </c>
      <c r="B139" t="s">
        <v>813</v>
      </c>
      <c r="C139" s="138" t="s">
        <v>969</v>
      </c>
      <c r="D139" t="s">
        <v>877</v>
      </c>
      <c r="E139" s="3" t="str">
        <f t="shared" si="2"/>
        <v>HarvardForest_2009620</v>
      </c>
      <c r="H139" s="122">
        <v>2009</v>
      </c>
      <c r="I139" s="122">
        <v>6</v>
      </c>
      <c r="J139" s="122">
        <v>20</v>
      </c>
      <c r="M139" t="s">
        <v>640</v>
      </c>
      <c r="N139" t="s">
        <v>733</v>
      </c>
      <c r="O139" t="s">
        <v>665</v>
      </c>
      <c r="AG139">
        <v>29.1</v>
      </c>
    </row>
    <row r="140" spans="1:33" x14ac:dyDescent="0.2">
      <c r="A140" s="14" t="s">
        <v>812</v>
      </c>
      <c r="B140" t="s">
        <v>813</v>
      </c>
      <c r="C140" s="137" t="s">
        <v>970</v>
      </c>
      <c r="D140" t="s">
        <v>860</v>
      </c>
      <c r="E140" s="3" t="str">
        <f t="shared" si="2"/>
        <v>Flx_Control1_2009620</v>
      </c>
      <c r="H140" s="122">
        <v>2009</v>
      </c>
      <c r="I140" s="122">
        <v>6</v>
      </c>
      <c r="J140" s="122">
        <v>20</v>
      </c>
      <c r="K140" t="s">
        <v>636</v>
      </c>
      <c r="M140" t="s">
        <v>640</v>
      </c>
      <c r="N140" t="s">
        <v>647</v>
      </c>
      <c r="O140" t="s">
        <v>649</v>
      </c>
      <c r="AG140">
        <v>71.752851089999993</v>
      </c>
    </row>
    <row r="141" spans="1:33" x14ac:dyDescent="0.2">
      <c r="A141" s="14" t="s">
        <v>812</v>
      </c>
      <c r="B141" t="s">
        <v>813</v>
      </c>
      <c r="C141" s="137" t="s">
        <v>970</v>
      </c>
      <c r="D141" t="s">
        <v>861</v>
      </c>
      <c r="E141" s="3" t="str">
        <f t="shared" si="2"/>
        <v>Flx_Control2_2009620</v>
      </c>
      <c r="H141" s="122">
        <v>2009</v>
      </c>
      <c r="I141" s="122">
        <v>6</v>
      </c>
      <c r="J141" s="122">
        <v>20</v>
      </c>
      <c r="K141" t="s">
        <v>636</v>
      </c>
      <c r="M141" t="s">
        <v>640</v>
      </c>
      <c r="N141" t="s">
        <v>647</v>
      </c>
      <c r="O141" t="s">
        <v>649</v>
      </c>
      <c r="AG141">
        <v>71.610974909999996</v>
      </c>
    </row>
    <row r="142" spans="1:33" x14ac:dyDescent="0.2">
      <c r="A142" s="14" t="s">
        <v>812</v>
      </c>
      <c r="B142" t="s">
        <v>813</v>
      </c>
      <c r="C142" s="137" t="s">
        <v>970</v>
      </c>
      <c r="D142" t="s">
        <v>862</v>
      </c>
      <c r="E142" s="3" t="str">
        <f t="shared" si="2"/>
        <v>Flx_Control3_2009620</v>
      </c>
      <c r="H142" s="122">
        <v>2009</v>
      </c>
      <c r="I142" s="122">
        <v>6</v>
      </c>
      <c r="J142" s="122">
        <v>20</v>
      </c>
      <c r="K142" t="s">
        <v>636</v>
      </c>
      <c r="M142" t="s">
        <v>640</v>
      </c>
      <c r="N142" t="s">
        <v>647</v>
      </c>
      <c r="O142" t="s">
        <v>649</v>
      </c>
      <c r="AG142">
        <v>75.845202290000003</v>
      </c>
    </row>
    <row r="143" spans="1:33" x14ac:dyDescent="0.2">
      <c r="A143" s="14" t="s">
        <v>812</v>
      </c>
      <c r="B143" t="s">
        <v>813</v>
      </c>
      <c r="C143" s="134" t="s">
        <v>972</v>
      </c>
      <c r="D143" t="s">
        <v>864</v>
      </c>
      <c r="E143" s="3" t="str">
        <f t="shared" si="2"/>
        <v>Flx_Heated1_2009620</v>
      </c>
      <c r="H143" s="122">
        <v>2009</v>
      </c>
      <c r="I143" s="122">
        <v>6</v>
      </c>
      <c r="J143" s="122">
        <v>20</v>
      </c>
      <c r="K143" t="s">
        <v>636</v>
      </c>
      <c r="M143" t="s">
        <v>640</v>
      </c>
      <c r="N143" t="s">
        <v>647</v>
      </c>
      <c r="O143" t="s">
        <v>649</v>
      </c>
      <c r="AG143">
        <v>65.011107899999999</v>
      </c>
    </row>
    <row r="144" spans="1:33" x14ac:dyDescent="0.2">
      <c r="A144" s="14" t="s">
        <v>812</v>
      </c>
      <c r="B144" t="s">
        <v>813</v>
      </c>
      <c r="C144" s="134" t="s">
        <v>972</v>
      </c>
      <c r="D144" t="s">
        <v>865</v>
      </c>
      <c r="E144" s="3" t="str">
        <f t="shared" si="2"/>
        <v>Flx_Heated2_2009620</v>
      </c>
      <c r="H144" s="122">
        <v>2009</v>
      </c>
      <c r="I144" s="122">
        <v>6</v>
      </c>
      <c r="J144" s="122">
        <v>20</v>
      </c>
      <c r="K144" t="s">
        <v>636</v>
      </c>
      <c r="M144" t="s">
        <v>640</v>
      </c>
      <c r="N144" t="s">
        <v>647</v>
      </c>
      <c r="O144" t="s">
        <v>649</v>
      </c>
      <c r="AG144">
        <v>69.110915730000002</v>
      </c>
    </row>
    <row r="145" spans="1:33" x14ac:dyDescent="0.2">
      <c r="A145" s="14" t="s">
        <v>812</v>
      </c>
      <c r="B145" t="s">
        <v>813</v>
      </c>
      <c r="C145" s="134" t="s">
        <v>973</v>
      </c>
      <c r="D145" t="s">
        <v>873</v>
      </c>
      <c r="E145" s="3" t="str">
        <f t="shared" si="2"/>
        <v>Flx_Nitrogen1_2009620</v>
      </c>
      <c r="H145" s="122">
        <v>2009</v>
      </c>
      <c r="I145" s="122">
        <v>6</v>
      </c>
      <c r="J145" s="122">
        <v>20</v>
      </c>
      <c r="K145" t="s">
        <v>636</v>
      </c>
      <c r="M145" t="s">
        <v>640</v>
      </c>
      <c r="N145" t="s">
        <v>647</v>
      </c>
      <c r="O145" t="s">
        <v>649</v>
      </c>
      <c r="AG145">
        <v>67.494398630000006</v>
      </c>
    </row>
    <row r="146" spans="1:33" x14ac:dyDescent="0.2">
      <c r="A146" s="14" t="s">
        <v>812</v>
      </c>
      <c r="B146" t="s">
        <v>813</v>
      </c>
      <c r="C146" s="134" t="s">
        <v>973</v>
      </c>
      <c r="D146" t="s">
        <v>874</v>
      </c>
      <c r="E146" s="3" t="str">
        <f t="shared" si="2"/>
        <v>Flx_Nitrogen2_2009620</v>
      </c>
      <c r="H146" s="122">
        <v>2009</v>
      </c>
      <c r="I146" s="122">
        <v>6</v>
      </c>
      <c r="J146" s="122">
        <v>20</v>
      </c>
      <c r="K146" t="s">
        <v>636</v>
      </c>
      <c r="M146" t="s">
        <v>640</v>
      </c>
      <c r="N146" t="s">
        <v>647</v>
      </c>
      <c r="O146" t="s">
        <v>649</v>
      </c>
      <c r="AG146">
        <v>68.405589210000002</v>
      </c>
    </row>
    <row r="147" spans="1:33" x14ac:dyDescent="0.2">
      <c r="A147" s="14" t="s">
        <v>812</v>
      </c>
      <c r="B147" t="s">
        <v>813</v>
      </c>
      <c r="C147" s="134" t="s">
        <v>973</v>
      </c>
      <c r="D147" t="s">
        <v>875</v>
      </c>
      <c r="E147" s="3" t="str">
        <f t="shared" si="2"/>
        <v>Flx_Nitrogen3_2009620</v>
      </c>
      <c r="H147" s="122">
        <v>2009</v>
      </c>
      <c r="I147" s="122">
        <v>6</v>
      </c>
      <c r="J147" s="122">
        <v>20</v>
      </c>
      <c r="K147" t="s">
        <v>636</v>
      </c>
      <c r="M147" t="s">
        <v>640</v>
      </c>
      <c r="N147" t="s">
        <v>647</v>
      </c>
      <c r="O147" t="s">
        <v>649</v>
      </c>
      <c r="AG147">
        <v>71.868248940000001</v>
      </c>
    </row>
    <row r="148" spans="1:33" x14ac:dyDescent="0.2">
      <c r="A148" s="14" t="s">
        <v>812</v>
      </c>
      <c r="B148" t="s">
        <v>813</v>
      </c>
      <c r="C148" s="134" t="s">
        <v>973</v>
      </c>
      <c r="D148" t="s">
        <v>876</v>
      </c>
      <c r="E148" s="3" t="str">
        <f t="shared" si="2"/>
        <v>Flx_Nitrogen4_2009620</v>
      </c>
      <c r="H148" s="122">
        <v>2009</v>
      </c>
      <c r="I148" s="122">
        <v>6</v>
      </c>
      <c r="J148" s="122">
        <v>20</v>
      </c>
      <c r="K148" t="s">
        <v>636</v>
      </c>
      <c r="M148" t="s">
        <v>640</v>
      </c>
      <c r="N148" t="s">
        <v>647</v>
      </c>
      <c r="O148" t="s">
        <v>649</v>
      </c>
      <c r="AG148">
        <v>64.526778419999999</v>
      </c>
    </row>
    <row r="149" spans="1:33" x14ac:dyDescent="0.2">
      <c r="A149" s="14" t="s">
        <v>812</v>
      </c>
      <c r="B149" t="s">
        <v>813</v>
      </c>
      <c r="C149" s="134" t="s">
        <v>971</v>
      </c>
      <c r="D149" t="s">
        <v>870</v>
      </c>
      <c r="E149" s="3" t="str">
        <f t="shared" si="2"/>
        <v>Flx_Nitrogen+Heated1_2009620</v>
      </c>
      <c r="H149" s="122">
        <v>2009</v>
      </c>
      <c r="I149" s="122">
        <v>6</v>
      </c>
      <c r="J149" s="122">
        <v>20</v>
      </c>
      <c r="K149" t="s">
        <v>636</v>
      </c>
      <c r="M149" t="s">
        <v>640</v>
      </c>
      <c r="N149" t="s">
        <v>647</v>
      </c>
      <c r="O149" t="s">
        <v>649</v>
      </c>
      <c r="AG149">
        <v>66.311407560000006</v>
      </c>
    </row>
    <row r="150" spans="1:33" x14ac:dyDescent="0.2">
      <c r="A150" s="14" t="s">
        <v>812</v>
      </c>
      <c r="B150" t="s">
        <v>813</v>
      </c>
      <c r="C150" s="134" t="s">
        <v>971</v>
      </c>
      <c r="D150" t="s">
        <v>871</v>
      </c>
      <c r="E150" s="3" t="str">
        <f t="shared" si="2"/>
        <v>Flx_Nitrogen+Heated2_2009620</v>
      </c>
      <c r="H150" s="122">
        <v>2009</v>
      </c>
      <c r="I150" s="122">
        <v>6</v>
      </c>
      <c r="J150" s="122">
        <v>20</v>
      </c>
      <c r="K150" t="s">
        <v>636</v>
      </c>
      <c r="M150" t="s">
        <v>640</v>
      </c>
      <c r="N150" t="s">
        <v>647</v>
      </c>
      <c r="O150" t="s">
        <v>649</v>
      </c>
      <c r="AG150">
        <v>77.937211270000006</v>
      </c>
    </row>
    <row r="151" spans="1:33" x14ac:dyDescent="0.2">
      <c r="A151" s="14" t="s">
        <v>812</v>
      </c>
      <c r="B151" t="s">
        <v>813</v>
      </c>
      <c r="C151" s="134" t="s">
        <v>971</v>
      </c>
      <c r="D151" t="s">
        <v>872</v>
      </c>
      <c r="E151" s="3" t="str">
        <f t="shared" si="2"/>
        <v>Flx_Nitrogen+Heated3_2009620</v>
      </c>
      <c r="H151" s="122">
        <v>2009</v>
      </c>
      <c r="I151" s="122">
        <v>6</v>
      </c>
      <c r="J151" s="122">
        <v>20</v>
      </c>
      <c r="K151" t="s">
        <v>636</v>
      </c>
      <c r="M151" t="s">
        <v>640</v>
      </c>
      <c r="N151" t="s">
        <v>647</v>
      </c>
      <c r="O151" t="s">
        <v>649</v>
      </c>
      <c r="AG151">
        <v>69.924452149999993</v>
      </c>
    </row>
    <row r="152" spans="1:33" x14ac:dyDescent="0.2">
      <c r="A152" s="14" t="s">
        <v>812</v>
      </c>
      <c r="B152" t="s">
        <v>813</v>
      </c>
      <c r="C152" s="138" t="s">
        <v>969</v>
      </c>
      <c r="D152" t="s">
        <v>877</v>
      </c>
      <c r="E152" s="3" t="str">
        <f t="shared" si="2"/>
        <v>HarvardForest_2009826</v>
      </c>
      <c r="H152" s="122">
        <v>2009</v>
      </c>
      <c r="I152" s="122">
        <v>8</v>
      </c>
      <c r="J152" s="122">
        <v>26</v>
      </c>
      <c r="M152" t="s">
        <v>640</v>
      </c>
      <c r="N152" t="s">
        <v>733</v>
      </c>
      <c r="O152" t="s">
        <v>665</v>
      </c>
      <c r="AG152">
        <v>46.2</v>
      </c>
    </row>
    <row r="153" spans="1:33" x14ac:dyDescent="0.2">
      <c r="A153" s="14" t="s">
        <v>812</v>
      </c>
      <c r="B153" t="s">
        <v>813</v>
      </c>
      <c r="C153" s="137" t="s">
        <v>970</v>
      </c>
      <c r="D153" t="s">
        <v>860</v>
      </c>
      <c r="E153" s="3" t="str">
        <f t="shared" si="2"/>
        <v>Flx_Control1_2009826</v>
      </c>
      <c r="H153" s="122">
        <v>2009</v>
      </c>
      <c r="I153" s="122">
        <v>8</v>
      </c>
      <c r="J153" s="122">
        <v>26</v>
      </c>
      <c r="K153" t="s">
        <v>636</v>
      </c>
      <c r="M153" t="s">
        <v>640</v>
      </c>
      <c r="N153" t="s">
        <v>647</v>
      </c>
      <c r="O153" t="s">
        <v>649</v>
      </c>
      <c r="AG153">
        <v>76.517673759999994</v>
      </c>
    </row>
    <row r="154" spans="1:33" x14ac:dyDescent="0.2">
      <c r="A154" s="14" t="s">
        <v>812</v>
      </c>
      <c r="B154" t="s">
        <v>813</v>
      </c>
      <c r="C154" s="137" t="s">
        <v>970</v>
      </c>
      <c r="D154" t="s">
        <v>861</v>
      </c>
      <c r="E154" s="3" t="str">
        <f t="shared" si="2"/>
        <v>Flx_Control2_2009826</v>
      </c>
      <c r="H154" s="122">
        <v>2009</v>
      </c>
      <c r="I154" s="122">
        <v>8</v>
      </c>
      <c r="J154" s="122">
        <v>26</v>
      </c>
      <c r="K154" t="s">
        <v>636</v>
      </c>
      <c r="M154" t="s">
        <v>640</v>
      </c>
      <c r="N154" t="s">
        <v>647</v>
      </c>
      <c r="O154" t="s">
        <v>649</v>
      </c>
      <c r="AG154">
        <v>78.171062809999995</v>
      </c>
    </row>
    <row r="155" spans="1:33" x14ac:dyDescent="0.2">
      <c r="A155" s="14" t="s">
        <v>812</v>
      </c>
      <c r="B155" t="s">
        <v>813</v>
      </c>
      <c r="C155" s="137" t="s">
        <v>970</v>
      </c>
      <c r="D155" t="s">
        <v>862</v>
      </c>
      <c r="E155" s="3" t="str">
        <f t="shared" si="2"/>
        <v>Flx_Control3_2009826</v>
      </c>
      <c r="H155" s="122">
        <v>2009</v>
      </c>
      <c r="I155" s="122">
        <v>8</v>
      </c>
      <c r="J155" s="122">
        <v>26</v>
      </c>
      <c r="K155" t="s">
        <v>636</v>
      </c>
      <c r="M155" t="s">
        <v>640</v>
      </c>
      <c r="N155" t="s">
        <v>647</v>
      </c>
      <c r="O155" t="s">
        <v>649</v>
      </c>
      <c r="AG155">
        <v>76.631974600000007</v>
      </c>
    </row>
    <row r="156" spans="1:33" x14ac:dyDescent="0.2">
      <c r="A156" s="14" t="s">
        <v>812</v>
      </c>
      <c r="B156" t="s">
        <v>813</v>
      </c>
      <c r="C156" s="134" t="s">
        <v>972</v>
      </c>
      <c r="D156" t="s">
        <v>866</v>
      </c>
      <c r="E156" s="3" t="str">
        <f t="shared" si="2"/>
        <v>Flx_Heated3_2009826</v>
      </c>
      <c r="H156" s="122">
        <v>2009</v>
      </c>
      <c r="I156" s="122">
        <v>8</v>
      </c>
      <c r="J156" s="122">
        <v>26</v>
      </c>
      <c r="K156" t="s">
        <v>636</v>
      </c>
      <c r="M156" t="s">
        <v>640</v>
      </c>
      <c r="N156" t="s">
        <v>647</v>
      </c>
      <c r="O156" t="s">
        <v>649</v>
      </c>
      <c r="AG156">
        <v>78.032882430000001</v>
      </c>
    </row>
    <row r="157" spans="1:33" x14ac:dyDescent="0.2">
      <c r="A157" s="14" t="s">
        <v>812</v>
      </c>
      <c r="B157" t="s">
        <v>813</v>
      </c>
      <c r="C157" s="134" t="s">
        <v>972</v>
      </c>
      <c r="D157" t="s">
        <v>867</v>
      </c>
      <c r="E157" s="3" t="str">
        <f t="shared" si="2"/>
        <v>Flx_Heated4_2009826</v>
      </c>
      <c r="H157" s="122">
        <v>2009</v>
      </c>
      <c r="I157" s="122">
        <v>8</v>
      </c>
      <c r="J157" s="122">
        <v>26</v>
      </c>
      <c r="K157" t="s">
        <v>636</v>
      </c>
      <c r="M157" t="s">
        <v>640</v>
      </c>
      <c r="N157" t="s">
        <v>647</v>
      </c>
      <c r="O157" t="s">
        <v>649</v>
      </c>
      <c r="AG157">
        <v>79.85074831</v>
      </c>
    </row>
    <row r="158" spans="1:33" x14ac:dyDescent="0.2">
      <c r="A158" s="14" t="s">
        <v>812</v>
      </c>
      <c r="B158" t="s">
        <v>813</v>
      </c>
      <c r="C158" s="134" t="s">
        <v>972</v>
      </c>
      <c r="D158" t="s">
        <v>868</v>
      </c>
      <c r="E158" s="3" t="str">
        <f t="shared" si="2"/>
        <v>Flx_Heated5_2009826</v>
      </c>
      <c r="H158" s="122">
        <v>2009</v>
      </c>
      <c r="I158" s="122">
        <v>8</v>
      </c>
      <c r="J158" s="122">
        <v>26</v>
      </c>
      <c r="K158" t="s">
        <v>636</v>
      </c>
      <c r="M158" t="s">
        <v>640</v>
      </c>
      <c r="N158" t="s">
        <v>647</v>
      </c>
      <c r="O158" t="s">
        <v>649</v>
      </c>
      <c r="AG158">
        <v>66.128415680000003</v>
      </c>
    </row>
    <row r="159" spans="1:33" x14ac:dyDescent="0.2">
      <c r="A159" s="14" t="s">
        <v>812</v>
      </c>
      <c r="B159" t="s">
        <v>813</v>
      </c>
      <c r="C159" s="134" t="s">
        <v>972</v>
      </c>
      <c r="D159" t="s">
        <v>869</v>
      </c>
      <c r="E159" s="3" t="str">
        <f t="shared" si="2"/>
        <v>Flx_Heated6_2009826</v>
      </c>
      <c r="H159" s="122">
        <v>2009</v>
      </c>
      <c r="I159" s="122">
        <v>8</v>
      </c>
      <c r="J159" s="122">
        <v>26</v>
      </c>
      <c r="K159" t="s">
        <v>636</v>
      </c>
      <c r="M159" t="s">
        <v>640</v>
      </c>
      <c r="N159" t="s">
        <v>647</v>
      </c>
      <c r="O159" t="s">
        <v>649</v>
      </c>
      <c r="AG159">
        <v>64.745905219999997</v>
      </c>
    </row>
    <row r="160" spans="1:33" x14ac:dyDescent="0.2">
      <c r="A160" s="14" t="s">
        <v>812</v>
      </c>
      <c r="B160" t="s">
        <v>813</v>
      </c>
      <c r="C160" s="134" t="s">
        <v>973</v>
      </c>
      <c r="D160" t="s">
        <v>873</v>
      </c>
      <c r="E160" s="3" t="str">
        <f t="shared" si="2"/>
        <v>Flx_Nitrogen1_2009826</v>
      </c>
      <c r="H160" s="122">
        <v>2009</v>
      </c>
      <c r="I160" s="122">
        <v>8</v>
      </c>
      <c r="J160" s="122">
        <v>26</v>
      </c>
      <c r="K160" t="s">
        <v>636</v>
      </c>
      <c r="M160" t="s">
        <v>640</v>
      </c>
      <c r="N160" t="s">
        <v>647</v>
      </c>
      <c r="O160" t="s">
        <v>649</v>
      </c>
      <c r="AG160">
        <v>68.402927809999994</v>
      </c>
    </row>
    <row r="161" spans="1:33" x14ac:dyDescent="0.2">
      <c r="A161" s="14" t="s">
        <v>812</v>
      </c>
      <c r="B161" t="s">
        <v>813</v>
      </c>
      <c r="C161" s="134" t="s">
        <v>973</v>
      </c>
      <c r="D161" t="s">
        <v>874</v>
      </c>
      <c r="E161" s="3" t="str">
        <f t="shared" si="2"/>
        <v>Flx_Nitrogen2_2009826</v>
      </c>
      <c r="H161" s="122">
        <v>2009</v>
      </c>
      <c r="I161" s="122">
        <v>8</v>
      </c>
      <c r="J161" s="122">
        <v>26</v>
      </c>
      <c r="K161" t="s">
        <v>636</v>
      </c>
      <c r="M161" t="s">
        <v>640</v>
      </c>
      <c r="N161" t="s">
        <v>647</v>
      </c>
      <c r="O161" t="s">
        <v>649</v>
      </c>
      <c r="AG161">
        <v>64.857666199999997</v>
      </c>
    </row>
    <row r="162" spans="1:33" x14ac:dyDescent="0.2">
      <c r="A162" s="14" t="s">
        <v>812</v>
      </c>
      <c r="B162" t="s">
        <v>813</v>
      </c>
      <c r="C162" s="134" t="s">
        <v>973</v>
      </c>
      <c r="D162" t="s">
        <v>875</v>
      </c>
      <c r="E162" s="3" t="str">
        <f t="shared" si="2"/>
        <v>Flx_Nitrogen3_2009826</v>
      </c>
      <c r="H162" s="122">
        <v>2009</v>
      </c>
      <c r="I162" s="122">
        <v>8</v>
      </c>
      <c r="J162" s="122">
        <v>26</v>
      </c>
      <c r="K162" t="s">
        <v>636</v>
      </c>
      <c r="M162" t="s">
        <v>640</v>
      </c>
      <c r="N162" t="s">
        <v>647</v>
      </c>
      <c r="O162" t="s">
        <v>649</v>
      </c>
      <c r="AG162">
        <v>69.367266509999993</v>
      </c>
    </row>
    <row r="163" spans="1:33" x14ac:dyDescent="0.2">
      <c r="A163" s="14" t="s">
        <v>812</v>
      </c>
      <c r="B163" t="s">
        <v>813</v>
      </c>
      <c r="C163" s="134" t="s">
        <v>971</v>
      </c>
      <c r="D163" t="s">
        <v>870</v>
      </c>
      <c r="E163" s="3" t="str">
        <f t="shared" si="2"/>
        <v>Flx_Nitrogen+Heated1_2009826</v>
      </c>
      <c r="H163" s="122">
        <v>2009</v>
      </c>
      <c r="I163" s="122">
        <v>8</v>
      </c>
      <c r="J163" s="122">
        <v>26</v>
      </c>
      <c r="K163" t="s">
        <v>636</v>
      </c>
      <c r="M163" t="s">
        <v>640</v>
      </c>
      <c r="N163" t="s">
        <v>647</v>
      </c>
      <c r="O163" t="s">
        <v>649</v>
      </c>
      <c r="AG163">
        <v>67.240248339999994</v>
      </c>
    </row>
    <row r="164" spans="1:33" x14ac:dyDescent="0.2">
      <c r="A164" s="14" t="s">
        <v>812</v>
      </c>
      <c r="B164" t="s">
        <v>813</v>
      </c>
      <c r="C164" s="134" t="s">
        <v>971</v>
      </c>
      <c r="D164" t="s">
        <v>871</v>
      </c>
      <c r="E164" s="3" t="str">
        <f t="shared" si="2"/>
        <v>Flx_Nitrogen+Heated2_2009826</v>
      </c>
      <c r="H164" s="122">
        <v>2009</v>
      </c>
      <c r="I164" s="122">
        <v>8</v>
      </c>
      <c r="J164" s="122">
        <v>26</v>
      </c>
      <c r="K164" t="s">
        <v>636</v>
      </c>
      <c r="M164" t="s">
        <v>640</v>
      </c>
      <c r="N164" t="s">
        <v>647</v>
      </c>
      <c r="O164" t="s">
        <v>649</v>
      </c>
      <c r="AG164">
        <v>79.609676160000006</v>
      </c>
    </row>
    <row r="165" spans="1:33" x14ac:dyDescent="0.2">
      <c r="A165" s="14" t="s">
        <v>812</v>
      </c>
      <c r="B165" t="s">
        <v>813</v>
      </c>
      <c r="C165" s="134" t="s">
        <v>971</v>
      </c>
      <c r="D165" t="s">
        <v>872</v>
      </c>
      <c r="E165" s="3" t="str">
        <f t="shared" si="2"/>
        <v>Flx_Nitrogen+Heated3_2009826</v>
      </c>
      <c r="H165" s="122">
        <v>2009</v>
      </c>
      <c r="I165" s="122">
        <v>8</v>
      </c>
      <c r="J165" s="122">
        <v>26</v>
      </c>
      <c r="K165" t="s">
        <v>636</v>
      </c>
      <c r="M165" t="s">
        <v>640</v>
      </c>
      <c r="N165" t="s">
        <v>647</v>
      </c>
      <c r="O165" t="s">
        <v>649</v>
      </c>
      <c r="AG165">
        <v>71.214961259999995</v>
      </c>
    </row>
    <row r="166" spans="1:33" x14ac:dyDescent="0.2">
      <c r="A166" s="14" t="s">
        <v>812</v>
      </c>
      <c r="B166" t="s">
        <v>813</v>
      </c>
      <c r="C166" s="138" t="s">
        <v>969</v>
      </c>
      <c r="D166" t="s">
        <v>877</v>
      </c>
      <c r="E166" s="3" t="str">
        <f t="shared" si="2"/>
        <v>HarvardForest_201068</v>
      </c>
      <c r="H166" s="122">
        <v>2010</v>
      </c>
      <c r="I166" s="122">
        <v>6</v>
      </c>
      <c r="J166" s="122">
        <v>8</v>
      </c>
      <c r="M166" t="s">
        <v>640</v>
      </c>
      <c r="N166" t="s">
        <v>733</v>
      </c>
      <c r="O166" t="s">
        <v>665</v>
      </c>
      <c r="AG166">
        <v>39.799999999999997</v>
      </c>
    </row>
    <row r="167" spans="1:33" x14ac:dyDescent="0.2">
      <c r="A167" s="14" t="s">
        <v>812</v>
      </c>
      <c r="B167" t="s">
        <v>813</v>
      </c>
      <c r="C167" s="137" t="s">
        <v>970</v>
      </c>
      <c r="D167" t="s">
        <v>860</v>
      </c>
      <c r="E167" s="3" t="str">
        <f t="shared" si="2"/>
        <v>Flx_Control1_201068</v>
      </c>
      <c r="H167" s="122">
        <v>2010</v>
      </c>
      <c r="I167" s="122">
        <v>6</v>
      </c>
      <c r="J167" s="122">
        <v>8</v>
      </c>
      <c r="K167" t="s">
        <v>636</v>
      </c>
      <c r="M167" t="s">
        <v>640</v>
      </c>
      <c r="N167" t="s">
        <v>647</v>
      </c>
      <c r="O167" t="s">
        <v>649</v>
      </c>
      <c r="AG167">
        <v>56.857732640000002</v>
      </c>
    </row>
    <row r="168" spans="1:33" x14ac:dyDescent="0.2">
      <c r="A168" s="14" t="s">
        <v>812</v>
      </c>
      <c r="B168" t="s">
        <v>813</v>
      </c>
      <c r="C168" s="137" t="s">
        <v>970</v>
      </c>
      <c r="D168" t="s">
        <v>861</v>
      </c>
      <c r="E168" s="3" t="str">
        <f t="shared" si="2"/>
        <v>Flx_Control2_201068</v>
      </c>
      <c r="H168" s="122">
        <v>2010</v>
      </c>
      <c r="I168" s="122">
        <v>6</v>
      </c>
      <c r="J168" s="122">
        <v>8</v>
      </c>
      <c r="K168" t="s">
        <v>636</v>
      </c>
      <c r="M168" t="s">
        <v>640</v>
      </c>
      <c r="N168" t="s">
        <v>647</v>
      </c>
      <c r="O168" t="s">
        <v>649</v>
      </c>
      <c r="AG168">
        <v>59.6850855</v>
      </c>
    </row>
    <row r="169" spans="1:33" x14ac:dyDescent="0.2">
      <c r="A169" s="14" t="s">
        <v>812</v>
      </c>
      <c r="B169" t="s">
        <v>813</v>
      </c>
      <c r="C169" s="137" t="s">
        <v>970</v>
      </c>
      <c r="D169" t="s">
        <v>862</v>
      </c>
      <c r="E169" s="3" t="str">
        <f t="shared" si="2"/>
        <v>Flx_Control3_201068</v>
      </c>
      <c r="H169" s="122">
        <v>2010</v>
      </c>
      <c r="I169" s="122">
        <v>6</v>
      </c>
      <c r="J169" s="122">
        <v>8</v>
      </c>
      <c r="K169" t="s">
        <v>636</v>
      </c>
      <c r="M169" t="s">
        <v>640</v>
      </c>
      <c r="N169" t="s">
        <v>647</v>
      </c>
      <c r="O169" t="s">
        <v>649</v>
      </c>
      <c r="AG169">
        <v>44.817780999999997</v>
      </c>
    </row>
    <row r="170" spans="1:33" x14ac:dyDescent="0.2">
      <c r="A170" s="14" t="s">
        <v>812</v>
      </c>
      <c r="B170" t="s">
        <v>813</v>
      </c>
      <c r="C170" s="134" t="s">
        <v>972</v>
      </c>
      <c r="D170" t="s">
        <v>864</v>
      </c>
      <c r="E170" s="3" t="str">
        <f t="shared" si="2"/>
        <v>Flx_Heated1_201068</v>
      </c>
      <c r="H170" s="122">
        <v>2010</v>
      </c>
      <c r="I170" s="122">
        <v>6</v>
      </c>
      <c r="J170" s="122">
        <v>8</v>
      </c>
      <c r="K170" t="s">
        <v>636</v>
      </c>
      <c r="M170" t="s">
        <v>640</v>
      </c>
      <c r="N170" t="s">
        <v>647</v>
      </c>
      <c r="O170" t="s">
        <v>649</v>
      </c>
      <c r="AG170">
        <v>63.592774060000004</v>
      </c>
    </row>
    <row r="171" spans="1:33" x14ac:dyDescent="0.2">
      <c r="A171" s="14" t="s">
        <v>812</v>
      </c>
      <c r="B171" t="s">
        <v>813</v>
      </c>
      <c r="C171" s="134" t="s">
        <v>972</v>
      </c>
      <c r="D171" t="s">
        <v>865</v>
      </c>
      <c r="E171" s="3" t="str">
        <f t="shared" si="2"/>
        <v>Flx_Heated2_201068</v>
      </c>
      <c r="H171" s="122">
        <v>2010</v>
      </c>
      <c r="I171" s="122">
        <v>6</v>
      </c>
      <c r="J171" s="122">
        <v>8</v>
      </c>
      <c r="K171" t="s">
        <v>636</v>
      </c>
      <c r="M171" t="s">
        <v>640</v>
      </c>
      <c r="N171" t="s">
        <v>647</v>
      </c>
      <c r="O171" t="s">
        <v>649</v>
      </c>
      <c r="AG171">
        <v>76.25028236</v>
      </c>
    </row>
    <row r="172" spans="1:33" x14ac:dyDescent="0.2">
      <c r="A172" s="14" t="s">
        <v>812</v>
      </c>
      <c r="B172" t="s">
        <v>813</v>
      </c>
      <c r="C172" s="134" t="s">
        <v>972</v>
      </c>
      <c r="D172" t="s">
        <v>866</v>
      </c>
      <c r="E172" s="3" t="str">
        <f t="shared" si="2"/>
        <v>Flx_Heated3_201068</v>
      </c>
      <c r="H172" s="122">
        <v>2010</v>
      </c>
      <c r="I172" s="122">
        <v>6</v>
      </c>
      <c r="J172" s="122">
        <v>8</v>
      </c>
      <c r="K172" t="s">
        <v>636</v>
      </c>
      <c r="M172" t="s">
        <v>640</v>
      </c>
      <c r="N172" t="s">
        <v>647</v>
      </c>
      <c r="O172" t="s">
        <v>649</v>
      </c>
      <c r="AG172">
        <v>58.857956379999997</v>
      </c>
    </row>
    <row r="173" spans="1:33" x14ac:dyDescent="0.2">
      <c r="A173" s="14" t="s">
        <v>812</v>
      </c>
      <c r="B173" t="s">
        <v>813</v>
      </c>
      <c r="C173" s="134" t="s">
        <v>972</v>
      </c>
      <c r="D173" t="s">
        <v>867</v>
      </c>
      <c r="E173" s="3" t="str">
        <f t="shared" si="2"/>
        <v>Flx_Heated4_201068</v>
      </c>
      <c r="H173" s="122">
        <v>2010</v>
      </c>
      <c r="I173" s="122">
        <v>6</v>
      </c>
      <c r="J173" s="122">
        <v>8</v>
      </c>
      <c r="K173" t="s">
        <v>636</v>
      </c>
      <c r="M173" t="s">
        <v>640</v>
      </c>
      <c r="N173" t="s">
        <v>647</v>
      </c>
      <c r="O173" t="s">
        <v>649</v>
      </c>
      <c r="AG173">
        <v>51.158923440000002</v>
      </c>
    </row>
    <row r="174" spans="1:33" x14ac:dyDescent="0.2">
      <c r="A174" s="14" t="s">
        <v>812</v>
      </c>
      <c r="B174" t="s">
        <v>813</v>
      </c>
      <c r="C174" s="134" t="s">
        <v>973</v>
      </c>
      <c r="D174" t="s">
        <v>873</v>
      </c>
      <c r="E174" s="3" t="str">
        <f t="shared" si="2"/>
        <v>Flx_Nitrogen1_201068</v>
      </c>
      <c r="H174" s="122">
        <v>2010</v>
      </c>
      <c r="I174" s="122">
        <v>6</v>
      </c>
      <c r="J174" s="122">
        <v>8</v>
      </c>
      <c r="K174" t="s">
        <v>636</v>
      </c>
      <c r="M174" t="s">
        <v>640</v>
      </c>
      <c r="N174" t="s">
        <v>647</v>
      </c>
      <c r="O174" t="s">
        <v>649</v>
      </c>
      <c r="AG174">
        <v>52.833164570000001</v>
      </c>
    </row>
    <row r="175" spans="1:33" x14ac:dyDescent="0.2">
      <c r="A175" s="14" t="s">
        <v>812</v>
      </c>
      <c r="B175" t="s">
        <v>813</v>
      </c>
      <c r="C175" s="134" t="s">
        <v>973</v>
      </c>
      <c r="D175" t="s">
        <v>874</v>
      </c>
      <c r="E175" s="3" t="str">
        <f t="shared" si="2"/>
        <v>Flx_Nitrogen2_201068</v>
      </c>
      <c r="H175" s="122">
        <v>2010</v>
      </c>
      <c r="I175" s="122">
        <v>6</v>
      </c>
      <c r="J175" s="122">
        <v>8</v>
      </c>
      <c r="K175" t="s">
        <v>636</v>
      </c>
      <c r="M175" t="s">
        <v>640</v>
      </c>
      <c r="N175" t="s">
        <v>647</v>
      </c>
      <c r="O175" t="s">
        <v>649</v>
      </c>
      <c r="AG175">
        <v>57.932936050000002</v>
      </c>
    </row>
    <row r="176" spans="1:33" x14ac:dyDescent="0.2">
      <c r="A176" s="14" t="s">
        <v>812</v>
      </c>
      <c r="B176" t="s">
        <v>813</v>
      </c>
      <c r="C176" s="134" t="s">
        <v>971</v>
      </c>
      <c r="D176" t="s">
        <v>870</v>
      </c>
      <c r="E176" s="3" t="str">
        <f t="shared" si="2"/>
        <v>Flx_Nitrogen+Heated1_201068</v>
      </c>
      <c r="H176" s="122">
        <v>2010</v>
      </c>
      <c r="I176" s="122">
        <v>6</v>
      </c>
      <c r="J176" s="122">
        <v>8</v>
      </c>
      <c r="K176" t="s">
        <v>636</v>
      </c>
      <c r="M176" t="s">
        <v>640</v>
      </c>
      <c r="N176" t="s">
        <v>647</v>
      </c>
      <c r="O176" t="s">
        <v>649</v>
      </c>
      <c r="AG176">
        <v>61.401625969999998</v>
      </c>
    </row>
    <row r="177" spans="1:33" x14ac:dyDescent="0.2">
      <c r="A177" s="14" t="s">
        <v>812</v>
      </c>
      <c r="B177" t="s">
        <v>813</v>
      </c>
      <c r="C177" s="134" t="s">
        <v>971</v>
      </c>
      <c r="D177" t="s">
        <v>871</v>
      </c>
      <c r="E177" s="3" t="str">
        <f t="shared" si="2"/>
        <v>Flx_Nitrogen+Heated2_201068</v>
      </c>
      <c r="H177" s="122">
        <v>2010</v>
      </c>
      <c r="I177" s="122">
        <v>6</v>
      </c>
      <c r="J177" s="122">
        <v>8</v>
      </c>
      <c r="K177" t="s">
        <v>636</v>
      </c>
      <c r="M177" t="s">
        <v>640</v>
      </c>
      <c r="N177" t="s">
        <v>647</v>
      </c>
      <c r="O177" t="s">
        <v>649</v>
      </c>
      <c r="AG177">
        <v>72.447532600000002</v>
      </c>
    </row>
    <row r="178" spans="1:33" x14ac:dyDescent="0.2">
      <c r="A178" s="14" t="s">
        <v>812</v>
      </c>
      <c r="B178" t="s">
        <v>813</v>
      </c>
      <c r="C178" s="134" t="s">
        <v>971</v>
      </c>
      <c r="D178" t="s">
        <v>872</v>
      </c>
      <c r="E178" s="3" t="str">
        <f t="shared" si="2"/>
        <v>Flx_Nitrogen+Heated3_201068</v>
      </c>
      <c r="H178" s="122">
        <v>2010</v>
      </c>
      <c r="I178" s="122">
        <v>6</v>
      </c>
      <c r="J178" s="122">
        <v>8</v>
      </c>
      <c r="K178" t="s">
        <v>636</v>
      </c>
      <c r="M178" t="s">
        <v>640</v>
      </c>
      <c r="N178" t="s">
        <v>647</v>
      </c>
      <c r="O178" t="s">
        <v>649</v>
      </c>
      <c r="AG178">
        <v>64.959889340000004</v>
      </c>
    </row>
    <row r="179" spans="1:33" x14ac:dyDescent="0.2">
      <c r="A179" s="14"/>
    </row>
    <row r="180" spans="1:33" x14ac:dyDescent="0.2">
      <c r="A180" s="14"/>
    </row>
    <row r="181" spans="1:33" x14ac:dyDescent="0.2">
      <c r="A181" s="14"/>
    </row>
    <row r="182" spans="1:33" x14ac:dyDescent="0.2">
      <c r="A182" s="14"/>
    </row>
    <row r="183" spans="1:33" x14ac:dyDescent="0.2">
      <c r="A183" s="14"/>
    </row>
    <row r="184" spans="1:33" x14ac:dyDescent="0.2">
      <c r="A184" s="14"/>
    </row>
    <row r="185" spans="1:33" x14ac:dyDescent="0.2">
      <c r="A185" s="14"/>
    </row>
    <row r="186" spans="1:33" x14ac:dyDescent="0.2">
      <c r="A186" s="14"/>
    </row>
    <row r="187" spans="1:33" x14ac:dyDescent="0.2">
      <c r="A187" s="14"/>
    </row>
    <row r="188" spans="1:33" x14ac:dyDescent="0.2">
      <c r="A188" s="14"/>
    </row>
    <row r="189" spans="1:33" x14ac:dyDescent="0.2">
      <c r="A189" s="14"/>
    </row>
    <row r="190" spans="1:33" x14ac:dyDescent="0.2">
      <c r="A190" s="14"/>
    </row>
    <row r="191" spans="1:33" x14ac:dyDescent="0.2">
      <c r="A191" s="14"/>
    </row>
    <row r="192" spans="1:33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C1" workbookViewId="0">
      <selection activeCell="E73" sqref="E73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10" bestFit="1" customWidth="1"/>
    <col min="3" max="3" width="24.33203125" style="10" customWidth="1"/>
    <col min="4" max="4" width="27" style="10" customWidth="1"/>
    <col min="5" max="5" width="14.33203125" style="121" bestFit="1" customWidth="1"/>
    <col min="6" max="6" width="15.1640625" style="121" bestFit="1" customWidth="1"/>
    <col min="7" max="7" width="14.33203125" style="121" bestFit="1" customWidth="1"/>
    <col min="8" max="8" width="26.1640625" style="10" customWidth="1"/>
    <col min="9" max="9" width="8.5" style="10" bestFit="1" customWidth="1"/>
    <col min="10" max="10" width="10" style="10" customWidth="1"/>
    <col min="11" max="11" width="9" style="3" customWidth="1"/>
    <col min="12" max="12" width="13" style="3" customWidth="1"/>
    <col min="13" max="14" width="10.5" style="3" customWidth="1"/>
    <col min="15" max="15" width="10.6640625" style="3" customWidth="1"/>
    <col min="16" max="16" width="15.1640625" style="3" customWidth="1"/>
    <col min="17" max="17" width="14.1640625" style="3" customWidth="1"/>
    <col min="18" max="18" width="14.66406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640625" style="3" customWidth="1"/>
    <col min="24" max="24" width="13" style="3" customWidth="1"/>
    <col min="25" max="25" width="16.6640625" style="3" customWidth="1"/>
    <col min="26" max="26" width="10.83203125" style="3" customWidth="1"/>
    <col min="27" max="27" width="10" style="3" customWidth="1"/>
    <col min="28" max="28" width="10.1640625" style="3" customWidth="1"/>
    <col min="29" max="29" width="21.1640625" style="7" customWidth="1"/>
    <col min="30" max="30" width="12.5" style="3" customWidth="1"/>
    <col min="31" max="31" width="10.5" style="3" customWidth="1"/>
    <col min="32" max="36" width="13.5" style="3" customWidth="1"/>
    <col min="37" max="37" width="13.33203125" style="3" customWidth="1"/>
    <col min="38" max="38" width="8.6640625" style="3" customWidth="1"/>
    <col min="39" max="39" width="13.83203125" style="3" bestFit="1" customWidth="1"/>
    <col min="40" max="40" width="12.5" style="3" bestFit="1" customWidth="1"/>
    <col min="41" max="41" width="8.6640625" style="7" customWidth="1"/>
    <col min="42" max="42" width="16" style="7" bestFit="1" customWidth="1"/>
    <col min="43" max="43" width="19" style="7" bestFit="1" customWidth="1"/>
    <col min="44" max="44" width="10.1640625" style="3" customWidth="1"/>
    <col min="45" max="45" width="8.5" style="3" customWidth="1"/>
    <col min="46" max="46" width="11.5" style="3" customWidth="1"/>
    <col min="47" max="47" width="8.1640625" style="3" customWidth="1"/>
    <col min="48" max="48" width="8.6640625" style="3" customWidth="1"/>
    <col min="49" max="49" width="11.1640625" style="3" customWidth="1"/>
    <col min="50" max="50" width="16.6640625" style="3" customWidth="1"/>
    <col min="51" max="51" width="10.6640625" style="3" customWidth="1"/>
    <col min="52" max="52" width="8.83203125" style="3" customWidth="1"/>
    <col min="53" max="54" width="13.5" style="3" customWidth="1"/>
    <col min="55" max="55" width="15.6640625" style="3" customWidth="1"/>
    <col min="56" max="56" width="21.33203125" style="3" customWidth="1"/>
    <col min="57" max="57" width="13.5" style="3" customWidth="1"/>
    <col min="58" max="58" width="14.1640625" style="3" customWidth="1"/>
    <col min="59" max="59" width="9" style="3" customWidth="1"/>
    <col min="60" max="60" width="15.1640625" style="3" customWidth="1"/>
    <col min="61" max="61" width="9.83203125" style="3" customWidth="1"/>
    <col min="62" max="62" width="10.1640625" style="3" customWidth="1"/>
    <col min="63" max="63" width="11.33203125" style="3" customWidth="1"/>
    <col min="64" max="64" width="13.5" style="3" customWidth="1"/>
    <col min="65" max="65" width="13.83203125" style="3" customWidth="1"/>
    <col min="66" max="66" width="12.6640625" style="3" customWidth="1"/>
    <col min="67" max="67" width="13.1640625" style="3" customWidth="1"/>
    <col min="68" max="68" width="26.1640625" style="3" customWidth="1"/>
    <col min="69" max="69" width="11.1640625" style="3" customWidth="1"/>
    <col min="70" max="71" width="12.6640625" style="3" customWidth="1"/>
    <col min="72" max="72" width="11.33203125" style="3" customWidth="1"/>
    <col min="73" max="73" width="25.6640625" style="3" customWidth="1"/>
    <col min="74" max="74" width="13" style="3" customWidth="1"/>
    <col min="75" max="75" width="12.6640625" style="3" customWidth="1"/>
    <col min="76" max="76" width="13" style="3" customWidth="1"/>
    <col min="77" max="77" width="12.1640625" style="3" customWidth="1"/>
    <col min="78" max="78" width="26.1640625" style="3" customWidth="1"/>
    <col min="79" max="79" width="11.1640625" style="3" customWidth="1"/>
    <col min="80" max="80" width="10.6640625" style="3" customWidth="1"/>
    <col min="81" max="81" width="10.83203125" style="3" customWidth="1"/>
    <col min="82" max="82" width="25.5" style="3" customWidth="1"/>
    <col min="83" max="83" width="11.6640625" style="3" customWidth="1"/>
    <col min="84" max="84" width="15.5" style="3" customWidth="1"/>
    <col min="85" max="85" width="14.33203125" style="3" customWidth="1"/>
    <col min="86" max="86" width="12.5" style="3" customWidth="1"/>
    <col min="87" max="87" width="12.33203125" style="3" customWidth="1"/>
    <col min="88" max="88" width="12.6640625" style="3" customWidth="1"/>
    <col min="89" max="89" width="11.83203125" style="3" customWidth="1"/>
    <col min="90" max="90" width="11.6640625" style="3" customWidth="1"/>
    <col min="91" max="91" width="12.1640625" style="3" customWidth="1"/>
    <col min="92" max="92" width="18" style="3" customWidth="1"/>
    <col min="93" max="93" width="11.6640625" style="3" customWidth="1"/>
    <col min="94" max="94" width="17.6640625" style="3" customWidth="1"/>
    <col min="95" max="95" width="12.1640625" style="3" customWidth="1"/>
    <col min="96" max="96" width="12.33203125" style="3" customWidth="1"/>
    <col min="97" max="16384" width="15.1640625" style="3"/>
  </cols>
  <sheetData>
    <row r="1" spans="1:98" s="34" customFormat="1" ht="27" customHeight="1" x14ac:dyDescent="0.2">
      <c r="A1" s="18" t="s">
        <v>673</v>
      </c>
      <c r="B1" s="18" t="s">
        <v>14</v>
      </c>
      <c r="C1" s="18" t="s">
        <v>462</v>
      </c>
      <c r="D1" s="18" t="s">
        <v>493</v>
      </c>
      <c r="E1" s="118" t="s">
        <v>748</v>
      </c>
      <c r="F1" s="112" t="s">
        <v>749</v>
      </c>
      <c r="G1" s="112" t="s">
        <v>750</v>
      </c>
      <c r="H1" s="19" t="s">
        <v>494</v>
      </c>
      <c r="I1" s="18" t="s">
        <v>495</v>
      </c>
      <c r="J1" s="18" t="s">
        <v>496</v>
      </c>
      <c r="K1" s="24" t="s">
        <v>497</v>
      </c>
      <c r="L1" s="24" t="s">
        <v>498</v>
      </c>
      <c r="M1" s="24" t="s">
        <v>499</v>
      </c>
      <c r="N1" s="24" t="s">
        <v>500</v>
      </c>
      <c r="O1" s="24" t="s">
        <v>501</v>
      </c>
      <c r="P1" s="35" t="s">
        <v>502</v>
      </c>
      <c r="Q1" s="35" t="s">
        <v>503</v>
      </c>
      <c r="R1" s="35" t="s">
        <v>504</v>
      </c>
      <c r="S1" s="35" t="s">
        <v>505</v>
      </c>
      <c r="T1" s="35" t="s">
        <v>506</v>
      </c>
      <c r="U1" s="35" t="s">
        <v>507</v>
      </c>
      <c r="V1" s="35" t="s">
        <v>508</v>
      </c>
      <c r="W1" s="35" t="s">
        <v>509</v>
      </c>
      <c r="X1" s="35" t="s">
        <v>510</v>
      </c>
      <c r="Y1" s="35" t="s">
        <v>511</v>
      </c>
      <c r="Z1" s="36" t="s">
        <v>512</v>
      </c>
      <c r="AA1" s="36" t="s">
        <v>513</v>
      </c>
      <c r="AB1" s="37" t="s">
        <v>514</v>
      </c>
      <c r="AC1" s="37" t="s">
        <v>515</v>
      </c>
      <c r="AD1" s="37" t="s">
        <v>516</v>
      </c>
      <c r="AE1" s="37" t="s">
        <v>517</v>
      </c>
      <c r="AF1" s="37" t="s">
        <v>774</v>
      </c>
      <c r="AG1" s="37" t="s">
        <v>518</v>
      </c>
      <c r="AH1" s="37" t="s">
        <v>519</v>
      </c>
      <c r="AI1" s="37" t="s">
        <v>520</v>
      </c>
      <c r="AJ1" s="37" t="s">
        <v>521</v>
      </c>
      <c r="AK1" s="37" t="s">
        <v>522</v>
      </c>
      <c r="AL1" s="37" t="s">
        <v>775</v>
      </c>
      <c r="AM1" s="38" t="s">
        <v>523</v>
      </c>
      <c r="AN1" s="38" t="s">
        <v>524</v>
      </c>
      <c r="AO1" s="38" t="s">
        <v>525</v>
      </c>
      <c r="AP1" s="38" t="s">
        <v>526</v>
      </c>
      <c r="AQ1" s="38" t="s">
        <v>527</v>
      </c>
      <c r="AR1" s="38" t="s">
        <v>528</v>
      </c>
      <c r="AS1" s="38" t="s">
        <v>529</v>
      </c>
      <c r="AT1" s="38" t="s">
        <v>530</v>
      </c>
      <c r="AU1" s="39" t="s">
        <v>531</v>
      </c>
      <c r="AV1" s="39" t="s">
        <v>532</v>
      </c>
      <c r="AW1" s="39" t="s">
        <v>533</v>
      </c>
      <c r="AX1" s="39" t="s">
        <v>534</v>
      </c>
      <c r="AY1" s="39" t="s">
        <v>535</v>
      </c>
      <c r="AZ1" s="39" t="s">
        <v>536</v>
      </c>
      <c r="BA1" s="39" t="s">
        <v>537</v>
      </c>
      <c r="BB1" s="39" t="s">
        <v>538</v>
      </c>
      <c r="BC1" s="39" t="s">
        <v>539</v>
      </c>
      <c r="BD1" s="39" t="s">
        <v>540</v>
      </c>
      <c r="BE1" s="39" t="s">
        <v>541</v>
      </c>
      <c r="BF1" s="40" t="s">
        <v>542</v>
      </c>
      <c r="BG1" s="40" t="s">
        <v>543</v>
      </c>
      <c r="BH1" s="40" t="s">
        <v>544</v>
      </c>
      <c r="BI1" s="41" t="s">
        <v>776</v>
      </c>
      <c r="BJ1" s="41" t="s">
        <v>777</v>
      </c>
      <c r="BK1" s="41" t="s">
        <v>545</v>
      </c>
      <c r="BL1" s="41" t="s">
        <v>546</v>
      </c>
      <c r="BM1" s="41" t="s">
        <v>547</v>
      </c>
      <c r="BN1" s="41" t="s">
        <v>548</v>
      </c>
      <c r="BO1" s="41" t="s">
        <v>549</v>
      </c>
      <c r="BP1" s="41" t="s">
        <v>550</v>
      </c>
      <c r="BQ1" s="41" t="s">
        <v>551</v>
      </c>
      <c r="BR1" s="41" t="s">
        <v>552</v>
      </c>
      <c r="BS1" s="41" t="s">
        <v>553</v>
      </c>
      <c r="BT1" s="41" t="s">
        <v>554</v>
      </c>
      <c r="BU1" s="41" t="s">
        <v>555</v>
      </c>
      <c r="BV1" s="41" t="s">
        <v>556</v>
      </c>
      <c r="BW1" s="41" t="s">
        <v>557</v>
      </c>
      <c r="BX1" s="41" t="s">
        <v>558</v>
      </c>
      <c r="BY1" s="41" t="s">
        <v>559</v>
      </c>
      <c r="BZ1" s="41" t="s">
        <v>560</v>
      </c>
      <c r="CA1" s="41" t="s">
        <v>561</v>
      </c>
      <c r="CB1" s="41" t="s">
        <v>562</v>
      </c>
      <c r="CC1" s="41" t="s">
        <v>563</v>
      </c>
      <c r="CD1" s="41" t="s">
        <v>564</v>
      </c>
      <c r="CE1" s="42" t="s">
        <v>565</v>
      </c>
      <c r="CF1" s="42" t="s">
        <v>566</v>
      </c>
      <c r="CG1" s="42" t="s">
        <v>567</v>
      </c>
      <c r="CH1" s="42" t="s">
        <v>568</v>
      </c>
      <c r="CI1" s="42" t="s">
        <v>569</v>
      </c>
      <c r="CJ1" s="42" t="s">
        <v>778</v>
      </c>
      <c r="CK1" s="42" t="s">
        <v>570</v>
      </c>
      <c r="CL1" s="42" t="s">
        <v>571</v>
      </c>
      <c r="CM1" s="42" t="s">
        <v>572</v>
      </c>
      <c r="CN1" s="42" t="s">
        <v>573</v>
      </c>
      <c r="CO1" s="42" t="s">
        <v>574</v>
      </c>
      <c r="CP1" s="42" t="s">
        <v>575</v>
      </c>
      <c r="CQ1" s="42" t="s">
        <v>576</v>
      </c>
      <c r="CR1" s="42" t="s">
        <v>577</v>
      </c>
      <c r="CS1" s="96" t="s">
        <v>578</v>
      </c>
      <c r="CT1" s="96" t="s">
        <v>579</v>
      </c>
    </row>
    <row r="2" spans="1:98" s="21" customFormat="1" ht="45" customHeight="1" x14ac:dyDescent="0.2">
      <c r="A2" s="22" t="s">
        <v>674</v>
      </c>
      <c r="B2" s="26" t="s">
        <v>16</v>
      </c>
      <c r="C2" s="26" t="s">
        <v>332</v>
      </c>
      <c r="D2" s="26" t="s">
        <v>56</v>
      </c>
      <c r="E2" s="113" t="s">
        <v>740</v>
      </c>
      <c r="F2" s="113" t="s">
        <v>741</v>
      </c>
      <c r="G2" s="113" t="s">
        <v>739</v>
      </c>
      <c r="H2" s="26" t="s">
        <v>333</v>
      </c>
      <c r="I2" s="26" t="s">
        <v>57</v>
      </c>
      <c r="J2" s="26" t="s">
        <v>58</v>
      </c>
      <c r="K2" s="22" t="s">
        <v>59</v>
      </c>
      <c r="L2" s="22" t="s">
        <v>395</v>
      </c>
      <c r="M2" s="22" t="s">
        <v>60</v>
      </c>
      <c r="N2" s="22" t="s">
        <v>61</v>
      </c>
      <c r="O2" s="22" t="s">
        <v>62</v>
      </c>
      <c r="P2" s="44" t="s">
        <v>63</v>
      </c>
      <c r="Q2" s="44" t="s">
        <v>64</v>
      </c>
      <c r="R2" s="44" t="s">
        <v>65</v>
      </c>
      <c r="S2" s="44" t="s">
        <v>68</v>
      </c>
      <c r="T2" s="44" t="s">
        <v>69</v>
      </c>
      <c r="U2" s="44" t="s">
        <v>70</v>
      </c>
      <c r="V2" s="44" t="s">
        <v>71</v>
      </c>
      <c r="W2" s="44" t="s">
        <v>72</v>
      </c>
      <c r="X2" s="44" t="s">
        <v>73</v>
      </c>
      <c r="Y2" s="44" t="s">
        <v>394</v>
      </c>
      <c r="Z2" s="45" t="s">
        <v>66</v>
      </c>
      <c r="AA2" s="45" t="s">
        <v>67</v>
      </c>
      <c r="AB2" s="46" t="s">
        <v>281</v>
      </c>
      <c r="AC2" s="46" t="s">
        <v>285</v>
      </c>
      <c r="AD2" s="46" t="s">
        <v>74</v>
      </c>
      <c r="AE2" s="46" t="s">
        <v>75</v>
      </c>
      <c r="AF2" s="46" t="s">
        <v>76</v>
      </c>
      <c r="AG2" s="46" t="s">
        <v>289</v>
      </c>
      <c r="AH2" s="46" t="s">
        <v>290</v>
      </c>
      <c r="AI2" s="46" t="s">
        <v>291</v>
      </c>
      <c r="AJ2" s="46" t="s">
        <v>292</v>
      </c>
      <c r="AK2" s="46" t="s">
        <v>77</v>
      </c>
      <c r="AL2" s="46" t="s">
        <v>78</v>
      </c>
      <c r="AM2" s="47" t="s">
        <v>246</v>
      </c>
      <c r="AN2" s="47" t="s">
        <v>248</v>
      </c>
      <c r="AO2" s="47" t="s">
        <v>249</v>
      </c>
      <c r="AP2" s="47" t="s">
        <v>79</v>
      </c>
      <c r="AQ2" s="47" t="s">
        <v>80</v>
      </c>
      <c r="AR2" s="47" t="s">
        <v>81</v>
      </c>
      <c r="AS2" s="47" t="s">
        <v>82</v>
      </c>
      <c r="AT2" s="47" t="s">
        <v>83</v>
      </c>
      <c r="AU2" s="48" t="s">
        <v>84</v>
      </c>
      <c r="AV2" s="48" t="s">
        <v>85</v>
      </c>
      <c r="AW2" s="48" t="s">
        <v>86</v>
      </c>
      <c r="AX2" s="48" t="s">
        <v>87</v>
      </c>
      <c r="AY2" s="48" t="s">
        <v>88</v>
      </c>
      <c r="AZ2" s="48" t="s">
        <v>89</v>
      </c>
      <c r="BA2" s="48" t="s">
        <v>393</v>
      </c>
      <c r="BB2" s="48" t="s">
        <v>392</v>
      </c>
      <c r="BC2" s="48" t="s">
        <v>90</v>
      </c>
      <c r="BD2" s="48" t="s">
        <v>391</v>
      </c>
      <c r="BE2" s="48" t="s">
        <v>390</v>
      </c>
      <c r="BF2" s="50" t="s">
        <v>91</v>
      </c>
      <c r="BG2" s="50" t="s">
        <v>92</v>
      </c>
      <c r="BH2" s="50" t="s">
        <v>93</v>
      </c>
      <c r="BI2" s="51" t="s">
        <v>94</v>
      </c>
      <c r="BJ2" s="51" t="s">
        <v>388</v>
      </c>
      <c r="BK2" s="51" t="s">
        <v>389</v>
      </c>
      <c r="BL2" s="51" t="s">
        <v>95</v>
      </c>
      <c r="BM2" s="51" t="s">
        <v>96</v>
      </c>
      <c r="BN2" s="52" t="s">
        <v>97</v>
      </c>
      <c r="BO2" s="52" t="s">
        <v>98</v>
      </c>
      <c r="BP2" s="51" t="s">
        <v>99</v>
      </c>
      <c r="BQ2" s="51" t="s">
        <v>100</v>
      </c>
      <c r="BR2" s="51" t="s">
        <v>101</v>
      </c>
      <c r="BS2" s="52" t="s">
        <v>102</v>
      </c>
      <c r="BT2" s="52" t="s">
        <v>103</v>
      </c>
      <c r="BU2" s="51" t="s">
        <v>104</v>
      </c>
      <c r="BV2" s="51" t="s">
        <v>105</v>
      </c>
      <c r="BW2" s="51" t="s">
        <v>106</v>
      </c>
      <c r="BX2" s="52" t="s">
        <v>107</v>
      </c>
      <c r="BY2" s="52" t="s">
        <v>108</v>
      </c>
      <c r="BZ2" s="51" t="s">
        <v>109</v>
      </c>
      <c r="CA2" s="51" t="s">
        <v>110</v>
      </c>
      <c r="CB2" s="51" t="s">
        <v>111</v>
      </c>
      <c r="CC2" s="52" t="s">
        <v>112</v>
      </c>
      <c r="CD2" s="51" t="s">
        <v>113</v>
      </c>
      <c r="CE2" s="53" t="s">
        <v>114</v>
      </c>
      <c r="CF2" s="53" t="s">
        <v>115</v>
      </c>
      <c r="CG2" s="53" t="s">
        <v>116</v>
      </c>
      <c r="CH2" s="53" t="s">
        <v>117</v>
      </c>
      <c r="CI2" s="53" t="s">
        <v>387</v>
      </c>
      <c r="CJ2" s="53" t="s">
        <v>118</v>
      </c>
      <c r="CK2" s="53" t="s">
        <v>119</v>
      </c>
      <c r="CL2" s="53" t="s">
        <v>120</v>
      </c>
      <c r="CM2" s="53" t="s">
        <v>121</v>
      </c>
      <c r="CN2" s="53" t="s">
        <v>386</v>
      </c>
      <c r="CO2" s="53" t="s">
        <v>122</v>
      </c>
      <c r="CP2" s="53" t="s">
        <v>123</v>
      </c>
      <c r="CQ2" s="53" t="s">
        <v>124</v>
      </c>
      <c r="CR2" s="53" t="s">
        <v>125</v>
      </c>
      <c r="CS2" s="54" t="s">
        <v>282</v>
      </c>
      <c r="CT2" s="54" t="s">
        <v>286</v>
      </c>
    </row>
    <row r="3" spans="1:98" s="34" customFormat="1" ht="34" customHeight="1" x14ac:dyDescent="0.2">
      <c r="A3" s="28" t="s">
        <v>366</v>
      </c>
      <c r="B3" s="27"/>
      <c r="C3" s="27"/>
      <c r="D3" s="27"/>
      <c r="E3" s="114" t="s">
        <v>737</v>
      </c>
      <c r="F3" s="114" t="s">
        <v>34</v>
      </c>
      <c r="G3" s="114" t="s">
        <v>738</v>
      </c>
      <c r="H3" s="92" t="s">
        <v>377</v>
      </c>
      <c r="I3" s="27" t="s">
        <v>40</v>
      </c>
      <c r="J3" s="27" t="s">
        <v>40</v>
      </c>
      <c r="K3" s="28"/>
      <c r="L3" s="92" t="s">
        <v>377</v>
      </c>
      <c r="M3" s="28"/>
      <c r="N3" s="28"/>
      <c r="O3" s="28" t="s">
        <v>385</v>
      </c>
      <c r="P3" s="56" t="s">
        <v>126</v>
      </c>
      <c r="Q3" s="56" t="s">
        <v>126</v>
      </c>
      <c r="R3" s="56"/>
      <c r="S3" s="56" t="s">
        <v>37</v>
      </c>
      <c r="T3" s="56" t="s">
        <v>37</v>
      </c>
      <c r="U3" s="56" t="s">
        <v>37</v>
      </c>
      <c r="V3" s="56" t="s">
        <v>37</v>
      </c>
      <c r="W3" s="56" t="s">
        <v>34</v>
      </c>
      <c r="X3" s="56" t="s">
        <v>127</v>
      </c>
      <c r="Y3" s="56"/>
      <c r="Z3" s="57"/>
      <c r="AA3" s="57"/>
      <c r="AB3" s="58"/>
      <c r="AC3" s="58" t="s">
        <v>284</v>
      </c>
      <c r="AD3" s="58" t="s">
        <v>128</v>
      </c>
      <c r="AE3" s="58" t="s">
        <v>129</v>
      </c>
      <c r="AF3" s="58" t="s">
        <v>129</v>
      </c>
      <c r="AG3" s="58" t="s">
        <v>129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37</v>
      </c>
      <c r="AM3" s="59" t="s">
        <v>37</v>
      </c>
      <c r="AN3" s="59" t="s">
        <v>37</v>
      </c>
      <c r="AO3" s="59" t="s">
        <v>37</v>
      </c>
      <c r="AP3" s="59" t="s">
        <v>45</v>
      </c>
      <c r="AQ3" s="59" t="s">
        <v>45</v>
      </c>
      <c r="AR3" s="59" t="s">
        <v>37</v>
      </c>
      <c r="AS3" s="59" t="s">
        <v>130</v>
      </c>
      <c r="AT3" s="59" t="s">
        <v>37</v>
      </c>
      <c r="AU3" s="60" t="s">
        <v>131</v>
      </c>
      <c r="AV3" s="60" t="s">
        <v>131</v>
      </c>
      <c r="AW3" s="60" t="s">
        <v>55</v>
      </c>
      <c r="AX3" s="60"/>
      <c r="AY3" s="60" t="s">
        <v>132</v>
      </c>
      <c r="AZ3" s="60" t="s">
        <v>131</v>
      </c>
      <c r="BA3" s="60" t="s">
        <v>131</v>
      </c>
      <c r="BB3" s="60" t="s">
        <v>131</v>
      </c>
      <c r="BC3" s="60"/>
      <c r="BD3" s="60"/>
      <c r="BE3" s="60" t="s">
        <v>131</v>
      </c>
      <c r="BF3" s="61" t="s">
        <v>133</v>
      </c>
      <c r="BG3" s="61" t="s">
        <v>134</v>
      </c>
      <c r="BH3" s="61" t="s">
        <v>134</v>
      </c>
      <c r="BI3" s="62"/>
      <c r="BJ3" s="62"/>
      <c r="BK3" s="62"/>
      <c r="BL3" s="62" t="s">
        <v>135</v>
      </c>
      <c r="BM3" s="62" t="s">
        <v>135</v>
      </c>
      <c r="BN3" s="62" t="s">
        <v>135</v>
      </c>
      <c r="BO3" s="62" t="s">
        <v>135</v>
      </c>
      <c r="BP3" s="62"/>
      <c r="BQ3" s="62" t="s">
        <v>135</v>
      </c>
      <c r="BR3" s="62" t="s">
        <v>135</v>
      </c>
      <c r="BS3" s="62" t="s">
        <v>135</v>
      </c>
      <c r="BT3" s="62" t="s">
        <v>135</v>
      </c>
      <c r="BU3" s="62"/>
      <c r="BV3" s="62" t="s">
        <v>135</v>
      </c>
      <c r="BW3" s="62" t="s">
        <v>135</v>
      </c>
      <c r="BX3" s="62" t="s">
        <v>135</v>
      </c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 t="s">
        <v>135</v>
      </c>
      <c r="CE3" s="63" t="s">
        <v>136</v>
      </c>
      <c r="CF3" s="63" t="s">
        <v>136</v>
      </c>
      <c r="CG3" s="63" t="s">
        <v>136</v>
      </c>
      <c r="CH3" s="63" t="s">
        <v>136</v>
      </c>
      <c r="CI3" s="63" t="s">
        <v>136</v>
      </c>
      <c r="CJ3" s="63" t="s">
        <v>136</v>
      </c>
      <c r="CK3" s="63" t="s">
        <v>136</v>
      </c>
      <c r="CL3" s="63" t="s">
        <v>136</v>
      </c>
      <c r="CM3" s="63" t="s">
        <v>136</v>
      </c>
      <c r="CN3" s="63" t="s">
        <v>136</v>
      </c>
      <c r="CO3" s="63" t="s">
        <v>136</v>
      </c>
      <c r="CP3" s="63" t="s">
        <v>136</v>
      </c>
      <c r="CQ3" s="63" t="s">
        <v>136</v>
      </c>
      <c r="CR3" s="63" t="s">
        <v>136</v>
      </c>
      <c r="CS3" s="63" t="s">
        <v>136</v>
      </c>
      <c r="CT3" s="63" t="s">
        <v>136</v>
      </c>
    </row>
    <row r="4" spans="1:98" ht="15" customHeight="1" x14ac:dyDescent="0.2">
      <c r="A4" s="14" t="s">
        <v>812</v>
      </c>
      <c r="B4" s="8" t="s">
        <v>813</v>
      </c>
      <c r="C4" s="9" t="s">
        <v>815</v>
      </c>
      <c r="D4" s="9" t="s">
        <v>883</v>
      </c>
      <c r="E4" s="120">
        <v>2006</v>
      </c>
      <c r="F4" s="120">
        <v>10</v>
      </c>
      <c r="G4" s="120">
        <v>3</v>
      </c>
      <c r="H4" s="6"/>
      <c r="I4" s="9">
        <v>-8</v>
      </c>
      <c r="J4" s="9">
        <v>0</v>
      </c>
      <c r="K4" s="6" t="s">
        <v>879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2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2"/>
      <c r="AP4" s="12"/>
      <c r="AQ4" s="12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 x14ac:dyDescent="0.2">
      <c r="A5" s="14" t="s">
        <v>812</v>
      </c>
      <c r="B5" s="8" t="s">
        <v>813</v>
      </c>
      <c r="C5" s="9" t="s">
        <v>815</v>
      </c>
      <c r="D5" s="9" t="s">
        <v>884</v>
      </c>
      <c r="E5" s="120">
        <v>2006</v>
      </c>
      <c r="F5" s="120">
        <v>10</v>
      </c>
      <c r="G5" s="120">
        <v>3</v>
      </c>
      <c r="H5" s="6"/>
      <c r="I5" s="9">
        <v>0</v>
      </c>
      <c r="J5" s="9">
        <v>5</v>
      </c>
      <c r="K5" s="6" t="s">
        <v>880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2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12"/>
      <c r="AP5" s="12"/>
      <c r="AQ5" s="12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 x14ac:dyDescent="0.2">
      <c r="A6" s="14" t="s">
        <v>812</v>
      </c>
      <c r="B6" s="8" t="s">
        <v>813</v>
      </c>
      <c r="C6" s="9" t="s">
        <v>827</v>
      </c>
      <c r="D6" s="9" t="s">
        <v>885</v>
      </c>
      <c r="E6" s="120">
        <v>2006</v>
      </c>
      <c r="F6" s="120">
        <v>10</v>
      </c>
      <c r="G6" s="120">
        <v>3</v>
      </c>
      <c r="H6" s="6"/>
      <c r="I6" s="9">
        <v>-8</v>
      </c>
      <c r="J6" s="9">
        <v>0</v>
      </c>
      <c r="K6" s="6" t="s">
        <v>879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2"/>
      <c r="AP6" s="12"/>
      <c r="AQ6" s="12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 x14ac:dyDescent="0.2">
      <c r="A7" s="14" t="s">
        <v>812</v>
      </c>
      <c r="B7" s="8" t="s">
        <v>813</v>
      </c>
      <c r="C7" s="9" t="s">
        <v>822</v>
      </c>
      <c r="D7" s="9" t="s">
        <v>886</v>
      </c>
      <c r="E7" s="120">
        <v>2006</v>
      </c>
      <c r="F7" s="120">
        <v>10</v>
      </c>
      <c r="G7" s="120">
        <v>3</v>
      </c>
      <c r="H7" s="6"/>
      <c r="I7" s="9">
        <v>0</v>
      </c>
      <c r="J7" s="9">
        <v>5</v>
      </c>
      <c r="K7" s="6" t="s">
        <v>880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2"/>
      <c r="AP7" s="12"/>
      <c r="AQ7" s="12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2">
      <c r="A8" s="3" t="s">
        <v>812</v>
      </c>
      <c r="B8" s="8" t="s">
        <v>813</v>
      </c>
      <c r="C8" s="9" t="s">
        <v>832</v>
      </c>
      <c r="D8" s="9" t="s">
        <v>887</v>
      </c>
      <c r="E8" s="120">
        <v>2006</v>
      </c>
      <c r="F8" s="120">
        <v>10</v>
      </c>
      <c r="G8" s="120">
        <v>3</v>
      </c>
      <c r="H8" s="6"/>
      <c r="I8" s="9">
        <v>-8</v>
      </c>
      <c r="J8" s="9">
        <v>0</v>
      </c>
      <c r="K8" s="6" t="s">
        <v>879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2"/>
      <c r="AP8" s="12"/>
      <c r="AQ8" s="12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2">
      <c r="A9" s="3" t="s">
        <v>812</v>
      </c>
      <c r="B9" s="8" t="s">
        <v>813</v>
      </c>
      <c r="C9" s="9" t="s">
        <v>832</v>
      </c>
      <c r="D9" s="9" t="s">
        <v>888</v>
      </c>
      <c r="E9" s="120">
        <v>2006</v>
      </c>
      <c r="F9" s="120">
        <v>10</v>
      </c>
      <c r="G9" s="120">
        <v>3</v>
      </c>
      <c r="H9" s="6"/>
      <c r="I9" s="9">
        <v>0</v>
      </c>
      <c r="J9" s="9">
        <v>5</v>
      </c>
      <c r="K9" s="6" t="s">
        <v>880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  <c r="AP9" s="12"/>
      <c r="AQ9" s="12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2">
      <c r="A10" s="3" t="s">
        <v>812</v>
      </c>
      <c r="B10" s="8" t="s">
        <v>813</v>
      </c>
      <c r="C10" s="9" t="s">
        <v>819</v>
      </c>
      <c r="D10" s="9" t="s">
        <v>889</v>
      </c>
      <c r="E10" s="120">
        <v>2006</v>
      </c>
      <c r="F10" s="120">
        <v>10</v>
      </c>
      <c r="G10" s="120">
        <v>3</v>
      </c>
      <c r="H10" s="6"/>
      <c r="I10" s="9">
        <v>-8</v>
      </c>
      <c r="J10" s="9">
        <v>0</v>
      </c>
      <c r="K10" s="6" t="s">
        <v>879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2">
      <c r="A11" s="3" t="s">
        <v>812</v>
      </c>
      <c r="B11" s="8" t="s">
        <v>813</v>
      </c>
      <c r="C11" s="9" t="s">
        <v>819</v>
      </c>
      <c r="D11" s="9" t="s">
        <v>890</v>
      </c>
      <c r="E11" s="120">
        <v>2006</v>
      </c>
      <c r="F11" s="120">
        <v>10</v>
      </c>
      <c r="G11" s="120">
        <v>3</v>
      </c>
      <c r="H11" s="6"/>
      <c r="I11" s="9">
        <v>0</v>
      </c>
      <c r="J11" s="9">
        <v>5</v>
      </c>
      <c r="K11" s="6" t="s">
        <v>880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2">
      <c r="A12" s="3" t="s">
        <v>812</v>
      </c>
      <c r="B12" s="8" t="s">
        <v>813</v>
      </c>
      <c r="C12" s="9" t="s">
        <v>829</v>
      </c>
      <c r="D12" s="9" t="s">
        <v>891</v>
      </c>
      <c r="E12" s="120">
        <v>2006</v>
      </c>
      <c r="F12" s="120">
        <v>10</v>
      </c>
      <c r="G12" s="120">
        <v>3</v>
      </c>
      <c r="H12" s="6"/>
      <c r="I12" s="9">
        <v>-8</v>
      </c>
      <c r="J12" s="9">
        <v>0</v>
      </c>
      <c r="K12" s="6" t="s">
        <v>879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2">
      <c r="A13" s="3" t="s">
        <v>812</v>
      </c>
      <c r="B13" s="8" t="s">
        <v>813</v>
      </c>
      <c r="C13" s="9" t="s">
        <v>829</v>
      </c>
      <c r="D13" s="9" t="s">
        <v>892</v>
      </c>
      <c r="E13" s="120">
        <v>2006</v>
      </c>
      <c r="F13" s="120">
        <v>10</v>
      </c>
      <c r="G13" s="120">
        <v>3</v>
      </c>
      <c r="H13" s="6"/>
      <c r="I13" s="9">
        <v>0</v>
      </c>
      <c r="J13" s="9">
        <v>5</v>
      </c>
      <c r="K13" s="6" t="s">
        <v>880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2">
      <c r="A14" s="3" t="s">
        <v>812</v>
      </c>
      <c r="B14" s="8" t="s">
        <v>813</v>
      </c>
      <c r="C14" s="9" t="s">
        <v>824</v>
      </c>
      <c r="D14" s="9" t="s">
        <v>893</v>
      </c>
      <c r="E14" s="120">
        <v>2006</v>
      </c>
      <c r="F14" s="120">
        <v>10</v>
      </c>
      <c r="G14" s="120">
        <v>3</v>
      </c>
      <c r="H14" s="6"/>
      <c r="I14" s="9">
        <v>-8</v>
      </c>
      <c r="J14" s="9">
        <v>0</v>
      </c>
      <c r="K14" s="6" t="s">
        <v>879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2">
      <c r="A15" s="3" t="s">
        <v>812</v>
      </c>
      <c r="B15" s="8" t="s">
        <v>813</v>
      </c>
      <c r="C15" s="9" t="s">
        <v>824</v>
      </c>
      <c r="D15" s="9" t="s">
        <v>894</v>
      </c>
      <c r="E15" s="120">
        <v>2006</v>
      </c>
      <c r="F15" s="120">
        <v>10</v>
      </c>
      <c r="G15" s="120">
        <v>3</v>
      </c>
      <c r="H15" s="6"/>
      <c r="I15" s="9">
        <v>0</v>
      </c>
      <c r="J15" s="9">
        <v>5</v>
      </c>
      <c r="K15" s="6" t="s">
        <v>880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2">
      <c r="A16" s="3" t="s">
        <v>812</v>
      </c>
      <c r="B16" s="8" t="s">
        <v>813</v>
      </c>
      <c r="C16" s="9" t="s">
        <v>834</v>
      </c>
      <c r="D16" s="9" t="s">
        <v>895</v>
      </c>
      <c r="E16" s="120">
        <v>2006</v>
      </c>
      <c r="F16" s="120">
        <v>10</v>
      </c>
      <c r="G16" s="120">
        <v>3</v>
      </c>
      <c r="H16" s="6"/>
      <c r="I16" s="9">
        <v>-8</v>
      </c>
      <c r="J16" s="9">
        <v>0</v>
      </c>
      <c r="K16" s="6" t="s">
        <v>879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1:96" ht="15" customHeight="1" x14ac:dyDescent="0.2">
      <c r="A17" s="3" t="s">
        <v>812</v>
      </c>
      <c r="B17" s="8" t="s">
        <v>813</v>
      </c>
      <c r="C17" s="9" t="s">
        <v>834</v>
      </c>
      <c r="D17" s="9" t="s">
        <v>896</v>
      </c>
      <c r="E17" s="120">
        <v>2006</v>
      </c>
      <c r="F17" s="120">
        <v>10</v>
      </c>
      <c r="G17" s="120">
        <v>3</v>
      </c>
      <c r="H17" s="6"/>
      <c r="I17" s="9">
        <v>0</v>
      </c>
      <c r="J17" s="9">
        <v>5</v>
      </c>
      <c r="K17" s="6" t="s">
        <v>880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1:96" x14ac:dyDescent="0.2">
      <c r="A18" s="3" t="s">
        <v>812</v>
      </c>
      <c r="B18" s="8" t="s">
        <v>813</v>
      </c>
      <c r="C18" s="9" t="s">
        <v>820</v>
      </c>
      <c r="D18" s="9" t="s">
        <v>897</v>
      </c>
      <c r="E18" s="120">
        <v>2006</v>
      </c>
      <c r="F18" s="120">
        <v>10</v>
      </c>
      <c r="G18" s="120">
        <v>3</v>
      </c>
      <c r="H18" s="6"/>
      <c r="I18" s="9">
        <v>-8</v>
      </c>
      <c r="J18" s="9">
        <v>0</v>
      </c>
      <c r="K18" s="6" t="s">
        <v>879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1:96" x14ac:dyDescent="0.2">
      <c r="A19" s="3" t="s">
        <v>812</v>
      </c>
      <c r="B19" s="8" t="s">
        <v>813</v>
      </c>
      <c r="C19" s="9" t="s">
        <v>820</v>
      </c>
      <c r="D19" s="9" t="s">
        <v>898</v>
      </c>
      <c r="E19" s="120">
        <v>2006</v>
      </c>
      <c r="F19" s="120">
        <v>10</v>
      </c>
      <c r="G19" s="120">
        <v>3</v>
      </c>
      <c r="H19" s="6"/>
      <c r="I19" s="9">
        <v>0</v>
      </c>
      <c r="J19" s="9">
        <v>5</v>
      </c>
      <c r="K19" s="6" t="s">
        <v>880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1:96" x14ac:dyDescent="0.2">
      <c r="A20" s="3" t="s">
        <v>812</v>
      </c>
      <c r="B20" s="8" t="s">
        <v>813</v>
      </c>
      <c r="C20" s="9" t="s">
        <v>830</v>
      </c>
      <c r="D20" s="9" t="s">
        <v>899</v>
      </c>
      <c r="E20" s="120">
        <v>2006</v>
      </c>
      <c r="F20" s="120">
        <v>10</v>
      </c>
      <c r="G20" s="120">
        <v>3</v>
      </c>
      <c r="H20" s="6"/>
      <c r="I20" s="9">
        <v>-8</v>
      </c>
      <c r="J20" s="9">
        <v>0</v>
      </c>
      <c r="K20" s="6" t="s">
        <v>879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1:96" x14ac:dyDescent="0.2">
      <c r="A21" s="3" t="s">
        <v>812</v>
      </c>
      <c r="B21" s="8" t="s">
        <v>813</v>
      </c>
      <c r="C21" s="9" t="s">
        <v>830</v>
      </c>
      <c r="D21" s="9" t="s">
        <v>900</v>
      </c>
      <c r="E21" s="120">
        <v>2006</v>
      </c>
      <c r="F21" s="120">
        <v>10</v>
      </c>
      <c r="G21" s="120">
        <v>3</v>
      </c>
      <c r="H21" s="6"/>
      <c r="I21" s="9">
        <v>0</v>
      </c>
      <c r="J21" s="9">
        <v>5</v>
      </c>
      <c r="K21" s="6" t="s">
        <v>880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1:96" x14ac:dyDescent="0.2">
      <c r="A22" s="3" t="s">
        <v>812</v>
      </c>
      <c r="B22" s="10" t="s">
        <v>813</v>
      </c>
      <c r="C22" s="10" t="s">
        <v>825</v>
      </c>
      <c r="D22" s="10" t="s">
        <v>901</v>
      </c>
      <c r="E22" s="121">
        <v>2006</v>
      </c>
      <c r="F22" s="121">
        <v>10</v>
      </c>
      <c r="G22" s="121">
        <v>3</v>
      </c>
      <c r="H22" s="6"/>
      <c r="I22" s="10">
        <v>-8</v>
      </c>
      <c r="J22" s="10">
        <v>0</v>
      </c>
      <c r="K22" s="3" t="s">
        <v>879</v>
      </c>
      <c r="X22" s="6"/>
    </row>
    <row r="23" spans="1:96" x14ac:dyDescent="0.2">
      <c r="A23" s="3" t="s">
        <v>812</v>
      </c>
      <c r="B23" s="10" t="s">
        <v>813</v>
      </c>
      <c r="C23" s="10" t="s">
        <v>825</v>
      </c>
      <c r="D23" s="10" t="s">
        <v>902</v>
      </c>
      <c r="E23" s="121">
        <v>2006</v>
      </c>
      <c r="F23" s="121">
        <v>10</v>
      </c>
      <c r="G23" s="121">
        <v>3</v>
      </c>
      <c r="H23" s="6"/>
      <c r="I23" s="10">
        <v>0</v>
      </c>
      <c r="J23" s="10">
        <v>5</v>
      </c>
      <c r="K23" s="3" t="s">
        <v>880</v>
      </c>
      <c r="X23" s="6"/>
    </row>
    <row r="24" spans="1:96" x14ac:dyDescent="0.2">
      <c r="A24" s="3" t="s">
        <v>812</v>
      </c>
      <c r="B24" s="10" t="s">
        <v>813</v>
      </c>
      <c r="C24" s="10" t="s">
        <v>835</v>
      </c>
      <c r="D24" s="10" t="s">
        <v>903</v>
      </c>
      <c r="E24" s="121">
        <v>2006</v>
      </c>
      <c r="F24" s="121">
        <v>10</v>
      </c>
      <c r="G24" s="121">
        <v>3</v>
      </c>
      <c r="H24" s="6"/>
      <c r="I24" s="10">
        <v>-8</v>
      </c>
      <c r="J24" s="10">
        <v>0</v>
      </c>
      <c r="K24" s="3" t="s">
        <v>879</v>
      </c>
      <c r="X24" s="6"/>
    </row>
    <row r="25" spans="1:96" x14ac:dyDescent="0.2">
      <c r="A25" s="3" t="s">
        <v>812</v>
      </c>
      <c r="B25" s="10" t="s">
        <v>813</v>
      </c>
      <c r="C25" s="10" t="s">
        <v>835</v>
      </c>
      <c r="D25" s="10" t="s">
        <v>904</v>
      </c>
      <c r="E25" s="121">
        <v>2006</v>
      </c>
      <c r="F25" s="121">
        <v>10</v>
      </c>
      <c r="G25" s="121">
        <v>3</v>
      </c>
      <c r="H25" s="6"/>
      <c r="I25" s="10">
        <v>0</v>
      </c>
      <c r="J25" s="10">
        <v>5</v>
      </c>
      <c r="K25" s="3" t="s">
        <v>880</v>
      </c>
      <c r="X25" s="6"/>
    </row>
    <row r="26" spans="1:96" x14ac:dyDescent="0.2">
      <c r="A26" s="3" t="s">
        <v>812</v>
      </c>
      <c r="B26" s="10" t="s">
        <v>813</v>
      </c>
      <c r="C26" s="10" t="s">
        <v>836</v>
      </c>
      <c r="D26" s="10" t="s">
        <v>905</v>
      </c>
      <c r="E26" s="121">
        <v>2008</v>
      </c>
      <c r="F26" s="121">
        <v>9</v>
      </c>
      <c r="G26" s="121">
        <v>23</v>
      </c>
      <c r="H26" s="6"/>
      <c r="I26" s="10">
        <v>-8</v>
      </c>
      <c r="J26" s="10">
        <v>0</v>
      </c>
      <c r="K26" s="3" t="s">
        <v>879</v>
      </c>
      <c r="X26" s="6"/>
    </row>
    <row r="27" spans="1:96" x14ac:dyDescent="0.2">
      <c r="A27" s="3" t="s">
        <v>812</v>
      </c>
      <c r="B27" s="10" t="s">
        <v>813</v>
      </c>
      <c r="C27" s="10" t="s">
        <v>836</v>
      </c>
      <c r="D27" s="10" t="s">
        <v>906</v>
      </c>
      <c r="E27" s="121">
        <v>2008</v>
      </c>
      <c r="F27" s="121">
        <v>9</v>
      </c>
      <c r="G27" s="121">
        <v>23</v>
      </c>
      <c r="H27" s="6"/>
      <c r="I27" s="10">
        <v>0</v>
      </c>
      <c r="J27" s="10">
        <v>5</v>
      </c>
      <c r="K27" s="3" t="s">
        <v>880</v>
      </c>
      <c r="X27" s="6"/>
    </row>
    <row r="28" spans="1:96" x14ac:dyDescent="0.2">
      <c r="A28" s="3" t="s">
        <v>812</v>
      </c>
      <c r="B28" s="10" t="s">
        <v>813</v>
      </c>
      <c r="C28" s="10" t="s">
        <v>842</v>
      </c>
      <c r="D28" s="10" t="s">
        <v>907</v>
      </c>
      <c r="E28" s="121">
        <v>2008</v>
      </c>
      <c r="F28" s="121">
        <v>9</v>
      </c>
      <c r="G28" s="121">
        <v>23</v>
      </c>
      <c r="H28" s="6"/>
      <c r="I28" s="10">
        <v>-8</v>
      </c>
      <c r="J28" s="10">
        <v>0</v>
      </c>
      <c r="K28" s="3" t="s">
        <v>879</v>
      </c>
      <c r="X28" s="6"/>
    </row>
    <row r="29" spans="1:96" x14ac:dyDescent="0.2">
      <c r="A29" s="3" t="s">
        <v>812</v>
      </c>
      <c r="B29" s="10" t="s">
        <v>813</v>
      </c>
      <c r="C29" s="10" t="s">
        <v>842</v>
      </c>
      <c r="D29" s="10" t="s">
        <v>908</v>
      </c>
      <c r="E29" s="121">
        <v>2008</v>
      </c>
      <c r="F29" s="121">
        <v>9</v>
      </c>
      <c r="G29" s="121">
        <v>23</v>
      </c>
      <c r="H29" s="6"/>
      <c r="I29" s="10">
        <v>0</v>
      </c>
      <c r="J29" s="10">
        <v>5</v>
      </c>
      <c r="K29" s="3" t="s">
        <v>880</v>
      </c>
      <c r="X29" s="6"/>
    </row>
    <row r="30" spans="1:96" x14ac:dyDescent="0.2">
      <c r="A30" s="3" t="s">
        <v>812</v>
      </c>
      <c r="B30" s="10" t="s">
        <v>813</v>
      </c>
      <c r="C30" s="10" t="s">
        <v>839</v>
      </c>
      <c r="D30" s="10" t="s">
        <v>909</v>
      </c>
      <c r="E30" s="121">
        <v>2008</v>
      </c>
      <c r="F30" s="121">
        <v>9</v>
      </c>
      <c r="G30" s="121">
        <v>23</v>
      </c>
      <c r="H30" s="6"/>
      <c r="I30" s="10">
        <v>-8</v>
      </c>
      <c r="J30" s="10">
        <v>0</v>
      </c>
      <c r="K30" s="3" t="s">
        <v>879</v>
      </c>
      <c r="X30" s="6"/>
    </row>
    <row r="31" spans="1:96" x14ac:dyDescent="0.2">
      <c r="A31" s="3" t="s">
        <v>812</v>
      </c>
      <c r="B31" s="10" t="s">
        <v>813</v>
      </c>
      <c r="C31" s="10" t="s">
        <v>839</v>
      </c>
      <c r="D31" s="10" t="s">
        <v>910</v>
      </c>
      <c r="E31" s="121">
        <v>2008</v>
      </c>
      <c r="F31" s="121">
        <v>9</v>
      </c>
      <c r="G31" s="121">
        <v>23</v>
      </c>
      <c r="H31" s="6"/>
      <c r="I31" s="10">
        <v>0</v>
      </c>
      <c r="J31" s="10">
        <v>5</v>
      </c>
      <c r="K31" s="3" t="s">
        <v>880</v>
      </c>
      <c r="X31" s="6"/>
    </row>
    <row r="32" spans="1:96" x14ac:dyDescent="0.2">
      <c r="A32" s="3" t="s">
        <v>812</v>
      </c>
      <c r="B32" s="10" t="s">
        <v>813</v>
      </c>
      <c r="C32" s="10" t="s">
        <v>845</v>
      </c>
      <c r="D32" s="10" t="s">
        <v>911</v>
      </c>
      <c r="E32" s="121">
        <v>2008</v>
      </c>
      <c r="F32" s="121">
        <v>9</v>
      </c>
      <c r="G32" s="121">
        <v>23</v>
      </c>
      <c r="H32" s="6"/>
      <c r="I32" s="10">
        <v>-8</v>
      </c>
      <c r="J32" s="10">
        <v>0</v>
      </c>
      <c r="K32" s="3" t="s">
        <v>879</v>
      </c>
      <c r="X32" s="6"/>
    </row>
    <row r="33" spans="1:24" x14ac:dyDescent="0.2">
      <c r="A33" s="3" t="s">
        <v>812</v>
      </c>
      <c r="B33" s="10" t="s">
        <v>813</v>
      </c>
      <c r="C33" s="10" t="s">
        <v>845</v>
      </c>
      <c r="D33" s="10" t="s">
        <v>912</v>
      </c>
      <c r="E33" s="121">
        <v>2008</v>
      </c>
      <c r="F33" s="121">
        <v>9</v>
      </c>
      <c r="G33" s="121">
        <v>23</v>
      </c>
      <c r="H33" s="6"/>
      <c r="I33" s="10">
        <v>0</v>
      </c>
      <c r="J33" s="10">
        <v>5</v>
      </c>
      <c r="K33" s="3" t="s">
        <v>880</v>
      </c>
      <c r="X33" s="6"/>
    </row>
    <row r="34" spans="1:24" x14ac:dyDescent="0.2">
      <c r="A34" s="3" t="s">
        <v>812</v>
      </c>
      <c r="B34" s="10" t="s">
        <v>813</v>
      </c>
      <c r="C34" s="10" t="s">
        <v>837</v>
      </c>
      <c r="D34" s="10" t="s">
        <v>913</v>
      </c>
      <c r="E34" s="121">
        <v>2008</v>
      </c>
      <c r="F34" s="121">
        <v>9</v>
      </c>
      <c r="G34" s="121">
        <v>23</v>
      </c>
      <c r="H34" s="6"/>
      <c r="I34" s="10">
        <v>-8</v>
      </c>
      <c r="J34" s="10">
        <v>0</v>
      </c>
      <c r="K34" s="3" t="s">
        <v>879</v>
      </c>
      <c r="X34" s="6"/>
    </row>
    <row r="35" spans="1:24" x14ac:dyDescent="0.2">
      <c r="A35" s="3" t="s">
        <v>812</v>
      </c>
      <c r="B35" s="10" t="s">
        <v>813</v>
      </c>
      <c r="C35" s="10" t="s">
        <v>837</v>
      </c>
      <c r="D35" s="10" t="s">
        <v>914</v>
      </c>
      <c r="E35" s="121">
        <v>2008</v>
      </c>
      <c r="F35" s="121">
        <v>9</v>
      </c>
      <c r="G35" s="121">
        <v>23</v>
      </c>
      <c r="H35" s="6"/>
      <c r="I35" s="10">
        <v>0</v>
      </c>
      <c r="J35" s="10">
        <v>5</v>
      </c>
      <c r="K35" s="3" t="s">
        <v>880</v>
      </c>
      <c r="X35" s="6"/>
    </row>
    <row r="36" spans="1:24" x14ac:dyDescent="0.2">
      <c r="A36" s="3" t="s">
        <v>812</v>
      </c>
      <c r="B36" s="10" t="s">
        <v>813</v>
      </c>
      <c r="C36" s="10" t="s">
        <v>843</v>
      </c>
      <c r="D36" s="10" t="s">
        <v>915</v>
      </c>
      <c r="E36" s="121">
        <v>2008</v>
      </c>
      <c r="F36" s="121">
        <v>9</v>
      </c>
      <c r="G36" s="121">
        <v>23</v>
      </c>
      <c r="H36" s="6"/>
      <c r="I36" s="10">
        <v>-8</v>
      </c>
      <c r="J36" s="10">
        <v>0</v>
      </c>
      <c r="K36" s="3" t="s">
        <v>879</v>
      </c>
      <c r="X36" s="6"/>
    </row>
    <row r="37" spans="1:24" x14ac:dyDescent="0.2">
      <c r="A37" s="3" t="s">
        <v>812</v>
      </c>
      <c r="B37" s="10" t="s">
        <v>813</v>
      </c>
      <c r="C37" s="10" t="s">
        <v>843</v>
      </c>
      <c r="D37" s="10" t="s">
        <v>916</v>
      </c>
      <c r="E37" s="121">
        <v>2008</v>
      </c>
      <c r="F37" s="121">
        <v>9</v>
      </c>
      <c r="G37" s="121">
        <v>23</v>
      </c>
      <c r="H37" s="6"/>
      <c r="I37" s="10">
        <v>0</v>
      </c>
      <c r="J37" s="10">
        <v>5</v>
      </c>
      <c r="K37" s="3" t="s">
        <v>880</v>
      </c>
      <c r="X37" s="6"/>
    </row>
    <row r="38" spans="1:24" x14ac:dyDescent="0.2">
      <c r="A38" s="3" t="s">
        <v>812</v>
      </c>
      <c r="B38" s="10" t="s">
        <v>813</v>
      </c>
      <c r="C38" s="10" t="s">
        <v>840</v>
      </c>
      <c r="D38" s="10" t="s">
        <v>917</v>
      </c>
      <c r="E38" s="121">
        <v>2008</v>
      </c>
      <c r="F38" s="121">
        <v>9</v>
      </c>
      <c r="G38" s="121">
        <v>23</v>
      </c>
      <c r="H38" s="6"/>
      <c r="I38" s="10">
        <v>-8</v>
      </c>
      <c r="J38" s="10">
        <v>0</v>
      </c>
      <c r="K38" s="3" t="s">
        <v>879</v>
      </c>
      <c r="X38" s="6"/>
    </row>
    <row r="39" spans="1:24" x14ac:dyDescent="0.2">
      <c r="A39" s="3" t="s">
        <v>812</v>
      </c>
      <c r="B39" s="10" t="s">
        <v>813</v>
      </c>
      <c r="C39" s="10" t="s">
        <v>840</v>
      </c>
      <c r="D39" s="10" t="s">
        <v>918</v>
      </c>
      <c r="E39" s="121">
        <v>2008</v>
      </c>
      <c r="F39" s="121">
        <v>9</v>
      </c>
      <c r="G39" s="121">
        <v>23</v>
      </c>
      <c r="H39" s="6"/>
      <c r="I39" s="10">
        <v>0</v>
      </c>
      <c r="J39" s="10">
        <v>5</v>
      </c>
      <c r="K39" s="3" t="s">
        <v>880</v>
      </c>
      <c r="X39" s="6"/>
    </row>
    <row r="40" spans="1:24" x14ac:dyDescent="0.2">
      <c r="A40" s="3" t="s">
        <v>812</v>
      </c>
      <c r="B40" s="10" t="s">
        <v>813</v>
      </c>
      <c r="C40" s="10" t="s">
        <v>846</v>
      </c>
      <c r="D40" s="10" t="s">
        <v>919</v>
      </c>
      <c r="E40" s="121">
        <v>2008</v>
      </c>
      <c r="F40" s="121">
        <v>9</v>
      </c>
      <c r="G40" s="121">
        <v>23</v>
      </c>
      <c r="H40" s="6"/>
      <c r="I40" s="10">
        <v>-8</v>
      </c>
      <c r="J40" s="10">
        <v>0</v>
      </c>
      <c r="K40" s="3" t="s">
        <v>879</v>
      </c>
      <c r="X40" s="6"/>
    </row>
    <row r="41" spans="1:24" x14ac:dyDescent="0.2">
      <c r="A41" s="3" t="s">
        <v>812</v>
      </c>
      <c r="B41" s="10" t="s">
        <v>813</v>
      </c>
      <c r="C41" s="10" t="s">
        <v>846</v>
      </c>
      <c r="D41" s="10" t="s">
        <v>920</v>
      </c>
      <c r="E41" s="121">
        <v>2008</v>
      </c>
      <c r="F41" s="121">
        <v>9</v>
      </c>
      <c r="G41" s="121">
        <v>23</v>
      </c>
      <c r="H41" s="6"/>
      <c r="I41" s="10">
        <v>0</v>
      </c>
      <c r="J41" s="10">
        <v>5</v>
      </c>
      <c r="K41" s="3" t="s">
        <v>880</v>
      </c>
      <c r="X41" s="6"/>
    </row>
    <row r="42" spans="1:24" x14ac:dyDescent="0.2">
      <c r="A42" s="3" t="s">
        <v>812</v>
      </c>
      <c r="B42" s="10" t="s">
        <v>813</v>
      </c>
      <c r="C42" s="10" t="s">
        <v>838</v>
      </c>
      <c r="D42" s="10" t="s">
        <v>921</v>
      </c>
      <c r="E42" s="121">
        <v>2008</v>
      </c>
      <c r="F42" s="121">
        <v>9</v>
      </c>
      <c r="G42" s="121">
        <v>23</v>
      </c>
      <c r="H42" s="6"/>
      <c r="I42" s="10">
        <v>-8</v>
      </c>
      <c r="J42" s="10">
        <v>0</v>
      </c>
      <c r="K42" s="3" t="s">
        <v>879</v>
      </c>
      <c r="X42" s="6"/>
    </row>
    <row r="43" spans="1:24" x14ac:dyDescent="0.2">
      <c r="A43" s="3" t="s">
        <v>812</v>
      </c>
      <c r="B43" s="10" t="s">
        <v>813</v>
      </c>
      <c r="C43" s="10" t="s">
        <v>838</v>
      </c>
      <c r="D43" s="10" t="s">
        <v>922</v>
      </c>
      <c r="E43" s="121">
        <v>2008</v>
      </c>
      <c r="F43" s="121">
        <v>9</v>
      </c>
      <c r="G43" s="121">
        <v>23</v>
      </c>
      <c r="H43" s="6"/>
      <c r="I43" s="10">
        <v>0</v>
      </c>
      <c r="J43" s="10">
        <v>5</v>
      </c>
      <c r="K43" s="3" t="s">
        <v>880</v>
      </c>
      <c r="X43" s="6"/>
    </row>
    <row r="44" spans="1:24" x14ac:dyDescent="0.2">
      <c r="A44" s="3" t="s">
        <v>812</v>
      </c>
      <c r="B44" s="10" t="s">
        <v>813</v>
      </c>
      <c r="C44" s="10" t="s">
        <v>844</v>
      </c>
      <c r="D44" s="10" t="s">
        <v>923</v>
      </c>
      <c r="E44" s="121">
        <v>2008</v>
      </c>
      <c r="F44" s="121">
        <v>9</v>
      </c>
      <c r="G44" s="121">
        <v>23</v>
      </c>
      <c r="H44" s="6"/>
      <c r="I44" s="10">
        <v>-8</v>
      </c>
      <c r="J44" s="10">
        <v>0</v>
      </c>
      <c r="K44" s="3" t="s">
        <v>879</v>
      </c>
      <c r="X44" s="6"/>
    </row>
    <row r="45" spans="1:24" x14ac:dyDescent="0.2">
      <c r="A45" s="3" t="s">
        <v>812</v>
      </c>
      <c r="B45" s="10" t="s">
        <v>813</v>
      </c>
      <c r="C45" s="10" t="s">
        <v>844</v>
      </c>
      <c r="D45" s="10" t="s">
        <v>924</v>
      </c>
      <c r="E45" s="121">
        <v>2008</v>
      </c>
      <c r="F45" s="121">
        <v>9</v>
      </c>
      <c r="G45" s="121">
        <v>23</v>
      </c>
      <c r="H45" s="6"/>
      <c r="I45" s="10">
        <v>0</v>
      </c>
      <c r="J45" s="10">
        <v>5</v>
      </c>
      <c r="K45" s="3" t="s">
        <v>880</v>
      </c>
      <c r="X45" s="6"/>
    </row>
    <row r="46" spans="1:24" x14ac:dyDescent="0.2">
      <c r="A46" s="3" t="s">
        <v>812</v>
      </c>
      <c r="B46" s="10" t="s">
        <v>813</v>
      </c>
      <c r="C46" s="10" t="s">
        <v>841</v>
      </c>
      <c r="D46" s="10" t="s">
        <v>925</v>
      </c>
      <c r="E46" s="121">
        <v>2008</v>
      </c>
      <c r="F46" s="121">
        <v>9</v>
      </c>
      <c r="G46" s="121">
        <v>23</v>
      </c>
      <c r="H46" s="6"/>
      <c r="I46" s="10">
        <v>-8</v>
      </c>
      <c r="J46" s="10">
        <v>0</v>
      </c>
      <c r="K46" s="3" t="s">
        <v>879</v>
      </c>
      <c r="X46" s="6"/>
    </row>
    <row r="47" spans="1:24" x14ac:dyDescent="0.2">
      <c r="A47" s="3" t="s">
        <v>812</v>
      </c>
      <c r="B47" s="10" t="s">
        <v>813</v>
      </c>
      <c r="C47" s="10" t="s">
        <v>841</v>
      </c>
      <c r="D47" s="10" t="s">
        <v>926</v>
      </c>
      <c r="E47" s="121">
        <v>2008</v>
      </c>
      <c r="F47" s="121">
        <v>9</v>
      </c>
      <c r="G47" s="121">
        <v>23</v>
      </c>
      <c r="H47" s="6"/>
      <c r="I47" s="10">
        <v>0</v>
      </c>
      <c r="J47" s="10">
        <v>5</v>
      </c>
      <c r="K47" s="3" t="s">
        <v>880</v>
      </c>
      <c r="X47" s="6"/>
    </row>
    <row r="48" spans="1:24" x14ac:dyDescent="0.2">
      <c r="A48" s="3" t="s">
        <v>812</v>
      </c>
      <c r="B48" s="10" t="s">
        <v>813</v>
      </c>
      <c r="C48" s="10" t="s">
        <v>847</v>
      </c>
      <c r="D48" s="10" t="s">
        <v>927</v>
      </c>
      <c r="E48" s="121">
        <v>2008</v>
      </c>
      <c r="F48" s="121">
        <v>9</v>
      </c>
      <c r="G48" s="121">
        <v>23</v>
      </c>
      <c r="H48" s="6"/>
      <c r="I48" s="10">
        <v>-8</v>
      </c>
      <c r="J48" s="10">
        <v>0</v>
      </c>
      <c r="K48" s="3" t="s">
        <v>879</v>
      </c>
      <c r="X48" s="6"/>
    </row>
    <row r="49" spans="1:24" x14ac:dyDescent="0.2">
      <c r="A49" s="3" t="s">
        <v>812</v>
      </c>
      <c r="B49" s="10" t="s">
        <v>813</v>
      </c>
      <c r="C49" s="10" t="s">
        <v>847</v>
      </c>
      <c r="D49" s="10" t="s">
        <v>928</v>
      </c>
      <c r="E49" s="121">
        <v>2008</v>
      </c>
      <c r="F49" s="121">
        <v>9</v>
      </c>
      <c r="G49" s="121">
        <v>23</v>
      </c>
      <c r="H49" s="6"/>
      <c r="I49" s="10">
        <v>0</v>
      </c>
      <c r="J49" s="10">
        <v>5</v>
      </c>
      <c r="K49" s="3" t="s">
        <v>880</v>
      </c>
      <c r="X49" s="6"/>
    </row>
    <row r="50" spans="1:24" x14ac:dyDescent="0.2">
      <c r="A50" s="3" t="s">
        <v>812</v>
      </c>
      <c r="B50" s="10" t="s">
        <v>813</v>
      </c>
      <c r="C50" s="10" t="s">
        <v>848</v>
      </c>
      <c r="D50" s="10" t="s">
        <v>929</v>
      </c>
      <c r="E50" s="121">
        <v>2010</v>
      </c>
      <c r="F50" s="121">
        <v>7</v>
      </c>
      <c r="G50" s="121">
        <v>5</v>
      </c>
      <c r="H50" s="6"/>
      <c r="I50" s="10">
        <v>-8</v>
      </c>
      <c r="J50" s="10">
        <v>0</v>
      </c>
      <c r="K50" s="3" t="s">
        <v>879</v>
      </c>
      <c r="X50" s="6"/>
    </row>
    <row r="51" spans="1:24" x14ac:dyDescent="0.2">
      <c r="A51" s="3" t="s">
        <v>812</v>
      </c>
      <c r="B51" s="10" t="s">
        <v>813</v>
      </c>
      <c r="C51" s="10" t="s">
        <v>848</v>
      </c>
      <c r="D51" s="10" t="s">
        <v>930</v>
      </c>
      <c r="E51" s="121">
        <v>2010</v>
      </c>
      <c r="F51" s="121">
        <v>7</v>
      </c>
      <c r="G51" s="121">
        <v>5</v>
      </c>
      <c r="H51" s="6"/>
      <c r="I51" s="10">
        <v>0</v>
      </c>
      <c r="J51" s="10">
        <v>5</v>
      </c>
      <c r="K51" s="3" t="s">
        <v>880</v>
      </c>
      <c r="X51" s="6"/>
    </row>
    <row r="52" spans="1:24" x14ac:dyDescent="0.2">
      <c r="A52" s="3" t="s">
        <v>812</v>
      </c>
      <c r="B52" s="10" t="s">
        <v>813</v>
      </c>
      <c r="C52" s="10" t="s">
        <v>854</v>
      </c>
      <c r="D52" s="10" t="s">
        <v>931</v>
      </c>
      <c r="E52" s="121">
        <v>2010</v>
      </c>
      <c r="F52" s="121">
        <v>7</v>
      </c>
      <c r="G52" s="121">
        <v>5</v>
      </c>
      <c r="H52" s="6"/>
      <c r="I52" s="10">
        <v>-8</v>
      </c>
      <c r="J52" s="10">
        <v>0</v>
      </c>
      <c r="K52" s="3" t="s">
        <v>879</v>
      </c>
      <c r="X52" s="6"/>
    </row>
    <row r="53" spans="1:24" x14ac:dyDescent="0.2">
      <c r="A53" s="3" t="s">
        <v>812</v>
      </c>
      <c r="B53" s="10" t="s">
        <v>813</v>
      </c>
      <c r="C53" s="10" t="s">
        <v>854</v>
      </c>
      <c r="D53" s="10" t="s">
        <v>932</v>
      </c>
      <c r="E53" s="121">
        <v>2010</v>
      </c>
      <c r="F53" s="121">
        <v>7</v>
      </c>
      <c r="G53" s="121">
        <v>5</v>
      </c>
      <c r="H53" s="6"/>
      <c r="I53" s="10">
        <v>0</v>
      </c>
      <c r="J53" s="10">
        <v>5</v>
      </c>
      <c r="K53" s="3" t="s">
        <v>880</v>
      </c>
      <c r="X53" s="6"/>
    </row>
    <row r="54" spans="1:24" x14ac:dyDescent="0.2">
      <c r="A54" s="3" t="s">
        <v>812</v>
      </c>
      <c r="B54" s="10" t="s">
        <v>813</v>
      </c>
      <c r="C54" s="10" t="s">
        <v>851</v>
      </c>
      <c r="D54" s="10" t="s">
        <v>933</v>
      </c>
      <c r="E54" s="121">
        <v>2010</v>
      </c>
      <c r="F54" s="121">
        <v>7</v>
      </c>
      <c r="G54" s="121">
        <v>5</v>
      </c>
      <c r="H54" s="6"/>
      <c r="I54" s="10">
        <v>-8</v>
      </c>
      <c r="J54" s="10">
        <v>0</v>
      </c>
      <c r="K54" s="3" t="s">
        <v>879</v>
      </c>
      <c r="X54" s="6"/>
    </row>
    <row r="55" spans="1:24" x14ac:dyDescent="0.2">
      <c r="A55" s="3" t="s">
        <v>812</v>
      </c>
      <c r="B55" s="10" t="s">
        <v>813</v>
      </c>
      <c r="C55" s="10" t="s">
        <v>851</v>
      </c>
      <c r="D55" s="10" t="s">
        <v>934</v>
      </c>
      <c r="E55" s="121">
        <v>2010</v>
      </c>
      <c r="F55" s="121">
        <v>7</v>
      </c>
      <c r="G55" s="121">
        <v>5</v>
      </c>
      <c r="H55" s="6"/>
      <c r="I55" s="10">
        <v>0</v>
      </c>
      <c r="J55" s="10">
        <v>5</v>
      </c>
      <c r="K55" s="3" t="s">
        <v>880</v>
      </c>
      <c r="X55" s="6"/>
    </row>
    <row r="56" spans="1:24" x14ac:dyDescent="0.2">
      <c r="A56" s="3" t="s">
        <v>812</v>
      </c>
      <c r="B56" s="10" t="s">
        <v>813</v>
      </c>
      <c r="C56" s="10" t="s">
        <v>857</v>
      </c>
      <c r="D56" s="10" t="s">
        <v>935</v>
      </c>
      <c r="E56" s="121">
        <v>2010</v>
      </c>
      <c r="F56" s="121">
        <v>7</v>
      </c>
      <c r="G56" s="121">
        <v>5</v>
      </c>
      <c r="H56" s="6"/>
      <c r="I56" s="10">
        <v>-8</v>
      </c>
      <c r="J56" s="10">
        <v>0</v>
      </c>
      <c r="K56" s="3" t="s">
        <v>879</v>
      </c>
      <c r="X56" s="6"/>
    </row>
    <row r="57" spans="1:24" x14ac:dyDescent="0.2">
      <c r="A57" s="3" t="s">
        <v>812</v>
      </c>
      <c r="B57" s="10" t="s">
        <v>813</v>
      </c>
      <c r="C57" s="10" t="s">
        <v>857</v>
      </c>
      <c r="D57" s="10" t="s">
        <v>936</v>
      </c>
      <c r="E57" s="121">
        <v>2010</v>
      </c>
      <c r="F57" s="121">
        <v>7</v>
      </c>
      <c r="G57" s="121">
        <v>5</v>
      </c>
      <c r="H57" s="6"/>
      <c r="I57" s="10">
        <v>0</v>
      </c>
      <c r="J57" s="10">
        <v>5</v>
      </c>
      <c r="K57" s="3" t="s">
        <v>880</v>
      </c>
      <c r="X57" s="6"/>
    </row>
    <row r="58" spans="1:24" x14ac:dyDescent="0.2">
      <c r="A58" s="3" t="s">
        <v>812</v>
      </c>
      <c r="B58" s="10" t="s">
        <v>813</v>
      </c>
      <c r="C58" s="10" t="s">
        <v>849</v>
      </c>
      <c r="D58" s="10" t="s">
        <v>937</v>
      </c>
      <c r="E58" s="121">
        <v>2010</v>
      </c>
      <c r="F58" s="121">
        <v>7</v>
      </c>
      <c r="G58" s="121">
        <v>5</v>
      </c>
      <c r="H58" s="6"/>
      <c r="I58" s="10">
        <v>-8</v>
      </c>
      <c r="J58" s="10">
        <v>0</v>
      </c>
      <c r="K58" s="3" t="s">
        <v>879</v>
      </c>
      <c r="X58" s="6"/>
    </row>
    <row r="59" spans="1:24" x14ac:dyDescent="0.2">
      <c r="A59" s="3" t="s">
        <v>812</v>
      </c>
      <c r="B59" s="10" t="s">
        <v>813</v>
      </c>
      <c r="C59" s="10" t="s">
        <v>849</v>
      </c>
      <c r="D59" s="10" t="s">
        <v>938</v>
      </c>
      <c r="E59" s="121">
        <v>2010</v>
      </c>
      <c r="F59" s="121">
        <v>7</v>
      </c>
      <c r="G59" s="121">
        <v>5</v>
      </c>
      <c r="H59" s="6"/>
      <c r="I59" s="10">
        <v>0</v>
      </c>
      <c r="J59" s="10">
        <v>5</v>
      </c>
      <c r="K59" s="3" t="s">
        <v>880</v>
      </c>
      <c r="X59" s="6"/>
    </row>
    <row r="60" spans="1:24" x14ac:dyDescent="0.2">
      <c r="A60" s="3" t="s">
        <v>812</v>
      </c>
      <c r="B60" s="10" t="s">
        <v>813</v>
      </c>
      <c r="C60" s="10" t="s">
        <v>855</v>
      </c>
      <c r="D60" s="10" t="s">
        <v>939</v>
      </c>
      <c r="E60" s="121">
        <v>2010</v>
      </c>
      <c r="F60" s="121">
        <v>7</v>
      </c>
      <c r="G60" s="121">
        <v>5</v>
      </c>
      <c r="H60" s="6"/>
      <c r="I60" s="10">
        <v>-8</v>
      </c>
      <c r="J60" s="10">
        <v>0</v>
      </c>
      <c r="K60" s="3" t="s">
        <v>879</v>
      </c>
      <c r="X60" s="6"/>
    </row>
    <row r="61" spans="1:24" x14ac:dyDescent="0.2">
      <c r="A61" s="3" t="s">
        <v>812</v>
      </c>
      <c r="B61" s="10" t="s">
        <v>813</v>
      </c>
      <c r="C61" s="10" t="s">
        <v>855</v>
      </c>
      <c r="D61" s="10" t="s">
        <v>940</v>
      </c>
      <c r="E61" s="121">
        <v>2010</v>
      </c>
      <c r="F61" s="121">
        <v>7</v>
      </c>
      <c r="G61" s="121">
        <v>5</v>
      </c>
      <c r="H61" s="6"/>
      <c r="I61" s="10">
        <v>0</v>
      </c>
      <c r="J61" s="10">
        <v>5</v>
      </c>
      <c r="K61" s="3" t="s">
        <v>880</v>
      </c>
      <c r="X61" s="6"/>
    </row>
    <row r="62" spans="1:24" x14ac:dyDescent="0.2">
      <c r="A62" s="3" t="s">
        <v>812</v>
      </c>
      <c r="B62" s="10" t="s">
        <v>813</v>
      </c>
      <c r="C62" s="10" t="s">
        <v>852</v>
      </c>
      <c r="D62" s="10" t="s">
        <v>941</v>
      </c>
      <c r="E62" s="121">
        <v>2010</v>
      </c>
      <c r="F62" s="121">
        <v>7</v>
      </c>
      <c r="G62" s="121">
        <v>5</v>
      </c>
      <c r="H62" s="6"/>
      <c r="I62" s="10">
        <v>-8</v>
      </c>
      <c r="J62" s="10">
        <v>0</v>
      </c>
      <c r="K62" s="3" t="s">
        <v>879</v>
      </c>
      <c r="X62" s="6"/>
    </row>
    <row r="63" spans="1:24" x14ac:dyDescent="0.2">
      <c r="A63" s="3" t="s">
        <v>812</v>
      </c>
      <c r="B63" s="10" t="s">
        <v>813</v>
      </c>
      <c r="C63" s="10" t="s">
        <v>852</v>
      </c>
      <c r="D63" s="10" t="s">
        <v>942</v>
      </c>
      <c r="E63" s="121">
        <v>2010</v>
      </c>
      <c r="F63" s="121">
        <v>7</v>
      </c>
      <c r="G63" s="121">
        <v>5</v>
      </c>
      <c r="H63" s="6"/>
      <c r="I63" s="10">
        <v>0</v>
      </c>
      <c r="J63" s="10">
        <v>5</v>
      </c>
      <c r="K63" s="3" t="s">
        <v>880</v>
      </c>
      <c r="X63" s="6"/>
    </row>
    <row r="64" spans="1:24" x14ac:dyDescent="0.2">
      <c r="A64" s="3" t="s">
        <v>812</v>
      </c>
      <c r="B64" s="10" t="s">
        <v>813</v>
      </c>
      <c r="C64" s="10" t="s">
        <v>858</v>
      </c>
      <c r="D64" s="10" t="s">
        <v>943</v>
      </c>
      <c r="E64" s="121">
        <v>2010</v>
      </c>
      <c r="F64" s="121">
        <v>7</v>
      </c>
      <c r="G64" s="121">
        <v>5</v>
      </c>
      <c r="H64" s="6"/>
      <c r="I64" s="10">
        <v>-8</v>
      </c>
      <c r="J64" s="10">
        <v>0</v>
      </c>
      <c r="K64" s="3" t="s">
        <v>879</v>
      </c>
      <c r="X64" s="6"/>
    </row>
    <row r="65" spans="1:24" x14ac:dyDescent="0.2">
      <c r="A65" s="3" t="s">
        <v>812</v>
      </c>
      <c r="B65" s="10" t="s">
        <v>813</v>
      </c>
      <c r="C65" s="10" t="s">
        <v>858</v>
      </c>
      <c r="D65" s="10" t="s">
        <v>944</v>
      </c>
      <c r="E65" s="121">
        <v>2010</v>
      </c>
      <c r="F65" s="121">
        <v>7</v>
      </c>
      <c r="G65" s="121">
        <v>5</v>
      </c>
      <c r="H65" s="6"/>
      <c r="I65" s="10">
        <v>0</v>
      </c>
      <c r="J65" s="10">
        <v>5</v>
      </c>
      <c r="K65" s="3" t="s">
        <v>880</v>
      </c>
      <c r="X65" s="6"/>
    </row>
    <row r="66" spans="1:24" x14ac:dyDescent="0.2">
      <c r="A66" s="3" t="s">
        <v>812</v>
      </c>
      <c r="B66" s="10" t="s">
        <v>813</v>
      </c>
      <c r="C66" s="10" t="s">
        <v>850</v>
      </c>
      <c r="D66" s="10" t="s">
        <v>945</v>
      </c>
      <c r="E66" s="121">
        <v>2010</v>
      </c>
      <c r="F66" s="121">
        <v>7</v>
      </c>
      <c r="G66" s="121">
        <v>5</v>
      </c>
      <c r="H66" s="6"/>
      <c r="I66" s="10">
        <v>-8</v>
      </c>
      <c r="J66" s="10">
        <v>0</v>
      </c>
      <c r="K66" s="3" t="s">
        <v>879</v>
      </c>
      <c r="X66" s="6"/>
    </row>
    <row r="67" spans="1:24" x14ac:dyDescent="0.2">
      <c r="A67" s="3" t="s">
        <v>812</v>
      </c>
      <c r="B67" s="10" t="s">
        <v>813</v>
      </c>
      <c r="C67" s="10" t="s">
        <v>850</v>
      </c>
      <c r="D67" s="10" t="s">
        <v>946</v>
      </c>
      <c r="E67" s="121">
        <v>2010</v>
      </c>
      <c r="F67" s="121">
        <v>7</v>
      </c>
      <c r="G67" s="121">
        <v>5</v>
      </c>
      <c r="H67" s="6"/>
      <c r="I67" s="10">
        <v>0</v>
      </c>
      <c r="J67" s="10">
        <v>5</v>
      </c>
      <c r="K67" s="3" t="s">
        <v>880</v>
      </c>
      <c r="X67" s="6"/>
    </row>
    <row r="68" spans="1:24" x14ac:dyDescent="0.2">
      <c r="A68" s="3" t="s">
        <v>812</v>
      </c>
      <c r="B68" s="10" t="s">
        <v>813</v>
      </c>
      <c r="C68" s="10" t="s">
        <v>856</v>
      </c>
      <c r="D68" s="10" t="s">
        <v>947</v>
      </c>
      <c r="E68" s="121">
        <v>2010</v>
      </c>
      <c r="F68" s="121">
        <v>7</v>
      </c>
      <c r="G68" s="121">
        <v>5</v>
      </c>
      <c r="H68" s="6"/>
      <c r="I68" s="10">
        <v>-8</v>
      </c>
      <c r="J68" s="10">
        <v>0</v>
      </c>
      <c r="K68" s="3" t="s">
        <v>879</v>
      </c>
      <c r="X68" s="6"/>
    </row>
    <row r="69" spans="1:24" x14ac:dyDescent="0.2">
      <c r="A69" s="3" t="s">
        <v>812</v>
      </c>
      <c r="B69" s="10" t="s">
        <v>813</v>
      </c>
      <c r="C69" s="10" t="s">
        <v>856</v>
      </c>
      <c r="D69" s="10" t="s">
        <v>948</v>
      </c>
      <c r="E69" s="121">
        <v>2010</v>
      </c>
      <c r="F69" s="121">
        <v>7</v>
      </c>
      <c r="G69" s="121">
        <v>5</v>
      </c>
      <c r="H69" s="6"/>
      <c r="I69" s="10">
        <v>0</v>
      </c>
      <c r="J69" s="10">
        <v>5</v>
      </c>
      <c r="K69" s="3" t="s">
        <v>880</v>
      </c>
      <c r="X69" s="6"/>
    </row>
    <row r="70" spans="1:24" x14ac:dyDescent="0.2">
      <c r="A70" s="3" t="s">
        <v>812</v>
      </c>
      <c r="B70" s="10" t="s">
        <v>813</v>
      </c>
      <c r="C70" s="10" t="s">
        <v>853</v>
      </c>
      <c r="D70" s="10" t="s">
        <v>949</v>
      </c>
      <c r="E70" s="121">
        <v>2010</v>
      </c>
      <c r="F70" s="121">
        <v>7</v>
      </c>
      <c r="G70" s="121">
        <v>5</v>
      </c>
      <c r="H70" s="6"/>
      <c r="I70" s="10">
        <v>-8</v>
      </c>
      <c r="J70" s="10">
        <v>0</v>
      </c>
      <c r="K70" s="3" t="s">
        <v>879</v>
      </c>
      <c r="X70" s="6"/>
    </row>
    <row r="71" spans="1:24" x14ac:dyDescent="0.2">
      <c r="A71" s="3" t="s">
        <v>812</v>
      </c>
      <c r="B71" s="10" t="s">
        <v>813</v>
      </c>
      <c r="C71" s="10" t="s">
        <v>853</v>
      </c>
      <c r="D71" s="10" t="s">
        <v>950</v>
      </c>
      <c r="E71" s="121">
        <v>2010</v>
      </c>
      <c r="F71" s="121">
        <v>7</v>
      </c>
      <c r="G71" s="121">
        <v>5</v>
      </c>
      <c r="H71" s="6"/>
      <c r="I71" s="10">
        <v>0</v>
      </c>
      <c r="J71" s="10">
        <v>5</v>
      </c>
      <c r="K71" s="3" t="s">
        <v>880</v>
      </c>
      <c r="X71" s="6"/>
    </row>
    <row r="72" spans="1:24" x14ac:dyDescent="0.2">
      <c r="A72" s="3" t="s">
        <v>812</v>
      </c>
      <c r="B72" s="10" t="s">
        <v>813</v>
      </c>
      <c r="C72" s="10" t="s">
        <v>859</v>
      </c>
      <c r="D72" s="10" t="s">
        <v>951</v>
      </c>
      <c r="E72" s="121">
        <v>2010</v>
      </c>
      <c r="F72" s="121">
        <v>7</v>
      </c>
      <c r="G72" s="121">
        <v>5</v>
      </c>
      <c r="H72" s="6"/>
      <c r="I72" s="10">
        <v>-8</v>
      </c>
      <c r="J72" s="10">
        <v>0</v>
      </c>
      <c r="K72" s="3" t="s">
        <v>879</v>
      </c>
      <c r="X72" s="6"/>
    </row>
    <row r="73" spans="1:24" x14ac:dyDescent="0.2">
      <c r="A73" s="3" t="s">
        <v>812</v>
      </c>
      <c r="B73" s="10" t="s">
        <v>813</v>
      </c>
      <c r="C73" s="10" t="s">
        <v>859</v>
      </c>
      <c r="D73" s="10" t="s">
        <v>952</v>
      </c>
      <c r="E73" s="121">
        <v>2010</v>
      </c>
      <c r="F73" s="121">
        <v>7</v>
      </c>
      <c r="G73" s="121">
        <v>5</v>
      </c>
      <c r="H73" s="6"/>
      <c r="I73" s="10">
        <v>0</v>
      </c>
      <c r="J73" s="10">
        <v>5</v>
      </c>
      <c r="K73" s="3" t="s">
        <v>880</v>
      </c>
      <c r="X73" s="6"/>
    </row>
    <row r="74" spans="1:24" x14ac:dyDescent="0.2">
      <c r="H74" s="6"/>
      <c r="X74" s="6"/>
    </row>
    <row r="75" spans="1:24" x14ac:dyDescent="0.2">
      <c r="H75" s="6"/>
      <c r="X75" s="6"/>
    </row>
    <row r="76" spans="1:24" x14ac:dyDescent="0.2">
      <c r="H76" s="6"/>
      <c r="X76" s="6"/>
    </row>
    <row r="77" spans="1:24" x14ac:dyDescent="0.2">
      <c r="H77" s="6"/>
      <c r="X77" s="6"/>
    </row>
    <row r="78" spans="1:24" x14ac:dyDescent="0.2">
      <c r="H78" s="6"/>
      <c r="X78" s="6"/>
    </row>
    <row r="79" spans="1:24" x14ac:dyDescent="0.2">
      <c r="H79" s="6"/>
      <c r="X79" s="6"/>
    </row>
    <row r="80" spans="1:24" x14ac:dyDescent="0.2">
      <c r="H80" s="6"/>
      <c r="X80" s="6"/>
    </row>
    <row r="81" spans="8:24" x14ac:dyDescent="0.2">
      <c r="H81" s="6"/>
      <c r="X81" s="6"/>
    </row>
    <row r="82" spans="8:24" x14ac:dyDescent="0.2">
      <c r="H82" s="6"/>
      <c r="X82" s="6"/>
    </row>
    <row r="83" spans="8:24" x14ac:dyDescent="0.2">
      <c r="H83" s="6"/>
      <c r="X83" s="6"/>
    </row>
    <row r="84" spans="8:24" x14ac:dyDescent="0.2">
      <c r="H84" s="6"/>
      <c r="X84" s="6"/>
    </row>
    <row r="85" spans="8:24" x14ac:dyDescent="0.2">
      <c r="H85" s="6"/>
      <c r="X85" s="6"/>
    </row>
    <row r="86" spans="8:24" x14ac:dyDescent="0.2">
      <c r="H86" s="6"/>
      <c r="X86" s="6"/>
    </row>
    <row r="87" spans="8:24" x14ac:dyDescent="0.2">
      <c r="H87" s="6"/>
      <c r="X87" s="6"/>
    </row>
    <row r="88" spans="8:24" x14ac:dyDescent="0.2">
      <c r="H88" s="6"/>
      <c r="X88" s="6"/>
    </row>
    <row r="89" spans="8:24" x14ac:dyDescent="0.2">
      <c r="H89" s="6"/>
      <c r="X89" s="6"/>
    </row>
    <row r="90" spans="8:24" x14ac:dyDescent="0.2">
      <c r="H90" s="6"/>
      <c r="X90" s="6"/>
    </row>
    <row r="91" spans="8:24" x14ac:dyDescent="0.2">
      <c r="H91" s="6"/>
      <c r="X91" s="6"/>
    </row>
    <row r="92" spans="8:24" x14ac:dyDescent="0.2">
      <c r="H92" s="6"/>
      <c r="X92" s="6"/>
    </row>
    <row r="93" spans="8:24" x14ac:dyDescent="0.2">
      <c r="H93" s="6"/>
      <c r="X93" s="6"/>
    </row>
    <row r="94" spans="8:24" x14ac:dyDescent="0.2">
      <c r="H94" s="6"/>
      <c r="X94" s="6"/>
    </row>
    <row r="95" spans="8:24" x14ac:dyDescent="0.2">
      <c r="H95" s="6"/>
      <c r="X95" s="6"/>
    </row>
    <row r="96" spans="8:24" x14ac:dyDescent="0.2">
      <c r="H96" s="6"/>
      <c r="X96" s="6"/>
    </row>
    <row r="97" spans="8:24" x14ac:dyDescent="0.2">
      <c r="H97" s="6"/>
      <c r="X97" s="6"/>
    </row>
    <row r="98" spans="8:24" x14ac:dyDescent="0.2">
      <c r="H98" s="6"/>
      <c r="X98" s="6"/>
    </row>
    <row r="99" spans="8:24" x14ac:dyDescent="0.2">
      <c r="H99" s="6"/>
      <c r="X99" s="6"/>
    </row>
    <row r="100" spans="8:24" x14ac:dyDescent="0.2">
      <c r="H100" s="6"/>
      <c r="X100" s="6"/>
    </row>
    <row r="101" spans="8:24" x14ac:dyDescent="0.2">
      <c r="H101" s="6"/>
      <c r="X101" s="6"/>
    </row>
    <row r="102" spans="8:24" x14ac:dyDescent="0.2">
      <c r="H102" s="6"/>
      <c r="X102" s="6"/>
    </row>
    <row r="103" spans="8:24" x14ac:dyDescent="0.2">
      <c r="H103" s="6"/>
      <c r="X103" s="6"/>
    </row>
    <row r="104" spans="8:24" x14ac:dyDescent="0.2">
      <c r="H104" s="6"/>
      <c r="X104" s="6"/>
    </row>
    <row r="105" spans="8:24" x14ac:dyDescent="0.2">
      <c r="H105" s="6"/>
      <c r="X105" s="6"/>
    </row>
    <row r="106" spans="8:24" x14ac:dyDescent="0.2">
      <c r="H106" s="6"/>
      <c r="X106" s="6"/>
    </row>
    <row r="107" spans="8:24" x14ac:dyDescent="0.2">
      <c r="H107" s="6"/>
      <c r="X107" s="6"/>
    </row>
    <row r="108" spans="8:24" x14ac:dyDescent="0.2">
      <c r="H108" s="6"/>
      <c r="X108" s="6"/>
    </row>
    <row r="109" spans="8:24" x14ac:dyDescent="0.2">
      <c r="H109" s="6"/>
      <c r="X109" s="6"/>
    </row>
    <row r="110" spans="8:24" x14ac:dyDescent="0.2">
      <c r="H110" s="6"/>
      <c r="X110" s="6"/>
    </row>
    <row r="111" spans="8:24" x14ac:dyDescent="0.2">
      <c r="H111" s="6"/>
    </row>
    <row r="112" spans="8:24" x14ac:dyDescent="0.2">
      <c r="H112" s="6"/>
    </row>
    <row r="113" spans="8:8" x14ac:dyDescent="0.2">
      <c r="H113" s="6"/>
    </row>
    <row r="114" spans="8:8" x14ac:dyDescent="0.2">
      <c r="H114" s="6"/>
    </row>
    <row r="115" spans="8:8" x14ac:dyDescent="0.2">
      <c r="H115" s="6"/>
    </row>
    <row r="116" spans="8:8" x14ac:dyDescent="0.2">
      <c r="H116" s="6"/>
    </row>
    <row r="117" spans="8:8" x14ac:dyDescent="0.2">
      <c r="H117" s="6"/>
    </row>
    <row r="118" spans="8:8" x14ac:dyDescent="0.2">
      <c r="H118" s="6"/>
    </row>
    <row r="119" spans="8:8" x14ac:dyDescent="0.2">
      <c r="H119" s="6"/>
    </row>
    <row r="120" spans="8:8" x14ac:dyDescent="0.2">
      <c r="H120" s="6"/>
    </row>
    <row r="121" spans="8:8" x14ac:dyDescent="0.2">
      <c r="H121" s="6"/>
    </row>
    <row r="122" spans="8:8" x14ac:dyDescent="0.2">
      <c r="H122" s="6"/>
    </row>
    <row r="123" spans="8:8" x14ac:dyDescent="0.2">
      <c r="H123" s="6"/>
    </row>
    <row r="124" spans="8:8" x14ac:dyDescent="0.2">
      <c r="H124" s="6"/>
    </row>
    <row r="125" spans="8:8" x14ac:dyDescent="0.2">
      <c r="H125" s="6"/>
    </row>
    <row r="126" spans="8:8" x14ac:dyDescent="0.2">
      <c r="H126" s="6"/>
    </row>
    <row r="127" spans="8:8" x14ac:dyDescent="0.2">
      <c r="H127" s="6"/>
    </row>
    <row r="128" spans="8:8" x14ac:dyDescent="0.2">
      <c r="H128" s="6"/>
    </row>
    <row r="129" spans="8:8" x14ac:dyDescent="0.2">
      <c r="H129" s="6"/>
    </row>
    <row r="130" spans="8:8" x14ac:dyDescent="0.2">
      <c r="H130" s="6"/>
    </row>
    <row r="131" spans="8:8" x14ac:dyDescent="0.2">
      <c r="H131" s="6"/>
    </row>
    <row r="132" spans="8:8" x14ac:dyDescent="0.2">
      <c r="H132" s="6"/>
    </row>
    <row r="133" spans="8:8" x14ac:dyDescent="0.2">
      <c r="H133" s="6"/>
    </row>
    <row r="134" spans="8:8" x14ac:dyDescent="0.2">
      <c r="H134" s="6"/>
    </row>
    <row r="135" spans="8:8" x14ac:dyDescent="0.2">
      <c r="H135" s="6"/>
    </row>
    <row r="136" spans="8:8" x14ac:dyDescent="0.2">
      <c r="H136" s="6"/>
    </row>
    <row r="137" spans="8:8" x14ac:dyDescent="0.2">
      <c r="H137" s="6"/>
    </row>
    <row r="138" spans="8:8" x14ac:dyDescent="0.2">
      <c r="H138" s="6"/>
    </row>
    <row r="139" spans="8:8" x14ac:dyDescent="0.2">
      <c r="H139" s="6"/>
    </row>
    <row r="140" spans="8:8" x14ac:dyDescent="0.2">
      <c r="H140" s="6"/>
    </row>
    <row r="141" spans="8:8" x14ac:dyDescent="0.2">
      <c r="H141" s="6"/>
    </row>
    <row r="142" spans="8:8" x14ac:dyDescent="0.2">
      <c r="H142" s="6"/>
    </row>
    <row r="143" spans="8:8" x14ac:dyDescent="0.2">
      <c r="H143" s="6"/>
    </row>
    <row r="144" spans="8:8" x14ac:dyDescent="0.2">
      <c r="H144" s="6"/>
    </row>
    <row r="145" spans="8:8" x14ac:dyDescent="0.2">
      <c r="H145" s="6"/>
    </row>
    <row r="146" spans="8:8" x14ac:dyDescent="0.2">
      <c r="H146" s="6"/>
    </row>
    <row r="147" spans="8:8" x14ac:dyDescent="0.2">
      <c r="H147" s="6"/>
    </row>
    <row r="148" spans="8:8" x14ac:dyDescent="0.2">
      <c r="H148" s="6"/>
    </row>
    <row r="149" spans="8:8" x14ac:dyDescent="0.2">
      <c r="H149" s="6"/>
    </row>
    <row r="150" spans="8:8" x14ac:dyDescent="0.2">
      <c r="H150" s="6"/>
    </row>
    <row r="151" spans="8:8" x14ac:dyDescent="0.2">
      <c r="H151" s="6"/>
    </row>
    <row r="152" spans="8:8" x14ac:dyDescent="0.2">
      <c r="H152" s="6"/>
    </row>
    <row r="153" spans="8:8" x14ac:dyDescent="0.2">
      <c r="H153" s="6"/>
    </row>
    <row r="154" spans="8:8" x14ac:dyDescent="0.2">
      <c r="H154" s="6"/>
    </row>
    <row r="155" spans="8:8" x14ac:dyDescent="0.2">
      <c r="H155" s="6"/>
    </row>
    <row r="156" spans="8:8" x14ac:dyDescent="0.2">
      <c r="H156" s="6"/>
    </row>
    <row r="157" spans="8:8" x14ac:dyDescent="0.2">
      <c r="H157" s="6"/>
    </row>
    <row r="158" spans="8:8" x14ac:dyDescent="0.2">
      <c r="H158" s="6"/>
    </row>
    <row r="159" spans="8:8" x14ac:dyDescent="0.2">
      <c r="H159" s="6"/>
    </row>
    <row r="160" spans="8:8" x14ac:dyDescent="0.2">
      <c r="H160" s="6"/>
    </row>
    <row r="161" spans="8:8" x14ac:dyDescent="0.2">
      <c r="H161" s="6"/>
    </row>
    <row r="162" spans="8:8" x14ac:dyDescent="0.2">
      <c r="H162" s="6"/>
    </row>
    <row r="163" spans="8:8" x14ac:dyDescent="0.2">
      <c r="H163" s="6"/>
    </row>
    <row r="164" spans="8:8" x14ac:dyDescent="0.2">
      <c r="H164" s="6"/>
    </row>
    <row r="165" spans="8:8" x14ac:dyDescent="0.2">
      <c r="H165" s="6"/>
    </row>
    <row r="166" spans="8:8" x14ac:dyDescent="0.2">
      <c r="H166" s="6"/>
    </row>
    <row r="167" spans="8:8" x14ac:dyDescent="0.2">
      <c r="H167" s="6"/>
    </row>
    <row r="168" spans="8:8" x14ac:dyDescent="0.2">
      <c r="H168" s="6"/>
    </row>
    <row r="169" spans="8:8" x14ac:dyDescent="0.2">
      <c r="H169" s="6"/>
    </row>
    <row r="170" spans="8:8" x14ac:dyDescent="0.2">
      <c r="H170" s="6"/>
    </row>
    <row r="171" spans="8:8" x14ac:dyDescent="0.2">
      <c r="H171" s="6"/>
    </row>
    <row r="172" spans="8:8" x14ac:dyDescent="0.2">
      <c r="H172" s="6"/>
    </row>
    <row r="173" spans="8:8" x14ac:dyDescent="0.2">
      <c r="H173" s="6"/>
    </row>
    <row r="174" spans="8:8" x14ac:dyDescent="0.2">
      <c r="H174" s="6"/>
    </row>
    <row r="175" spans="8:8" x14ac:dyDescent="0.2">
      <c r="H175" s="6"/>
    </row>
    <row r="176" spans="8:8" x14ac:dyDescent="0.2">
      <c r="H176" s="6"/>
    </row>
    <row r="177" spans="8:8" x14ac:dyDescent="0.2">
      <c r="H177" s="6"/>
    </row>
    <row r="178" spans="8:8" x14ac:dyDescent="0.2">
      <c r="H178" s="6"/>
    </row>
    <row r="179" spans="8:8" x14ac:dyDescent="0.2">
      <c r="H179" s="6"/>
    </row>
    <row r="180" spans="8:8" x14ac:dyDescent="0.2">
      <c r="H180" s="6"/>
    </row>
    <row r="181" spans="8:8" x14ac:dyDescent="0.2">
      <c r="H181" s="6"/>
    </row>
    <row r="182" spans="8:8" x14ac:dyDescent="0.2">
      <c r="H182" s="6"/>
    </row>
    <row r="183" spans="8:8" x14ac:dyDescent="0.2">
      <c r="H183" s="6"/>
    </row>
    <row r="184" spans="8:8" x14ac:dyDescent="0.2">
      <c r="H184" s="6"/>
    </row>
    <row r="185" spans="8:8" x14ac:dyDescent="0.2">
      <c r="H185" s="6"/>
    </row>
    <row r="186" spans="8:8" x14ac:dyDescent="0.2">
      <c r="H186" s="6"/>
    </row>
    <row r="187" spans="8:8" x14ac:dyDescent="0.2">
      <c r="H187" s="6"/>
    </row>
    <row r="188" spans="8:8" x14ac:dyDescent="0.2">
      <c r="H188" s="6"/>
    </row>
    <row r="189" spans="8:8" x14ac:dyDescent="0.2">
      <c r="H189" s="6"/>
    </row>
    <row r="190" spans="8:8" x14ac:dyDescent="0.2">
      <c r="H190" s="6"/>
    </row>
    <row r="191" spans="8:8" x14ac:dyDescent="0.2">
      <c r="H191" s="6"/>
    </row>
    <row r="192" spans="8:8" x14ac:dyDescent="0.2">
      <c r="H192" s="6"/>
    </row>
    <row r="193" spans="8:8" x14ac:dyDescent="0.2">
      <c r="H193" s="6"/>
    </row>
    <row r="194" spans="8:8" x14ac:dyDescent="0.2">
      <c r="H194" s="6"/>
    </row>
    <row r="195" spans="8:8" x14ac:dyDescent="0.2">
      <c r="H195" s="6"/>
    </row>
    <row r="196" spans="8:8" x14ac:dyDescent="0.2">
      <c r="H196" s="6"/>
    </row>
    <row r="197" spans="8:8" x14ac:dyDescent="0.2">
      <c r="H197" s="6"/>
    </row>
    <row r="198" spans="8:8" x14ac:dyDescent="0.2">
      <c r="H198" s="6"/>
    </row>
    <row r="199" spans="8:8" x14ac:dyDescent="0.2">
      <c r="H199" s="6"/>
    </row>
    <row r="200" spans="8:8" x14ac:dyDescent="0.2">
      <c r="H200" s="6"/>
    </row>
    <row r="201" spans="8:8" x14ac:dyDescent="0.2">
      <c r="H201" s="6"/>
    </row>
    <row r="202" spans="8:8" x14ac:dyDescent="0.2">
      <c r="H202" s="6"/>
    </row>
    <row r="203" spans="8:8" x14ac:dyDescent="0.2">
      <c r="H203" s="6"/>
    </row>
    <row r="204" spans="8:8" x14ac:dyDescent="0.2">
      <c r="H204" s="6"/>
    </row>
    <row r="205" spans="8:8" x14ac:dyDescent="0.2">
      <c r="H205" s="6"/>
    </row>
    <row r="206" spans="8:8" x14ac:dyDescent="0.2">
      <c r="H206" s="6"/>
    </row>
    <row r="207" spans="8:8" x14ac:dyDescent="0.2">
      <c r="H207" s="6"/>
    </row>
    <row r="208" spans="8:8" x14ac:dyDescent="0.2">
      <c r="H208" s="6"/>
    </row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V22" sqref="V22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3" width="14" style="3" customWidth="1"/>
    <col min="4" max="4" width="14" style="115" customWidth="1"/>
    <col min="5" max="5" width="14.5" style="115" customWidth="1"/>
    <col min="6" max="6" width="14.5" style="121" customWidth="1"/>
    <col min="7" max="7" width="15.1640625" style="10" customWidth="1"/>
    <col min="8" max="9" width="10.83203125" style="3"/>
    <col min="10" max="10" width="16.33203125" style="3" customWidth="1"/>
    <col min="11" max="11" width="19.33203125" style="3" customWidth="1"/>
    <col min="12" max="12" width="13" style="3" bestFit="1" customWidth="1"/>
    <col min="13" max="13" width="10.83203125" style="3"/>
    <col min="14" max="14" width="11.5" style="3" customWidth="1"/>
    <col min="15" max="15" width="10.6640625" style="3" bestFit="1" customWidth="1"/>
    <col min="16" max="16" width="10.6640625" style="3" customWidth="1"/>
    <col min="17" max="17" width="14.33203125" style="3" customWidth="1"/>
    <col min="18" max="16384" width="10.83203125" style="3"/>
  </cols>
  <sheetData>
    <row r="1" spans="1:28" s="21" customFormat="1" ht="48.5" customHeight="1" x14ac:dyDescent="0.2">
      <c r="A1" s="18" t="s">
        <v>673</v>
      </c>
      <c r="B1" s="18" t="s">
        <v>14</v>
      </c>
      <c r="C1" s="18" t="s">
        <v>462</v>
      </c>
      <c r="D1" s="118" t="s">
        <v>745</v>
      </c>
      <c r="E1" s="112" t="s">
        <v>746</v>
      </c>
      <c r="F1" s="112" t="s">
        <v>747</v>
      </c>
      <c r="G1" s="18" t="s">
        <v>583</v>
      </c>
      <c r="H1" s="84" t="s">
        <v>336</v>
      </c>
      <c r="I1" s="84" t="s">
        <v>337</v>
      </c>
      <c r="J1" s="84" t="s">
        <v>338</v>
      </c>
      <c r="K1" s="84" t="s">
        <v>663</v>
      </c>
      <c r="L1" s="84" t="s">
        <v>339</v>
      </c>
      <c r="M1" s="84" t="s">
        <v>340</v>
      </c>
      <c r="N1" s="99" t="s">
        <v>360</v>
      </c>
      <c r="O1" s="99" t="s">
        <v>361</v>
      </c>
      <c r="P1" s="99" t="s">
        <v>362</v>
      </c>
      <c r="Q1" s="99" t="s">
        <v>363</v>
      </c>
      <c r="R1" s="67" t="s">
        <v>341</v>
      </c>
      <c r="S1" s="67" t="s">
        <v>342</v>
      </c>
      <c r="T1" s="67" t="s">
        <v>343</v>
      </c>
      <c r="U1" s="67" t="s">
        <v>344</v>
      </c>
      <c r="V1" s="67" t="s">
        <v>345</v>
      </c>
      <c r="W1" s="67" t="s">
        <v>346</v>
      </c>
      <c r="X1" s="67" t="s">
        <v>347</v>
      </c>
      <c r="Y1" s="39" t="s">
        <v>348</v>
      </c>
      <c r="Z1" s="67" t="s">
        <v>349</v>
      </c>
      <c r="AA1" s="67" t="s">
        <v>350</v>
      </c>
      <c r="AB1" s="39" t="s">
        <v>351</v>
      </c>
    </row>
    <row r="2" spans="1:28" s="91" customFormat="1" ht="66.5" customHeight="1" x14ac:dyDescent="0.2">
      <c r="A2" s="22" t="s">
        <v>674</v>
      </c>
      <c r="B2" s="26" t="s">
        <v>16</v>
      </c>
      <c r="C2" s="26" t="s">
        <v>332</v>
      </c>
      <c r="D2" s="113" t="s">
        <v>740</v>
      </c>
      <c r="E2" s="113" t="s">
        <v>741</v>
      </c>
      <c r="F2" s="113" t="s">
        <v>739</v>
      </c>
      <c r="G2" s="26" t="s">
        <v>584</v>
      </c>
      <c r="H2" s="85" t="s">
        <v>352</v>
      </c>
      <c r="I2" s="85" t="s">
        <v>666</v>
      </c>
      <c r="J2" s="85" t="s">
        <v>399</v>
      </c>
      <c r="K2" s="85" t="s">
        <v>725</v>
      </c>
      <c r="L2" s="85" t="s">
        <v>671</v>
      </c>
      <c r="M2" s="85" t="s">
        <v>353</v>
      </c>
      <c r="N2" s="90" t="s">
        <v>382</v>
      </c>
      <c r="O2" s="90" t="s">
        <v>381</v>
      </c>
      <c r="P2" s="90" t="s">
        <v>398</v>
      </c>
      <c r="Q2" s="90"/>
      <c r="R2" s="48" t="s">
        <v>354</v>
      </c>
      <c r="S2" s="48" t="s">
        <v>355</v>
      </c>
      <c r="T2" s="48" t="s">
        <v>86</v>
      </c>
      <c r="U2" s="48" t="s">
        <v>87</v>
      </c>
      <c r="V2" s="48" t="s">
        <v>88</v>
      </c>
      <c r="W2" s="48" t="s">
        <v>356</v>
      </c>
      <c r="X2" s="48" t="s">
        <v>397</v>
      </c>
      <c r="Y2" s="48" t="s">
        <v>396</v>
      </c>
      <c r="Z2" s="48" t="s">
        <v>357</v>
      </c>
      <c r="AA2" s="48" t="s">
        <v>358</v>
      </c>
      <c r="AB2" s="48" t="s">
        <v>359</v>
      </c>
    </row>
    <row r="3" spans="1:28" s="34" customFormat="1" ht="28" x14ac:dyDescent="0.2">
      <c r="A3" s="28" t="s">
        <v>366</v>
      </c>
      <c r="B3" s="27"/>
      <c r="C3" s="27"/>
      <c r="D3" s="114" t="s">
        <v>737</v>
      </c>
      <c r="E3" s="114" t="s">
        <v>34</v>
      </c>
      <c r="F3" s="114" t="s">
        <v>738</v>
      </c>
      <c r="G3" s="27" t="s">
        <v>40</v>
      </c>
      <c r="H3" s="86" t="s">
        <v>400</v>
      </c>
      <c r="I3" s="86"/>
      <c r="J3" s="86"/>
      <c r="K3" s="86"/>
      <c r="L3" s="86" t="s">
        <v>672</v>
      </c>
      <c r="M3" s="86" t="s">
        <v>331</v>
      </c>
      <c r="N3" s="89" t="s">
        <v>37</v>
      </c>
      <c r="O3" s="89"/>
      <c r="P3" s="89"/>
      <c r="Q3" s="89"/>
      <c r="R3" s="60" t="s">
        <v>131</v>
      </c>
      <c r="S3" s="60" t="s">
        <v>131</v>
      </c>
      <c r="T3" s="124"/>
      <c r="U3" s="60"/>
      <c r="V3" s="60" t="s">
        <v>132</v>
      </c>
      <c r="W3" s="60" t="s">
        <v>131</v>
      </c>
      <c r="X3" s="60" t="s">
        <v>131</v>
      </c>
      <c r="Y3" s="60" t="s">
        <v>131</v>
      </c>
      <c r="Z3" s="60"/>
      <c r="AA3" s="60"/>
      <c r="AB3" s="60"/>
    </row>
    <row r="4" spans="1:28" x14ac:dyDescent="0.2">
      <c r="A4" s="14"/>
      <c r="D4" s="119"/>
      <c r="E4" s="119"/>
      <c r="F4" s="119"/>
      <c r="G4" s="9"/>
    </row>
    <row r="5" spans="1:28" x14ac:dyDescent="0.2">
      <c r="A5" s="14"/>
      <c r="F5" s="120"/>
      <c r="G5" s="9"/>
    </row>
    <row r="6" spans="1:28" x14ac:dyDescent="0.2">
      <c r="A6" s="14"/>
      <c r="F6" s="120"/>
      <c r="G6" s="9"/>
    </row>
    <row r="7" spans="1:28" x14ac:dyDescent="0.2">
      <c r="A7" s="14"/>
      <c r="F7" s="120"/>
    </row>
    <row r="8" spans="1:28" x14ac:dyDescent="0.2">
      <c r="F8" s="120"/>
    </row>
    <row r="9" spans="1:28" x14ac:dyDescent="0.2">
      <c r="F9" s="120"/>
    </row>
    <row r="10" spans="1:28" x14ac:dyDescent="0.2">
      <c r="F10" s="120"/>
    </row>
    <row r="11" spans="1:28" x14ac:dyDescent="0.2">
      <c r="F11" s="120"/>
    </row>
    <row r="12" spans="1:28" x14ac:dyDescent="0.2">
      <c r="F12" s="120"/>
    </row>
    <row r="13" spans="1:28" x14ac:dyDescent="0.2">
      <c r="F13" s="120"/>
    </row>
    <row r="14" spans="1:28" x14ac:dyDescent="0.2">
      <c r="F14" s="120"/>
    </row>
    <row r="15" spans="1:28" x14ac:dyDescent="0.2">
      <c r="F15" s="120"/>
    </row>
    <row r="16" spans="1:28" x14ac:dyDescent="0.2">
      <c r="F16" s="120"/>
    </row>
    <row r="17" spans="6:6" x14ac:dyDescent="0.2">
      <c r="F17" s="120"/>
    </row>
    <row r="18" spans="6:6" x14ac:dyDescent="0.2">
      <c r="F18" s="120"/>
    </row>
    <row r="19" spans="6:6" x14ac:dyDescent="0.2">
      <c r="F19" s="120"/>
    </row>
    <row r="20" spans="6:6" x14ac:dyDescent="0.2">
      <c r="F20" s="120"/>
    </row>
    <row r="21" spans="6:6" x14ac:dyDescent="0.2">
      <c r="F21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H1" workbookViewId="0">
      <selection activeCell="AI1" sqref="AI1:AK1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10" bestFit="1" customWidth="1"/>
    <col min="3" max="3" width="23.1640625" style="10" customWidth="1"/>
    <col min="4" max="4" width="21" style="10" customWidth="1"/>
    <col min="5" max="6" width="16.33203125" style="10" customWidth="1"/>
    <col min="7" max="7" width="16.1640625" style="10" bestFit="1" customWidth="1"/>
    <col min="8" max="8" width="15.6640625" style="10" customWidth="1"/>
    <col min="9" max="9" width="16.33203125" style="10" bestFit="1" customWidth="1"/>
    <col min="10" max="11" width="16.6640625" style="10" customWidth="1"/>
    <col min="12" max="12" width="16.6640625" style="11" customWidth="1"/>
    <col min="13" max="13" width="18.33203125" style="3" customWidth="1"/>
    <col min="14" max="14" width="11.83203125" style="3" customWidth="1"/>
    <col min="15" max="15" width="14.33203125" style="3" customWidth="1"/>
    <col min="16" max="16" width="13.83203125" style="3" customWidth="1"/>
    <col min="17" max="17" width="14.33203125" style="115" bestFit="1" customWidth="1"/>
    <col min="18" max="18" width="15" style="115" bestFit="1" customWidth="1"/>
    <col min="19" max="19" width="17.83203125" style="115" customWidth="1"/>
    <col min="20" max="20" width="19.33203125" style="3" bestFit="1" customWidth="1"/>
    <col min="21" max="21" width="13.83203125" style="3" customWidth="1"/>
    <col min="22" max="22" width="10.5" style="3" customWidth="1"/>
    <col min="23" max="24" width="11.83203125" style="3" customWidth="1"/>
    <col min="25" max="25" width="10.33203125" style="3" customWidth="1"/>
    <col min="26" max="26" width="10" style="3" customWidth="1"/>
    <col min="27" max="28" width="8.1640625" style="3" customWidth="1"/>
    <col min="29" max="29" width="11" style="3" customWidth="1"/>
    <col min="30" max="30" width="16.83203125" style="3" customWidth="1"/>
    <col min="31" max="31" width="10.6640625" style="3" customWidth="1"/>
    <col min="32" max="32" width="8.6640625" style="3" customWidth="1"/>
    <col min="33" max="34" width="14" style="3" customWidth="1"/>
    <col min="35" max="35" width="17.5" style="3" customWidth="1"/>
    <col min="36" max="37" width="23" style="3" customWidth="1"/>
    <col min="38" max="38" width="20.5" style="3" bestFit="1" customWidth="1"/>
    <col min="39" max="39" width="12.33203125" style="3" bestFit="1" customWidth="1"/>
    <col min="40" max="40" width="16.5" style="3" bestFit="1" customWidth="1"/>
    <col min="41" max="42" width="14.5" style="3" customWidth="1"/>
    <col min="43" max="43" width="13.33203125" style="3" customWidth="1"/>
    <col min="44" max="44" width="13.6640625" style="3" customWidth="1"/>
    <col min="45" max="45" width="14.33203125" style="3" customWidth="1"/>
    <col min="46" max="58" width="15.1640625" style="7"/>
    <col min="59" max="59" width="12.5" style="3" customWidth="1"/>
    <col min="60" max="60" width="15.6640625" style="3" customWidth="1"/>
    <col min="61" max="61" width="16.33203125" style="3" customWidth="1"/>
    <col min="62" max="62" width="15.6640625" style="3" customWidth="1"/>
    <col min="63" max="66" width="11.6640625" style="3" customWidth="1"/>
    <col min="67" max="67" width="13.1640625" style="3" customWidth="1"/>
    <col min="68" max="68" width="17.83203125" style="3" customWidth="1"/>
    <col min="69" max="69" width="11.6640625" style="3" customWidth="1"/>
    <col min="70" max="70" width="17.5" style="3" customWidth="1"/>
    <col min="71" max="71" width="14.83203125" style="3" customWidth="1"/>
    <col min="72" max="72" width="13.1640625" style="3" customWidth="1"/>
    <col min="73" max="73" width="15.1640625" style="7"/>
    <col min="74" max="16384" width="15.1640625" style="3"/>
  </cols>
  <sheetData>
    <row r="1" spans="1:73" s="21" customFormat="1" ht="19.5" customHeight="1" x14ac:dyDescent="0.2">
      <c r="A1" s="18" t="s">
        <v>673</v>
      </c>
      <c r="B1" s="18" t="s">
        <v>14</v>
      </c>
      <c r="C1" s="18" t="s">
        <v>462</v>
      </c>
      <c r="D1" s="18" t="s">
        <v>493</v>
      </c>
      <c r="E1" s="18" t="s">
        <v>585</v>
      </c>
      <c r="F1" s="18" t="s">
        <v>586</v>
      </c>
      <c r="G1" s="20" t="s">
        <v>587</v>
      </c>
      <c r="H1" s="18" t="s">
        <v>588</v>
      </c>
      <c r="I1" s="65" t="s">
        <v>589</v>
      </c>
      <c r="J1" s="65" t="s">
        <v>590</v>
      </c>
      <c r="K1" s="65" t="s">
        <v>591</v>
      </c>
      <c r="L1" s="65" t="s">
        <v>592</v>
      </c>
      <c r="M1" s="19" t="s">
        <v>593</v>
      </c>
      <c r="N1" s="19" t="s">
        <v>594</v>
      </c>
      <c r="O1" s="19" t="s">
        <v>595</v>
      </c>
      <c r="P1" s="19" t="s">
        <v>596</v>
      </c>
      <c r="Q1" s="112" t="s">
        <v>742</v>
      </c>
      <c r="R1" s="112" t="s">
        <v>743</v>
      </c>
      <c r="S1" s="112" t="s">
        <v>744</v>
      </c>
      <c r="T1" s="38" t="s">
        <v>597</v>
      </c>
      <c r="U1" s="66" t="s">
        <v>598</v>
      </c>
      <c r="V1" s="66" t="s">
        <v>599</v>
      </c>
      <c r="W1" s="66" t="s">
        <v>600</v>
      </c>
      <c r="X1" s="66" t="s">
        <v>601</v>
      </c>
      <c r="Y1" s="66" t="s">
        <v>602</v>
      </c>
      <c r="Z1" s="66" t="s">
        <v>603</v>
      </c>
      <c r="AA1" s="67" t="s">
        <v>604</v>
      </c>
      <c r="AB1" s="67" t="s">
        <v>605</v>
      </c>
      <c r="AC1" s="67" t="s">
        <v>606</v>
      </c>
      <c r="AD1" s="67" t="s">
        <v>607</v>
      </c>
      <c r="AE1" s="67" t="s">
        <v>608</v>
      </c>
      <c r="AF1" s="67" t="s">
        <v>609</v>
      </c>
      <c r="AG1" s="67" t="s">
        <v>610</v>
      </c>
      <c r="AH1" s="39" t="s">
        <v>611</v>
      </c>
      <c r="AI1" s="130" t="s">
        <v>954</v>
      </c>
      <c r="AJ1" s="131" t="s">
        <v>955</v>
      </c>
      <c r="AK1" s="132" t="s">
        <v>956</v>
      </c>
      <c r="AL1" s="40" t="s">
        <v>726</v>
      </c>
      <c r="AM1" s="40" t="s">
        <v>727</v>
      </c>
      <c r="AN1" s="40" t="s">
        <v>728</v>
      </c>
      <c r="AO1" s="68" t="s">
        <v>715</v>
      </c>
      <c r="AP1" s="68" t="s">
        <v>716</v>
      </c>
      <c r="AQ1" s="68" t="s">
        <v>717</v>
      </c>
      <c r="AR1" s="68" t="s">
        <v>718</v>
      </c>
      <c r="AS1" s="68" t="s">
        <v>719</v>
      </c>
      <c r="AT1" s="68" t="s">
        <v>779</v>
      </c>
      <c r="AU1" s="68" t="s">
        <v>780</v>
      </c>
      <c r="AV1" s="68" t="s">
        <v>781</v>
      </c>
      <c r="AW1" s="68" t="s">
        <v>782</v>
      </c>
      <c r="AX1" s="68" t="s">
        <v>783</v>
      </c>
      <c r="AY1" s="68" t="s">
        <v>784</v>
      </c>
      <c r="AZ1" s="68" t="s">
        <v>785</v>
      </c>
      <c r="BA1" s="68" t="s">
        <v>786</v>
      </c>
      <c r="BB1" s="68" t="s">
        <v>787</v>
      </c>
      <c r="BC1" s="68" t="s">
        <v>788</v>
      </c>
      <c r="BD1" s="68" t="s">
        <v>789</v>
      </c>
      <c r="BE1" s="68" t="s">
        <v>790</v>
      </c>
      <c r="BF1" s="68" t="s">
        <v>791</v>
      </c>
      <c r="BG1" s="42" t="s">
        <v>612</v>
      </c>
      <c r="BH1" s="42" t="s">
        <v>613</v>
      </c>
      <c r="BI1" s="42" t="s">
        <v>614</v>
      </c>
      <c r="BJ1" s="42" t="s">
        <v>615</v>
      </c>
      <c r="BK1" s="42" t="s">
        <v>616</v>
      </c>
      <c r="BL1" s="42" t="s">
        <v>792</v>
      </c>
      <c r="BM1" s="42" t="s">
        <v>617</v>
      </c>
      <c r="BN1" s="42" t="s">
        <v>618</v>
      </c>
      <c r="BO1" s="42" t="s">
        <v>619</v>
      </c>
      <c r="BP1" s="42" t="s">
        <v>620</v>
      </c>
      <c r="BQ1" s="42" t="s">
        <v>621</v>
      </c>
      <c r="BR1" s="42" t="s">
        <v>622</v>
      </c>
      <c r="BS1" s="42" t="s">
        <v>623</v>
      </c>
      <c r="BT1" s="42" t="s">
        <v>624</v>
      </c>
      <c r="BU1" s="43" t="s">
        <v>625</v>
      </c>
    </row>
    <row r="2" spans="1:73" s="21" customFormat="1" ht="80" customHeight="1" x14ac:dyDescent="0.2">
      <c r="A2" s="22" t="s">
        <v>674</v>
      </c>
      <c r="B2" s="26" t="s">
        <v>16</v>
      </c>
      <c r="C2" s="26" t="s">
        <v>332</v>
      </c>
      <c r="D2" s="26" t="s">
        <v>56</v>
      </c>
      <c r="E2" s="26" t="s">
        <v>137</v>
      </c>
      <c r="F2" s="26" t="s">
        <v>429</v>
      </c>
      <c r="G2" s="26" t="s">
        <v>139</v>
      </c>
      <c r="H2" s="26" t="s">
        <v>138</v>
      </c>
      <c r="I2" s="26" t="s">
        <v>140</v>
      </c>
      <c r="J2" s="26" t="s">
        <v>141</v>
      </c>
      <c r="K2" s="26" t="s">
        <v>142</v>
      </c>
      <c r="L2" s="69" t="s">
        <v>287</v>
      </c>
      <c r="M2" s="22" t="s">
        <v>143</v>
      </c>
      <c r="N2" s="22" t="s">
        <v>144</v>
      </c>
      <c r="O2" s="22" t="s">
        <v>145</v>
      </c>
      <c r="P2" s="22" t="s">
        <v>146</v>
      </c>
      <c r="Q2" s="113" t="s">
        <v>740</v>
      </c>
      <c r="R2" s="113" t="s">
        <v>741</v>
      </c>
      <c r="S2" s="113" t="s">
        <v>739</v>
      </c>
      <c r="T2" s="47"/>
      <c r="U2" s="47" t="s">
        <v>283</v>
      </c>
      <c r="V2" s="47" t="s">
        <v>147</v>
      </c>
      <c r="W2" s="47" t="s">
        <v>148</v>
      </c>
      <c r="X2" s="47" t="s">
        <v>275</v>
      </c>
      <c r="Y2" s="47" t="s">
        <v>149</v>
      </c>
      <c r="Z2" s="47" t="s">
        <v>150</v>
      </c>
      <c r="AA2" s="48" t="s">
        <v>151</v>
      </c>
      <c r="AB2" s="48" t="s">
        <v>152</v>
      </c>
      <c r="AC2" s="48" t="s">
        <v>86</v>
      </c>
      <c r="AD2" s="48" t="s">
        <v>87</v>
      </c>
      <c r="AE2" s="48" t="s">
        <v>88</v>
      </c>
      <c r="AF2" s="48" t="s">
        <v>153</v>
      </c>
      <c r="AG2" s="48" t="s">
        <v>430</v>
      </c>
      <c r="AH2" s="48" t="s">
        <v>432</v>
      </c>
      <c r="AI2" s="48" t="s">
        <v>154</v>
      </c>
      <c r="AJ2" s="48" t="s">
        <v>431</v>
      </c>
      <c r="AK2" s="48" t="s">
        <v>433</v>
      </c>
      <c r="AL2" s="50" t="s">
        <v>91</v>
      </c>
      <c r="AM2" s="50" t="s">
        <v>92</v>
      </c>
      <c r="AN2" s="50" t="s">
        <v>93</v>
      </c>
      <c r="AO2" s="105" t="s">
        <v>95</v>
      </c>
      <c r="AP2" s="105" t="s">
        <v>96</v>
      </c>
      <c r="AQ2" s="105" t="s">
        <v>97</v>
      </c>
      <c r="AR2" s="105" t="s">
        <v>98</v>
      </c>
      <c r="AS2" s="105" t="s">
        <v>720</v>
      </c>
      <c r="AT2" s="51" t="s">
        <v>100</v>
      </c>
      <c r="AU2" s="51" t="s">
        <v>101</v>
      </c>
      <c r="AV2" s="52" t="s">
        <v>102</v>
      </c>
      <c r="AW2" s="52" t="s">
        <v>103</v>
      </c>
      <c r="AX2" s="51" t="s">
        <v>104</v>
      </c>
      <c r="AY2" s="51" t="s">
        <v>105</v>
      </c>
      <c r="AZ2" s="51" t="s">
        <v>106</v>
      </c>
      <c r="BA2" s="52" t="s">
        <v>107</v>
      </c>
      <c r="BB2" s="52" t="s">
        <v>108</v>
      </c>
      <c r="BC2" s="51" t="s">
        <v>109</v>
      </c>
      <c r="BD2" s="51" t="s">
        <v>110</v>
      </c>
      <c r="BE2" s="51" t="s">
        <v>111</v>
      </c>
      <c r="BF2" s="52" t="s">
        <v>112</v>
      </c>
      <c r="BG2" s="53" t="s">
        <v>114</v>
      </c>
      <c r="BH2" s="53" t="s">
        <v>115</v>
      </c>
      <c r="BI2" s="53" t="s">
        <v>116</v>
      </c>
      <c r="BJ2" s="53" t="s">
        <v>155</v>
      </c>
      <c r="BK2" s="53" t="s">
        <v>387</v>
      </c>
      <c r="BL2" s="53" t="s">
        <v>118</v>
      </c>
      <c r="BM2" s="53" t="s">
        <v>119</v>
      </c>
      <c r="BN2" s="53" t="s">
        <v>120</v>
      </c>
      <c r="BO2" s="53" t="s">
        <v>121</v>
      </c>
      <c r="BP2" s="53" t="s">
        <v>386</v>
      </c>
      <c r="BQ2" s="53" t="s">
        <v>122</v>
      </c>
      <c r="BR2" s="53" t="s">
        <v>123</v>
      </c>
      <c r="BS2" s="53" t="s">
        <v>124</v>
      </c>
      <c r="BT2" s="53" t="s">
        <v>125</v>
      </c>
      <c r="BU2" s="70" t="s">
        <v>286</v>
      </c>
    </row>
    <row r="3" spans="1:73" s="34" customFormat="1" ht="27" customHeight="1" x14ac:dyDescent="0.2">
      <c r="A3" s="28" t="s">
        <v>366</v>
      </c>
      <c r="B3" s="27"/>
      <c r="C3" s="27"/>
      <c r="D3" s="27"/>
      <c r="E3" s="27"/>
      <c r="F3" s="27" t="s">
        <v>626</v>
      </c>
      <c r="G3" s="27" t="s">
        <v>157</v>
      </c>
      <c r="H3" s="27" t="s">
        <v>156</v>
      </c>
      <c r="I3" s="27" t="s">
        <v>158</v>
      </c>
      <c r="J3" s="27"/>
      <c r="K3" s="27"/>
      <c r="L3" s="71"/>
      <c r="M3" s="28" t="s">
        <v>159</v>
      </c>
      <c r="N3" s="28" t="s">
        <v>377</v>
      </c>
      <c r="O3" s="28"/>
      <c r="P3" s="28" t="s">
        <v>37</v>
      </c>
      <c r="Q3" s="114" t="s">
        <v>737</v>
      </c>
      <c r="R3" s="114" t="s">
        <v>34</v>
      </c>
      <c r="S3" s="114" t="s">
        <v>738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37</v>
      </c>
      <c r="Z3" s="59"/>
      <c r="AA3" s="60" t="s">
        <v>131</v>
      </c>
      <c r="AB3" s="60" t="s">
        <v>131</v>
      </c>
      <c r="AC3" s="60"/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  <c r="AL3" s="61" t="s">
        <v>133</v>
      </c>
      <c r="AM3" s="61" t="s">
        <v>134</v>
      </c>
      <c r="AN3" s="61" t="s">
        <v>134</v>
      </c>
      <c r="AO3" s="104" t="s">
        <v>721</v>
      </c>
      <c r="AP3" s="104" t="s">
        <v>721</v>
      </c>
      <c r="AQ3" s="104" t="s">
        <v>721</v>
      </c>
      <c r="AR3" s="104" t="s">
        <v>721</v>
      </c>
      <c r="AS3" s="103"/>
      <c r="AT3" s="104" t="s">
        <v>721</v>
      </c>
      <c r="AU3" s="104" t="s">
        <v>721</v>
      </c>
      <c r="AV3" s="104" t="s">
        <v>721</v>
      </c>
      <c r="AW3" s="104" t="s">
        <v>721</v>
      </c>
      <c r="AX3" s="62"/>
      <c r="AY3" s="104" t="s">
        <v>721</v>
      </c>
      <c r="AZ3" s="104" t="s">
        <v>721</v>
      </c>
      <c r="BA3" s="104" t="s">
        <v>721</v>
      </c>
      <c r="BB3" s="104" t="s">
        <v>721</v>
      </c>
      <c r="BC3" s="62"/>
      <c r="BD3" s="104" t="s">
        <v>721</v>
      </c>
      <c r="BE3" s="104" t="s">
        <v>721</v>
      </c>
      <c r="BF3" s="104" t="s">
        <v>721</v>
      </c>
      <c r="BG3" s="63" t="s">
        <v>136</v>
      </c>
      <c r="BH3" s="63" t="s">
        <v>136</v>
      </c>
      <c r="BI3" s="63" t="s">
        <v>136</v>
      </c>
      <c r="BJ3" s="63" t="s">
        <v>136</v>
      </c>
      <c r="BK3" s="63" t="s">
        <v>136</v>
      </c>
      <c r="BL3" s="63" t="s">
        <v>136</v>
      </c>
      <c r="BM3" s="63" t="s">
        <v>136</v>
      </c>
      <c r="BN3" s="63" t="s">
        <v>136</v>
      </c>
      <c r="BO3" s="63" t="s">
        <v>136</v>
      </c>
      <c r="BP3" s="63" t="s">
        <v>136</v>
      </c>
      <c r="BQ3" s="63" t="s">
        <v>136</v>
      </c>
      <c r="BR3" s="63" t="s">
        <v>136</v>
      </c>
      <c r="BS3" s="63" t="s">
        <v>136</v>
      </c>
      <c r="BT3" s="63" t="s">
        <v>136</v>
      </c>
      <c r="BU3" s="63" t="s">
        <v>136</v>
      </c>
    </row>
    <row r="4" spans="1:73" ht="15" customHeight="1" x14ac:dyDescent="0.2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116"/>
      <c r="R4" s="116"/>
      <c r="S4" s="117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 x14ac:dyDescent="0.2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116"/>
      <c r="R5" s="116"/>
      <c r="S5" s="117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 x14ac:dyDescent="0.2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116"/>
      <c r="R6" s="116"/>
      <c r="S6" s="117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 x14ac:dyDescent="0.2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116"/>
      <c r="R7" s="116"/>
      <c r="S7" s="117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116"/>
      <c r="R8" s="116"/>
      <c r="S8" s="117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x14ac:dyDescent="0.2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116"/>
      <c r="R9" s="116"/>
      <c r="S9" s="117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116"/>
      <c r="R10" s="116"/>
      <c r="S10" s="117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x14ac:dyDescent="0.2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116"/>
      <c r="R11" s="116"/>
      <c r="S11" s="117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x14ac:dyDescent="0.2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116"/>
      <c r="R12" s="116"/>
      <c r="S12" s="117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x14ac:dyDescent="0.2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116"/>
      <c r="R13" s="116"/>
      <c r="S13" s="117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x14ac:dyDescent="0.2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116"/>
      <c r="R14" s="116"/>
      <c r="S14" s="117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x14ac:dyDescent="0.2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116"/>
      <c r="R15" s="116"/>
      <c r="S15" s="117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116"/>
      <c r="R16" s="116"/>
      <c r="S16" s="117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x14ac:dyDescent="0.2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116"/>
      <c r="R17" s="116"/>
      <c r="S17" s="117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x14ac:dyDescent="0.2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116"/>
      <c r="R18" s="116"/>
      <c r="S18" s="117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x14ac:dyDescent="0.2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116"/>
      <c r="R19" s="116"/>
      <c r="S19" s="117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x14ac:dyDescent="0.2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116"/>
      <c r="R20" s="116"/>
      <c r="S20" s="117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116"/>
      <c r="R21" s="116"/>
      <c r="S21" s="117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x14ac:dyDescent="0.2">
      <c r="L22" s="4"/>
    </row>
    <row r="23" spans="2:72" x14ac:dyDescent="0.2">
      <c r="L23" s="4"/>
    </row>
    <row r="24" spans="2:72" x14ac:dyDescent="0.2">
      <c r="L24" s="4"/>
    </row>
    <row r="25" spans="2:72" x14ac:dyDescent="0.2">
      <c r="L25" s="4"/>
    </row>
    <row r="26" spans="2:72" x14ac:dyDescent="0.2">
      <c r="L26" s="4"/>
    </row>
    <row r="27" spans="2:72" x14ac:dyDescent="0.2">
      <c r="L27" s="4"/>
    </row>
    <row r="28" spans="2:72" x14ac:dyDescent="0.2">
      <c r="L28" s="4"/>
    </row>
    <row r="29" spans="2:72" x14ac:dyDescent="0.2">
      <c r="L29" s="4"/>
    </row>
    <row r="30" spans="2:72" x14ac:dyDescent="0.2">
      <c r="L30" s="4"/>
    </row>
    <row r="31" spans="2:72" x14ac:dyDescent="0.2">
      <c r="L31" s="4"/>
    </row>
    <row r="32" spans="2:72" x14ac:dyDescent="0.2">
      <c r="L32" s="4"/>
    </row>
    <row r="33" spans="12:12" x14ac:dyDescent="0.2">
      <c r="L33" s="4"/>
    </row>
    <row r="34" spans="12:12" x14ac:dyDescent="0.2">
      <c r="L34" s="4"/>
    </row>
    <row r="35" spans="12:12" x14ac:dyDescent="0.2">
      <c r="L35" s="4"/>
    </row>
    <row r="36" spans="12:12" x14ac:dyDescent="0.2">
      <c r="L36" s="4"/>
    </row>
    <row r="37" spans="12:12" x14ac:dyDescent="0.2">
      <c r="L37" s="4"/>
    </row>
    <row r="38" spans="12:12" x14ac:dyDescent="0.2">
      <c r="L38" s="4"/>
    </row>
    <row r="39" spans="12:12" x14ac:dyDescent="0.2">
      <c r="L39" s="4"/>
    </row>
    <row r="40" spans="12:12" x14ac:dyDescent="0.2">
      <c r="L40" s="4"/>
    </row>
    <row r="41" spans="12:12" x14ac:dyDescent="0.2">
      <c r="L41" s="4"/>
    </row>
    <row r="42" spans="12:12" x14ac:dyDescent="0.2">
      <c r="L42" s="4"/>
    </row>
    <row r="43" spans="12:12" x14ac:dyDescent="0.2">
      <c r="L43" s="4"/>
    </row>
    <row r="44" spans="12:12" x14ac:dyDescent="0.2">
      <c r="L44" s="4"/>
    </row>
    <row r="45" spans="12:12" x14ac:dyDescent="0.2">
      <c r="L45" s="4"/>
    </row>
    <row r="46" spans="12:12" x14ac:dyDescent="0.2">
      <c r="L46" s="4"/>
    </row>
    <row r="47" spans="12:12" x14ac:dyDescent="0.2">
      <c r="L47" s="4"/>
    </row>
    <row r="48" spans="12:12" x14ac:dyDescent="0.2">
      <c r="L48" s="4"/>
    </row>
    <row r="49" spans="12:12" x14ac:dyDescent="0.2">
      <c r="L49" s="4"/>
    </row>
    <row r="50" spans="12:12" x14ac:dyDescent="0.2">
      <c r="L50" s="4"/>
    </row>
    <row r="51" spans="12:12" x14ac:dyDescent="0.2">
      <c r="L51" s="4"/>
    </row>
    <row r="52" spans="12:12" x14ac:dyDescent="0.2">
      <c r="L52" s="4"/>
    </row>
    <row r="53" spans="12:12" x14ac:dyDescent="0.2">
      <c r="L53" s="4"/>
    </row>
    <row r="54" spans="12:12" x14ac:dyDescent="0.2">
      <c r="L54" s="4"/>
    </row>
    <row r="55" spans="12:12" x14ac:dyDescent="0.2">
      <c r="L55" s="4"/>
    </row>
    <row r="56" spans="12:12" x14ac:dyDescent="0.2">
      <c r="L56" s="4"/>
    </row>
    <row r="57" spans="12:12" x14ac:dyDescent="0.2">
      <c r="L57" s="4"/>
    </row>
    <row r="58" spans="12:12" x14ac:dyDescent="0.2">
      <c r="L58" s="4"/>
    </row>
    <row r="59" spans="12:12" x14ac:dyDescent="0.2">
      <c r="L59" s="4"/>
    </row>
    <row r="60" spans="12:12" x14ac:dyDescent="0.2">
      <c r="L60" s="4"/>
    </row>
    <row r="61" spans="12:12" x14ac:dyDescent="0.2">
      <c r="L61" s="4"/>
    </row>
    <row r="62" spans="12:12" x14ac:dyDescent="0.2">
      <c r="L62" s="4"/>
    </row>
    <row r="63" spans="12:12" x14ac:dyDescent="0.2">
      <c r="L63" s="4"/>
    </row>
    <row r="64" spans="12:12" x14ac:dyDescent="0.2">
      <c r="L64" s="4"/>
    </row>
    <row r="65" spans="12:12" x14ac:dyDescent="0.2">
      <c r="L65" s="4"/>
    </row>
    <row r="66" spans="12:12" x14ac:dyDescent="0.2">
      <c r="L66" s="4"/>
    </row>
    <row r="67" spans="12:12" x14ac:dyDescent="0.2">
      <c r="L67" s="4"/>
    </row>
    <row r="68" spans="12:12" x14ac:dyDescent="0.2">
      <c r="L68" s="4"/>
    </row>
    <row r="69" spans="12:12" x14ac:dyDescent="0.2">
      <c r="L69" s="4"/>
    </row>
    <row r="70" spans="12:12" x14ac:dyDescent="0.2">
      <c r="L70" s="4"/>
    </row>
    <row r="71" spans="12:12" x14ac:dyDescent="0.2">
      <c r="L71" s="4"/>
    </row>
    <row r="72" spans="12:12" x14ac:dyDescent="0.2">
      <c r="L72" s="4"/>
    </row>
    <row r="73" spans="12:12" x14ac:dyDescent="0.2">
      <c r="L73" s="4"/>
    </row>
    <row r="74" spans="12:12" x14ac:dyDescent="0.2">
      <c r="L74" s="4"/>
    </row>
    <row r="75" spans="12:12" x14ac:dyDescent="0.2">
      <c r="L75" s="4"/>
    </row>
    <row r="76" spans="12:12" x14ac:dyDescent="0.2">
      <c r="L76" s="4"/>
    </row>
    <row r="77" spans="12:12" x14ac:dyDescent="0.2">
      <c r="L77" s="4"/>
    </row>
    <row r="78" spans="12:12" x14ac:dyDescent="0.2">
      <c r="L78" s="4"/>
    </row>
    <row r="79" spans="12:12" x14ac:dyDescent="0.2">
      <c r="L79" s="4"/>
    </row>
    <row r="80" spans="12:12" x14ac:dyDescent="0.2">
      <c r="L80" s="4"/>
    </row>
    <row r="81" spans="12:12" x14ac:dyDescent="0.2">
      <c r="L81" s="4"/>
    </row>
    <row r="82" spans="12:12" x14ac:dyDescent="0.2">
      <c r="L82" s="4"/>
    </row>
    <row r="83" spans="12:12" x14ac:dyDescent="0.2">
      <c r="L83" s="4"/>
    </row>
    <row r="84" spans="12:12" x14ac:dyDescent="0.2">
      <c r="L84" s="4"/>
    </row>
    <row r="85" spans="12:12" x14ac:dyDescent="0.2">
      <c r="L85" s="4"/>
    </row>
    <row r="86" spans="12:12" x14ac:dyDescent="0.2">
      <c r="L86" s="4"/>
    </row>
    <row r="87" spans="12:12" x14ac:dyDescent="0.2">
      <c r="L87" s="4"/>
    </row>
    <row r="88" spans="12:12" x14ac:dyDescent="0.2">
      <c r="L88" s="4"/>
    </row>
    <row r="89" spans="12:12" x14ac:dyDescent="0.2">
      <c r="L89" s="4"/>
    </row>
    <row r="90" spans="12:12" x14ac:dyDescent="0.2">
      <c r="L90" s="4"/>
    </row>
    <row r="91" spans="12:12" x14ac:dyDescent="0.2">
      <c r="L91" s="4"/>
    </row>
    <row r="92" spans="12:12" x14ac:dyDescent="0.2">
      <c r="L92" s="4"/>
    </row>
    <row r="93" spans="12:12" x14ac:dyDescent="0.2">
      <c r="L93" s="4"/>
    </row>
    <row r="94" spans="12:12" x14ac:dyDescent="0.2">
      <c r="L94" s="4"/>
    </row>
    <row r="95" spans="12:12" x14ac:dyDescent="0.2">
      <c r="L95" s="4"/>
    </row>
    <row r="96" spans="12:12" x14ac:dyDescent="0.2">
      <c r="L96" s="4"/>
    </row>
    <row r="97" spans="12:12" x14ac:dyDescent="0.2">
      <c r="L97" s="4"/>
    </row>
    <row r="98" spans="12:12" x14ac:dyDescent="0.2">
      <c r="L98" s="4"/>
    </row>
    <row r="99" spans="12:12" x14ac:dyDescent="0.2">
      <c r="L99" s="4"/>
    </row>
    <row r="100" spans="12:12" x14ac:dyDescent="0.2">
      <c r="L100" s="4"/>
    </row>
    <row r="101" spans="12:12" x14ac:dyDescent="0.2">
      <c r="L101" s="4"/>
    </row>
    <row r="102" spans="12:12" x14ac:dyDescent="0.2">
      <c r="L102" s="4"/>
    </row>
    <row r="103" spans="12:12" x14ac:dyDescent="0.2">
      <c r="L103" s="4"/>
    </row>
    <row r="104" spans="12:12" x14ac:dyDescent="0.2">
      <c r="L104" s="4"/>
    </row>
    <row r="105" spans="12:12" x14ac:dyDescent="0.2">
      <c r="L105" s="4"/>
    </row>
    <row r="106" spans="12:12" x14ac:dyDescent="0.2">
      <c r="L106" s="4"/>
    </row>
    <row r="107" spans="12:12" x14ac:dyDescent="0.2">
      <c r="L107" s="4"/>
    </row>
    <row r="108" spans="12:12" x14ac:dyDescent="0.2">
      <c r="L108" s="4"/>
    </row>
    <row r="109" spans="12:12" x14ac:dyDescent="0.2">
      <c r="L109" s="4"/>
    </row>
    <row r="110" spans="12:12" x14ac:dyDescent="0.2">
      <c r="L110" s="4"/>
    </row>
    <row r="111" spans="12:12" x14ac:dyDescent="0.2">
      <c r="L111" s="4"/>
    </row>
    <row r="112" spans="12:12" x14ac:dyDescent="0.2">
      <c r="L112" s="4"/>
    </row>
    <row r="113" spans="12:12" x14ac:dyDescent="0.2">
      <c r="L113" s="4"/>
    </row>
    <row r="114" spans="12:12" x14ac:dyDescent="0.2">
      <c r="L114" s="4"/>
    </row>
    <row r="115" spans="12:12" x14ac:dyDescent="0.2">
      <c r="L115" s="4"/>
    </row>
    <row r="116" spans="12:12" x14ac:dyDescent="0.2">
      <c r="L116" s="4"/>
    </row>
    <row r="117" spans="12:12" x14ac:dyDescent="0.2">
      <c r="L117" s="4"/>
    </row>
    <row r="118" spans="12:12" x14ac:dyDescent="0.2">
      <c r="L118" s="4"/>
    </row>
    <row r="119" spans="12:12" x14ac:dyDescent="0.2">
      <c r="L119" s="4"/>
    </row>
    <row r="120" spans="12:12" x14ac:dyDescent="0.2">
      <c r="L120" s="4"/>
    </row>
    <row r="121" spans="12:12" x14ac:dyDescent="0.2">
      <c r="L121" s="4"/>
    </row>
    <row r="122" spans="12:12" x14ac:dyDescent="0.2">
      <c r="L122" s="4"/>
    </row>
    <row r="123" spans="12:12" x14ac:dyDescent="0.2">
      <c r="L123" s="4"/>
    </row>
    <row r="124" spans="12:12" x14ac:dyDescent="0.2">
      <c r="L124" s="4"/>
    </row>
    <row r="125" spans="12:12" x14ac:dyDescent="0.2">
      <c r="L125" s="4"/>
    </row>
    <row r="126" spans="12:12" x14ac:dyDescent="0.2">
      <c r="L126" s="4"/>
    </row>
    <row r="127" spans="12:12" x14ac:dyDescent="0.2">
      <c r="L127" s="4"/>
    </row>
    <row r="128" spans="12:12" x14ac:dyDescent="0.2">
      <c r="L128" s="4"/>
    </row>
    <row r="129" spans="12:12" x14ac:dyDescent="0.2">
      <c r="L129" s="4"/>
    </row>
    <row r="130" spans="12:12" x14ac:dyDescent="0.2">
      <c r="L130" s="4"/>
    </row>
    <row r="131" spans="12:12" x14ac:dyDescent="0.2">
      <c r="L131" s="4"/>
    </row>
    <row r="132" spans="12:12" x14ac:dyDescent="0.2">
      <c r="L132" s="4"/>
    </row>
    <row r="133" spans="12:12" x14ac:dyDescent="0.2">
      <c r="L133" s="4"/>
    </row>
    <row r="134" spans="12:12" x14ac:dyDescent="0.2">
      <c r="L134" s="4"/>
    </row>
    <row r="135" spans="12:12" x14ac:dyDescent="0.2">
      <c r="L135" s="4"/>
    </row>
    <row r="136" spans="12:12" x14ac:dyDescent="0.2">
      <c r="L136" s="4"/>
    </row>
    <row r="137" spans="12:12" x14ac:dyDescent="0.2">
      <c r="L137" s="4"/>
    </row>
    <row r="138" spans="12:12" x14ac:dyDescent="0.2">
      <c r="L138" s="4"/>
    </row>
    <row r="139" spans="12:12" x14ac:dyDescent="0.2">
      <c r="L139" s="4"/>
    </row>
    <row r="140" spans="12:12" x14ac:dyDescent="0.2">
      <c r="L140" s="4"/>
    </row>
    <row r="141" spans="12:12" x14ac:dyDescent="0.2">
      <c r="L141" s="4"/>
    </row>
    <row r="142" spans="12:12" x14ac:dyDescent="0.2">
      <c r="L142" s="4"/>
    </row>
    <row r="143" spans="12:12" x14ac:dyDescent="0.2">
      <c r="L143" s="4"/>
    </row>
    <row r="144" spans="12:12" x14ac:dyDescent="0.2">
      <c r="L144" s="4"/>
    </row>
    <row r="145" spans="12:12" x14ac:dyDescent="0.2">
      <c r="L145" s="4"/>
    </row>
    <row r="146" spans="12:12" x14ac:dyDescent="0.2">
      <c r="L146" s="4"/>
    </row>
    <row r="147" spans="12:12" x14ac:dyDescent="0.2">
      <c r="L147" s="4"/>
    </row>
    <row r="148" spans="12:12" x14ac:dyDescent="0.2">
      <c r="L148" s="4"/>
    </row>
    <row r="149" spans="12:12" x14ac:dyDescent="0.2">
      <c r="L149" s="4"/>
    </row>
    <row r="150" spans="12:12" x14ac:dyDescent="0.2">
      <c r="L150" s="4"/>
    </row>
    <row r="151" spans="12:12" x14ac:dyDescent="0.2">
      <c r="L151" s="4"/>
    </row>
    <row r="152" spans="12:12" x14ac:dyDescent="0.2">
      <c r="L152" s="4"/>
    </row>
    <row r="153" spans="12:12" x14ac:dyDescent="0.2">
      <c r="L153" s="4"/>
    </row>
    <row r="154" spans="12:12" x14ac:dyDescent="0.2">
      <c r="L154" s="4"/>
    </row>
    <row r="155" spans="12:12" x14ac:dyDescent="0.2">
      <c r="L155" s="4"/>
    </row>
    <row r="156" spans="12:12" x14ac:dyDescent="0.2">
      <c r="L156" s="4"/>
    </row>
    <row r="157" spans="12:12" x14ac:dyDescent="0.2">
      <c r="L157" s="4"/>
    </row>
    <row r="158" spans="12:12" x14ac:dyDescent="0.2">
      <c r="L158" s="4"/>
    </row>
    <row r="159" spans="12:12" x14ac:dyDescent="0.2">
      <c r="L159" s="4"/>
    </row>
    <row r="160" spans="12:12" x14ac:dyDescent="0.2">
      <c r="L160" s="4"/>
    </row>
    <row r="161" spans="12:12" x14ac:dyDescent="0.2">
      <c r="L161" s="4"/>
    </row>
    <row r="162" spans="12:12" x14ac:dyDescent="0.2">
      <c r="L162" s="4"/>
    </row>
    <row r="163" spans="12:12" x14ac:dyDescent="0.2">
      <c r="L163" s="4"/>
    </row>
    <row r="164" spans="12:12" x14ac:dyDescent="0.2">
      <c r="L164" s="4"/>
    </row>
    <row r="165" spans="12:12" x14ac:dyDescent="0.2">
      <c r="L165" s="4"/>
    </row>
    <row r="166" spans="12:12" x14ac:dyDescent="0.2">
      <c r="L166" s="4"/>
    </row>
    <row r="167" spans="12:12" x14ac:dyDescent="0.2">
      <c r="L167" s="4"/>
    </row>
    <row r="168" spans="12:12" x14ac:dyDescent="0.2">
      <c r="L168" s="4"/>
    </row>
    <row r="169" spans="12:12" x14ac:dyDescent="0.2">
      <c r="L169" s="4"/>
    </row>
    <row r="170" spans="12:12" x14ac:dyDescent="0.2">
      <c r="L170" s="4"/>
    </row>
    <row r="171" spans="12:12" x14ac:dyDescent="0.2">
      <c r="L171" s="4"/>
    </row>
    <row r="172" spans="12:12" x14ac:dyDescent="0.2">
      <c r="L172" s="4"/>
    </row>
    <row r="173" spans="12:12" x14ac:dyDescent="0.2">
      <c r="L173" s="4"/>
    </row>
    <row r="174" spans="12:12" x14ac:dyDescent="0.2">
      <c r="L174" s="4"/>
    </row>
    <row r="175" spans="12:12" x14ac:dyDescent="0.2">
      <c r="L175" s="4"/>
    </row>
    <row r="176" spans="12:12" x14ac:dyDescent="0.2">
      <c r="L176" s="4"/>
    </row>
    <row r="177" spans="12:12" x14ac:dyDescent="0.2">
      <c r="L177" s="4"/>
    </row>
    <row r="178" spans="12:12" x14ac:dyDescent="0.2">
      <c r="L178" s="4"/>
    </row>
    <row r="179" spans="12:12" x14ac:dyDescent="0.2">
      <c r="L179" s="4"/>
    </row>
    <row r="180" spans="12:12" x14ac:dyDescent="0.2">
      <c r="L180" s="4"/>
    </row>
    <row r="181" spans="12:12" x14ac:dyDescent="0.2">
      <c r="L181" s="4"/>
    </row>
    <row r="182" spans="12:12" x14ac:dyDescent="0.2">
      <c r="L182" s="4"/>
    </row>
    <row r="183" spans="12:12" x14ac:dyDescent="0.2">
      <c r="L183" s="4"/>
    </row>
    <row r="184" spans="12:12" x14ac:dyDescent="0.2">
      <c r="L184" s="4"/>
    </row>
    <row r="185" spans="12:12" x14ac:dyDescent="0.2">
      <c r="L185" s="4"/>
    </row>
    <row r="186" spans="12:12" x14ac:dyDescent="0.2">
      <c r="L186" s="4"/>
    </row>
    <row r="187" spans="12:12" x14ac:dyDescent="0.2">
      <c r="L187" s="4"/>
    </row>
    <row r="188" spans="12:12" x14ac:dyDescent="0.2">
      <c r="L188" s="4"/>
    </row>
    <row r="189" spans="12:12" x14ac:dyDescent="0.2">
      <c r="L189" s="4"/>
    </row>
    <row r="190" spans="12:12" x14ac:dyDescent="0.2">
      <c r="L190" s="4"/>
    </row>
    <row r="191" spans="12:12" x14ac:dyDescent="0.2">
      <c r="L191" s="4"/>
    </row>
    <row r="192" spans="12:12" x14ac:dyDescent="0.2">
      <c r="L192" s="4"/>
    </row>
    <row r="193" spans="12:12" x14ac:dyDescent="0.2">
      <c r="L193" s="4"/>
    </row>
    <row r="194" spans="12:12" x14ac:dyDescent="0.2">
      <c r="L194" s="4"/>
    </row>
    <row r="195" spans="12:12" x14ac:dyDescent="0.2">
      <c r="L195" s="4"/>
    </row>
    <row r="196" spans="12:12" x14ac:dyDescent="0.2">
      <c r="L196" s="4"/>
    </row>
    <row r="197" spans="12:12" x14ac:dyDescent="0.2">
      <c r="L197" s="4"/>
    </row>
    <row r="198" spans="12:12" x14ac:dyDescent="0.2">
      <c r="L198" s="4"/>
    </row>
    <row r="199" spans="12:12" x14ac:dyDescent="0.2">
      <c r="L199" s="4"/>
    </row>
    <row r="200" spans="12:12" x14ac:dyDescent="0.2">
      <c r="L200" s="4"/>
    </row>
    <row r="201" spans="12:12" x14ac:dyDescent="0.2">
      <c r="L201" s="4"/>
    </row>
    <row r="202" spans="12:12" x14ac:dyDescent="0.2">
      <c r="L202" s="4"/>
    </row>
    <row r="203" spans="12:12" x14ac:dyDescent="0.2">
      <c r="L203" s="4"/>
    </row>
    <row r="204" spans="12:12" x14ac:dyDescent="0.2">
      <c r="L204" s="4"/>
    </row>
    <row r="205" spans="12:12" x14ac:dyDescent="0.2">
      <c r="L205" s="4"/>
    </row>
    <row r="206" spans="12:12" x14ac:dyDescent="0.2">
      <c r="L206" s="4"/>
    </row>
    <row r="207" spans="12:12" x14ac:dyDescent="0.2">
      <c r="L207" s="4"/>
    </row>
    <row r="208" spans="12:12" x14ac:dyDescent="0.2">
      <c r="L208" s="4"/>
    </row>
    <row r="209" spans="12:12" x14ac:dyDescent="0.2">
      <c r="L209" s="4"/>
    </row>
    <row r="210" spans="12:12" x14ac:dyDescent="0.2">
      <c r="L210" s="4"/>
    </row>
    <row r="211" spans="12:12" x14ac:dyDescent="0.2">
      <c r="L211" s="4"/>
    </row>
    <row r="212" spans="12:12" x14ac:dyDescent="0.2">
      <c r="L212" s="4"/>
    </row>
    <row r="213" spans="12:12" x14ac:dyDescent="0.2">
      <c r="L213" s="4"/>
    </row>
    <row r="214" spans="12:12" x14ac:dyDescent="0.2">
      <c r="L214" s="4"/>
    </row>
    <row r="215" spans="12:12" x14ac:dyDescent="0.2">
      <c r="L215" s="4"/>
    </row>
    <row r="216" spans="12:12" x14ac:dyDescent="0.2">
      <c r="L216" s="4"/>
    </row>
    <row r="217" spans="12:12" x14ac:dyDescent="0.2">
      <c r="L217" s="4"/>
    </row>
    <row r="218" spans="12:12" x14ac:dyDescent="0.2">
      <c r="L218" s="4"/>
    </row>
    <row r="219" spans="12:12" x14ac:dyDescent="0.2">
      <c r="L219" s="4"/>
    </row>
    <row r="220" spans="12:12" x14ac:dyDescent="0.2">
      <c r="L220" s="4"/>
    </row>
    <row r="221" spans="12:12" x14ac:dyDescent="0.2">
      <c r="L221" s="4"/>
    </row>
    <row r="222" spans="12:12" x14ac:dyDescent="0.2">
      <c r="L222" s="4"/>
    </row>
    <row r="223" spans="12:12" x14ac:dyDescent="0.2">
      <c r="L223" s="4"/>
    </row>
    <row r="224" spans="12:12" x14ac:dyDescent="0.2">
      <c r="L224" s="4"/>
    </row>
    <row r="225" spans="12:12" x14ac:dyDescent="0.2">
      <c r="L225" s="4"/>
    </row>
    <row r="226" spans="12:12" x14ac:dyDescent="0.2">
      <c r="L226" s="4"/>
    </row>
    <row r="227" spans="12:12" x14ac:dyDescent="0.2">
      <c r="L227" s="4"/>
    </row>
    <row r="228" spans="12:12" x14ac:dyDescent="0.2">
      <c r="L228" s="4"/>
    </row>
    <row r="229" spans="12:12" x14ac:dyDescent="0.2">
      <c r="L229" s="4"/>
    </row>
    <row r="230" spans="12:12" x14ac:dyDescent="0.2">
      <c r="L230" s="4"/>
    </row>
    <row r="231" spans="12:12" x14ac:dyDescent="0.2">
      <c r="L231" s="4"/>
    </row>
    <row r="232" spans="12:12" x14ac:dyDescent="0.2">
      <c r="L232" s="4"/>
    </row>
    <row r="233" spans="12:12" x14ac:dyDescent="0.2">
      <c r="L233" s="4"/>
    </row>
    <row r="234" spans="12:12" x14ac:dyDescent="0.2">
      <c r="L234" s="4"/>
    </row>
    <row r="235" spans="12:12" x14ac:dyDescent="0.2">
      <c r="L235" s="4"/>
    </row>
    <row r="236" spans="12:12" x14ac:dyDescent="0.2">
      <c r="L236" s="4"/>
    </row>
    <row r="237" spans="12:12" x14ac:dyDescent="0.2">
      <c r="L237" s="4"/>
    </row>
    <row r="238" spans="12:12" x14ac:dyDescent="0.2">
      <c r="L238" s="4"/>
    </row>
    <row r="239" spans="12:12" x14ac:dyDescent="0.2">
      <c r="L239" s="4"/>
    </row>
    <row r="240" spans="12:12" x14ac:dyDescent="0.2">
      <c r="L240" s="4"/>
    </row>
    <row r="241" spans="12:12" x14ac:dyDescent="0.2">
      <c r="L241" s="4"/>
    </row>
    <row r="242" spans="12:12" x14ac:dyDescent="0.2">
      <c r="L242" s="4"/>
    </row>
    <row r="243" spans="12:12" x14ac:dyDescent="0.2">
      <c r="L243" s="4"/>
    </row>
    <row r="244" spans="12:12" x14ac:dyDescent="0.2">
      <c r="L244" s="4"/>
    </row>
    <row r="245" spans="12:12" x14ac:dyDescent="0.2">
      <c r="L245" s="4"/>
    </row>
    <row r="246" spans="12:12" x14ac:dyDescent="0.2">
      <c r="L246" s="4"/>
    </row>
    <row r="247" spans="12:12" x14ac:dyDescent="0.2">
      <c r="L247" s="4"/>
    </row>
    <row r="248" spans="12:12" x14ac:dyDescent="0.2">
      <c r="L248" s="4"/>
    </row>
    <row r="249" spans="12:12" x14ac:dyDescent="0.2">
      <c r="L249" s="4"/>
    </row>
    <row r="250" spans="12:12" x14ac:dyDescent="0.2">
      <c r="L250" s="4"/>
    </row>
    <row r="251" spans="12:12" x14ac:dyDescent="0.2">
      <c r="L251" s="4"/>
    </row>
    <row r="252" spans="12:12" x14ac:dyDescent="0.2">
      <c r="L252" s="4"/>
    </row>
    <row r="253" spans="12:12" x14ac:dyDescent="0.2">
      <c r="L253" s="4"/>
    </row>
    <row r="254" spans="12:12" x14ac:dyDescent="0.2">
      <c r="L254" s="4"/>
    </row>
    <row r="255" spans="12:12" x14ac:dyDescent="0.2">
      <c r="L255" s="4"/>
    </row>
    <row r="256" spans="12:12" x14ac:dyDescent="0.2">
      <c r="L256" s="4"/>
    </row>
    <row r="257" spans="12:12" x14ac:dyDescent="0.2">
      <c r="L257" s="4"/>
    </row>
    <row r="258" spans="12:12" x14ac:dyDescent="0.2">
      <c r="L258" s="4"/>
    </row>
    <row r="259" spans="12:12" x14ac:dyDescent="0.2">
      <c r="L259" s="4"/>
    </row>
    <row r="260" spans="12:12" x14ac:dyDescent="0.2">
      <c r="L260" s="4"/>
    </row>
    <row r="261" spans="12:12" x14ac:dyDescent="0.2">
      <c r="L261" s="4"/>
    </row>
    <row r="262" spans="12:12" x14ac:dyDescent="0.2">
      <c r="L262" s="4"/>
    </row>
    <row r="263" spans="12:12" x14ac:dyDescent="0.2">
      <c r="L263" s="4"/>
    </row>
    <row r="264" spans="12:12" x14ac:dyDescent="0.2">
      <c r="L264" s="4"/>
    </row>
    <row r="265" spans="12:12" x14ac:dyDescent="0.2">
      <c r="L265" s="4"/>
    </row>
    <row r="266" spans="12:12" x14ac:dyDescent="0.2">
      <c r="L266" s="4"/>
    </row>
    <row r="267" spans="12:12" x14ac:dyDescent="0.2">
      <c r="L267" s="4"/>
    </row>
    <row r="268" spans="12:12" x14ac:dyDescent="0.2">
      <c r="L268" s="4"/>
    </row>
    <row r="269" spans="12:12" x14ac:dyDescent="0.2">
      <c r="L269" s="4"/>
    </row>
    <row r="270" spans="12:12" x14ac:dyDescent="0.2">
      <c r="L270" s="4"/>
    </row>
    <row r="271" spans="12:12" x14ac:dyDescent="0.2">
      <c r="L271" s="4"/>
    </row>
    <row r="272" spans="12:12" x14ac:dyDescent="0.2">
      <c r="L272" s="4"/>
    </row>
    <row r="273" spans="12:12" x14ac:dyDescent="0.2">
      <c r="L273" s="4"/>
    </row>
    <row r="274" spans="12:12" x14ac:dyDescent="0.2">
      <c r="L274" s="4"/>
    </row>
    <row r="275" spans="12:12" x14ac:dyDescent="0.2">
      <c r="L275" s="4"/>
    </row>
    <row r="276" spans="12:12" x14ac:dyDescent="0.2"/>
    <row r="277" spans="12:12" x14ac:dyDescent="0.2"/>
    <row r="278" spans="12:12" x14ac:dyDescent="0.2"/>
    <row r="279" spans="12:12" x14ac:dyDescent="0.2"/>
    <row r="280" spans="12:12" x14ac:dyDescent="0.2"/>
    <row r="281" spans="12:12" x14ac:dyDescent="0.2"/>
    <row r="282" spans="12:12" x14ac:dyDescent="0.2"/>
    <row r="283" spans="12:12" x14ac:dyDescent="0.2"/>
    <row r="284" spans="12:12" x14ac:dyDescent="0.2"/>
    <row r="285" spans="12:12" x14ac:dyDescent="0.2"/>
    <row r="286" spans="12:12" x14ac:dyDescent="0.2"/>
    <row r="287" spans="12:12" x14ac:dyDescent="0.2"/>
    <row r="288" spans="12:12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00"/>
  <sheetViews>
    <sheetView workbookViewId="0">
      <selection activeCell="G24" sqref="G24:G27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20.6640625" bestFit="1" customWidth="1"/>
    <col min="4" max="4" width="18.6640625" style="10" customWidth="1"/>
    <col min="5" max="5" width="13.5" style="3" bestFit="1" customWidth="1"/>
    <col min="6" max="6" width="27.6640625" style="3" bestFit="1" customWidth="1"/>
    <col min="7" max="7" width="12.1640625" style="3" customWidth="1"/>
    <col min="8" max="8" width="11" style="3" customWidth="1"/>
    <col min="9" max="9" width="10.83203125" style="115" bestFit="1" customWidth="1"/>
    <col min="10" max="10" width="11" style="115" customWidth="1"/>
    <col min="11" max="11" width="17.6640625" style="115" bestFit="1" customWidth="1"/>
    <col min="12" max="12" width="18" style="3" customWidth="1"/>
    <col min="13" max="13" width="15.6640625" style="3" customWidth="1"/>
    <col min="14" max="14" width="8.83203125" style="3"/>
    <col min="15" max="15" width="19.83203125" style="3" customWidth="1"/>
    <col min="16" max="16" width="15.5" style="3" customWidth="1"/>
    <col min="17" max="17" width="16.5" style="3" bestFit="1" customWidth="1"/>
    <col min="18" max="18" width="21.1640625" style="3" customWidth="1"/>
    <col min="19" max="19" width="12.5" style="3" customWidth="1"/>
    <col min="20" max="16384" width="8.83203125" style="3"/>
  </cols>
  <sheetData>
    <row r="1" spans="1:32" s="21" customFormat="1" ht="42" x14ac:dyDescent="0.2">
      <c r="A1" s="18" t="s">
        <v>673</v>
      </c>
      <c r="B1" s="18" t="s">
        <v>14</v>
      </c>
      <c r="C1" s="18" t="s">
        <v>462</v>
      </c>
      <c r="D1" s="18" t="s">
        <v>493</v>
      </c>
      <c r="E1" s="107" t="s">
        <v>585</v>
      </c>
      <c r="F1" s="107" t="s">
        <v>953</v>
      </c>
      <c r="G1" s="18" t="s">
        <v>402</v>
      </c>
      <c r="H1" s="24" t="s">
        <v>403</v>
      </c>
      <c r="I1" s="112" t="s">
        <v>735</v>
      </c>
      <c r="J1" s="112" t="s">
        <v>736</v>
      </c>
      <c r="K1" s="112" t="s">
        <v>734</v>
      </c>
      <c r="L1" s="97" t="s">
        <v>404</v>
      </c>
      <c r="M1" s="97" t="s">
        <v>405</v>
      </c>
      <c r="N1" s="97" t="s">
        <v>406</v>
      </c>
      <c r="O1" s="97" t="s">
        <v>407</v>
      </c>
      <c r="P1" s="97" t="s">
        <v>408</v>
      </c>
      <c r="Q1" s="97" t="s">
        <v>769</v>
      </c>
      <c r="R1" s="97" t="s">
        <v>409</v>
      </c>
      <c r="S1" s="97" t="s">
        <v>410</v>
      </c>
      <c r="T1" s="97" t="s">
        <v>762</v>
      </c>
      <c r="U1" s="67" t="s">
        <v>411</v>
      </c>
      <c r="V1" s="67" t="s">
        <v>706</v>
      </c>
      <c r="W1" s="67" t="s">
        <v>412</v>
      </c>
      <c r="X1" s="67" t="s">
        <v>413</v>
      </c>
      <c r="Y1" s="67" t="s">
        <v>414</v>
      </c>
      <c r="Z1" s="67" t="s">
        <v>415</v>
      </c>
      <c r="AA1" s="67" t="s">
        <v>416</v>
      </c>
      <c r="AB1" s="39" t="s">
        <v>417</v>
      </c>
      <c r="AC1" s="67" t="s">
        <v>418</v>
      </c>
      <c r="AD1" s="67" t="s">
        <v>419</v>
      </c>
      <c r="AE1" s="39" t="s">
        <v>420</v>
      </c>
    </row>
    <row r="2" spans="1:32" s="21" customFormat="1" ht="70.5" customHeight="1" x14ac:dyDescent="0.2">
      <c r="A2" s="22" t="s">
        <v>674</v>
      </c>
      <c r="B2" s="26" t="s">
        <v>16</v>
      </c>
      <c r="C2" s="26" t="s">
        <v>334</v>
      </c>
      <c r="D2" s="26" t="s">
        <v>364</v>
      </c>
      <c r="E2" s="22" t="s">
        <v>401</v>
      </c>
      <c r="F2" s="22"/>
      <c r="G2" s="22" t="s">
        <v>763</v>
      </c>
      <c r="H2" s="22" t="s">
        <v>60</v>
      </c>
      <c r="I2" s="113" t="s">
        <v>740</v>
      </c>
      <c r="J2" s="113" t="s">
        <v>741</v>
      </c>
      <c r="K2" s="113" t="s">
        <v>739</v>
      </c>
      <c r="L2" s="98" t="s">
        <v>428</v>
      </c>
      <c r="M2" s="55"/>
      <c r="N2" s="55"/>
      <c r="O2" s="55" t="s">
        <v>322</v>
      </c>
      <c r="P2" s="98" t="s">
        <v>729</v>
      </c>
      <c r="Q2" s="98" t="s">
        <v>770</v>
      </c>
      <c r="R2" s="98" t="s">
        <v>426</v>
      </c>
      <c r="S2" s="98" t="s">
        <v>427</v>
      </c>
      <c r="T2" s="98"/>
      <c r="U2" s="48" t="s">
        <v>425</v>
      </c>
      <c r="V2" s="48" t="s">
        <v>707</v>
      </c>
      <c r="W2" s="49" t="s">
        <v>86</v>
      </c>
      <c r="X2" s="49" t="s">
        <v>87</v>
      </c>
      <c r="Y2" s="49" t="s">
        <v>88</v>
      </c>
      <c r="Z2" s="49" t="s">
        <v>329</v>
      </c>
      <c r="AA2" s="48" t="s">
        <v>424</v>
      </c>
      <c r="AB2" s="48" t="s">
        <v>423</v>
      </c>
      <c r="AC2" s="48" t="s">
        <v>328</v>
      </c>
      <c r="AD2" s="48" t="s">
        <v>422</v>
      </c>
      <c r="AE2" s="48" t="s">
        <v>421</v>
      </c>
    </row>
    <row r="3" spans="1:32" s="34" customFormat="1" ht="18" customHeight="1" x14ac:dyDescent="0.2">
      <c r="A3" s="28" t="s">
        <v>366</v>
      </c>
      <c r="B3" s="27"/>
      <c r="C3" s="71"/>
      <c r="D3" s="27"/>
      <c r="E3" s="28"/>
      <c r="F3" s="28"/>
      <c r="G3" s="28"/>
      <c r="H3" s="28"/>
      <c r="I3" s="114" t="s">
        <v>737</v>
      </c>
      <c r="J3" s="114" t="s">
        <v>34</v>
      </c>
      <c r="K3" s="114" t="s">
        <v>738</v>
      </c>
      <c r="L3" s="110" t="s">
        <v>299</v>
      </c>
      <c r="M3" s="111" t="s">
        <v>708</v>
      </c>
      <c r="N3" s="110" t="s">
        <v>321</v>
      </c>
      <c r="O3" s="110"/>
      <c r="P3" s="110"/>
      <c r="Q3" s="111" t="s">
        <v>771</v>
      </c>
      <c r="R3" s="110" t="s">
        <v>37</v>
      </c>
      <c r="S3" s="110"/>
      <c r="T3" s="110"/>
      <c r="U3" s="64" t="s">
        <v>131</v>
      </c>
      <c r="V3" s="64" t="s">
        <v>131</v>
      </c>
      <c r="W3" s="64"/>
      <c r="X3" s="64"/>
      <c r="Y3" s="64" t="s">
        <v>132</v>
      </c>
      <c r="Z3" s="64" t="s">
        <v>131</v>
      </c>
      <c r="AA3" s="64" t="s">
        <v>131</v>
      </c>
      <c r="AB3" s="60" t="s">
        <v>131</v>
      </c>
      <c r="AC3" s="64"/>
      <c r="AD3" s="64"/>
      <c r="AE3" s="60"/>
    </row>
    <row r="4" spans="1:32" x14ac:dyDescent="0.2">
      <c r="A4" s="14" t="s">
        <v>812</v>
      </c>
      <c r="B4" s="1" t="s">
        <v>813</v>
      </c>
      <c r="C4" s="137" t="s">
        <v>848</v>
      </c>
      <c r="D4" s="137" t="s">
        <v>929</v>
      </c>
      <c r="F4" s="139" t="s">
        <v>974</v>
      </c>
      <c r="G4" s="3" t="s">
        <v>714</v>
      </c>
      <c r="I4" s="1">
        <v>2010</v>
      </c>
      <c r="J4" s="1">
        <v>7</v>
      </c>
      <c r="K4" s="1">
        <v>6</v>
      </c>
      <c r="L4" s="137"/>
      <c r="M4" s="137" t="s">
        <v>315</v>
      </c>
      <c r="N4" s="137">
        <v>23</v>
      </c>
      <c r="O4" s="137" t="s">
        <v>311</v>
      </c>
      <c r="P4" s="137"/>
      <c r="Q4" s="137"/>
      <c r="R4" s="137"/>
      <c r="S4" s="137"/>
      <c r="T4" s="137"/>
      <c r="U4" s="137">
        <v>-27.33</v>
      </c>
      <c r="V4" s="137"/>
      <c r="W4" s="137" t="s">
        <v>881</v>
      </c>
      <c r="X4" s="140">
        <v>22801</v>
      </c>
      <c r="Y4" s="137">
        <v>2010</v>
      </c>
      <c r="Z4" s="137">
        <v>77.599999999999994</v>
      </c>
      <c r="AA4" s="140">
        <v>74.8</v>
      </c>
      <c r="AB4" s="137">
        <v>2</v>
      </c>
      <c r="AC4" s="137"/>
      <c r="AD4" s="137"/>
      <c r="AE4" s="137"/>
      <c r="AF4"/>
    </row>
    <row r="5" spans="1:32" x14ac:dyDescent="0.2">
      <c r="A5" s="14" t="s">
        <v>812</v>
      </c>
      <c r="B5" s="1" t="s">
        <v>813</v>
      </c>
      <c r="C5" s="137" t="s">
        <v>848</v>
      </c>
      <c r="D5" s="137" t="s">
        <v>930</v>
      </c>
      <c r="E5" s="137"/>
      <c r="F5" s="139" t="s">
        <v>975</v>
      </c>
      <c r="G5" s="3" t="s">
        <v>768</v>
      </c>
      <c r="I5" s="1">
        <v>2010</v>
      </c>
      <c r="J5" s="1">
        <v>7</v>
      </c>
      <c r="K5" s="1">
        <v>6</v>
      </c>
      <c r="L5" s="137"/>
      <c r="M5" s="137" t="s">
        <v>315</v>
      </c>
      <c r="N5" s="137">
        <v>23</v>
      </c>
      <c r="O5" s="137" t="s">
        <v>311</v>
      </c>
      <c r="P5" s="137"/>
      <c r="Q5" s="137"/>
      <c r="R5" s="137"/>
      <c r="S5" s="137"/>
      <c r="T5" s="137"/>
      <c r="U5" s="137">
        <v>-27.67</v>
      </c>
      <c r="V5" s="137"/>
      <c r="W5" s="137" t="s">
        <v>881</v>
      </c>
      <c r="X5" s="140">
        <v>22804</v>
      </c>
      <c r="Y5" s="137">
        <v>2010</v>
      </c>
      <c r="Z5" s="137">
        <v>110.8</v>
      </c>
      <c r="AA5" s="140">
        <v>68.400000000000006</v>
      </c>
      <c r="AB5" s="140">
        <v>2</v>
      </c>
      <c r="AC5" s="137"/>
      <c r="AD5" s="137"/>
      <c r="AE5" s="137"/>
    </row>
    <row r="6" spans="1:32" x14ac:dyDescent="0.2">
      <c r="A6" s="14" t="s">
        <v>812</v>
      </c>
      <c r="B6" s="1" t="s">
        <v>813</v>
      </c>
      <c r="C6" s="137" t="s">
        <v>849</v>
      </c>
      <c r="D6" s="137" t="s">
        <v>937</v>
      </c>
      <c r="E6" s="137"/>
      <c r="F6" s="139" t="s">
        <v>976</v>
      </c>
      <c r="G6" s="3" t="s">
        <v>714</v>
      </c>
      <c r="I6" s="1">
        <v>2010</v>
      </c>
      <c r="J6" s="1">
        <v>7</v>
      </c>
      <c r="K6" s="1">
        <v>6</v>
      </c>
      <c r="L6" s="137"/>
      <c r="M6" s="137" t="s">
        <v>315</v>
      </c>
      <c r="N6" s="137">
        <v>23</v>
      </c>
      <c r="O6" s="137" t="s">
        <v>311</v>
      </c>
      <c r="P6" s="137"/>
      <c r="Q6" s="137"/>
      <c r="R6" s="137"/>
      <c r="S6" s="137"/>
      <c r="T6" s="137"/>
      <c r="U6" s="137">
        <v>-26.39</v>
      </c>
      <c r="V6" s="137"/>
      <c r="W6" s="137" t="s">
        <v>881</v>
      </c>
      <c r="X6" s="140">
        <v>22802</v>
      </c>
      <c r="Y6" s="137">
        <v>2010</v>
      </c>
      <c r="Z6" s="137">
        <v>97.9</v>
      </c>
      <c r="AA6" s="140">
        <v>65.900000000000006</v>
      </c>
      <c r="AB6" s="140">
        <v>2.2999999999999998</v>
      </c>
      <c r="AC6" s="137"/>
      <c r="AD6" s="137"/>
      <c r="AE6" s="137"/>
    </row>
    <row r="7" spans="1:32" x14ac:dyDescent="0.2">
      <c r="A7" s="14" t="s">
        <v>812</v>
      </c>
      <c r="B7" s="1" t="s">
        <v>813</v>
      </c>
      <c r="C7" s="137" t="s">
        <v>849</v>
      </c>
      <c r="D7" s="137" t="s">
        <v>938</v>
      </c>
      <c r="E7" s="137"/>
      <c r="F7" s="139" t="s">
        <v>977</v>
      </c>
      <c r="G7" s="3" t="s">
        <v>768</v>
      </c>
      <c r="I7" s="1">
        <v>2010</v>
      </c>
      <c r="J7" s="1">
        <v>7</v>
      </c>
      <c r="K7" s="1">
        <v>6</v>
      </c>
      <c r="L7" s="137"/>
      <c r="M7" s="137" t="s">
        <v>315</v>
      </c>
      <c r="N7" s="137">
        <v>23</v>
      </c>
      <c r="O7" s="137" t="s">
        <v>311</v>
      </c>
      <c r="P7" s="137"/>
      <c r="Q7" s="137"/>
      <c r="R7" s="137"/>
      <c r="S7" s="137"/>
      <c r="T7" s="137"/>
      <c r="U7" s="137">
        <v>-27.21</v>
      </c>
      <c r="V7" s="137"/>
      <c r="W7" s="137" t="s">
        <v>881</v>
      </c>
      <c r="X7" s="140">
        <v>22805</v>
      </c>
      <c r="Y7" s="137">
        <v>2010</v>
      </c>
      <c r="Z7" s="137">
        <v>118.2</v>
      </c>
      <c r="AA7" s="140">
        <v>73.5</v>
      </c>
      <c r="AB7" s="140">
        <v>2</v>
      </c>
      <c r="AC7" s="137"/>
      <c r="AD7" s="137"/>
      <c r="AE7" s="137"/>
    </row>
    <row r="8" spans="1:32" x14ac:dyDescent="0.2">
      <c r="A8" s="14" t="s">
        <v>812</v>
      </c>
      <c r="B8" s="137" t="s">
        <v>813</v>
      </c>
      <c r="C8" s="137" t="s">
        <v>850</v>
      </c>
      <c r="D8" s="137" t="s">
        <v>945</v>
      </c>
      <c r="E8" s="137"/>
      <c r="F8" s="139" t="s">
        <v>978</v>
      </c>
      <c r="G8" s="3" t="s">
        <v>714</v>
      </c>
      <c r="I8" s="1">
        <v>2010</v>
      </c>
      <c r="J8" s="1">
        <v>7</v>
      </c>
      <c r="K8" s="1">
        <v>6</v>
      </c>
      <c r="L8" s="137"/>
      <c r="M8" s="137" t="s">
        <v>315</v>
      </c>
      <c r="N8" s="137">
        <v>23</v>
      </c>
      <c r="O8" s="137" t="s">
        <v>311</v>
      </c>
      <c r="P8" s="137"/>
      <c r="Q8" s="137"/>
      <c r="R8" s="137"/>
      <c r="S8" s="137"/>
      <c r="T8" s="137"/>
      <c r="U8" s="137">
        <v>-27.41</v>
      </c>
      <c r="V8" s="137"/>
      <c r="W8" s="137" t="s">
        <v>881</v>
      </c>
      <c r="X8" s="140">
        <v>22803</v>
      </c>
      <c r="Y8" s="137">
        <v>2010</v>
      </c>
      <c r="Z8" s="137">
        <v>88.2</v>
      </c>
      <c r="AA8" s="140">
        <v>84</v>
      </c>
      <c r="AB8" s="140">
        <v>2.1</v>
      </c>
      <c r="AC8" s="137"/>
      <c r="AD8" s="137"/>
      <c r="AE8" s="137"/>
    </row>
    <row r="9" spans="1:32" x14ac:dyDescent="0.2">
      <c r="A9" s="14" t="s">
        <v>812</v>
      </c>
      <c r="B9" s="137" t="s">
        <v>813</v>
      </c>
      <c r="C9" s="137" t="s">
        <v>850</v>
      </c>
      <c r="D9" s="137" t="s">
        <v>946</v>
      </c>
      <c r="E9" s="137"/>
      <c r="F9" s="140" t="s">
        <v>979</v>
      </c>
      <c r="G9" s="3" t="s">
        <v>768</v>
      </c>
      <c r="I9" s="1">
        <v>2010</v>
      </c>
      <c r="J9" s="1">
        <v>7</v>
      </c>
      <c r="K9" s="1">
        <v>6</v>
      </c>
      <c r="L9" s="137"/>
      <c r="M9" s="137" t="s">
        <v>315</v>
      </c>
      <c r="N9" s="137">
        <v>23</v>
      </c>
      <c r="O9" s="137" t="s">
        <v>311</v>
      </c>
      <c r="P9" s="137"/>
      <c r="Q9" s="137"/>
      <c r="R9" s="137"/>
      <c r="S9" s="137"/>
      <c r="T9" s="137"/>
      <c r="U9" s="137">
        <v>-27.09</v>
      </c>
      <c r="V9" s="137"/>
      <c r="W9" s="137" t="s">
        <v>881</v>
      </c>
      <c r="X9" s="140">
        <v>22806</v>
      </c>
      <c r="Y9" s="137">
        <v>2010</v>
      </c>
      <c r="Z9" s="137">
        <v>116.2</v>
      </c>
      <c r="AA9" s="140">
        <v>74.099999999999994</v>
      </c>
      <c r="AB9" s="140">
        <v>2</v>
      </c>
      <c r="AC9" s="137"/>
      <c r="AD9" s="137"/>
      <c r="AE9" s="137"/>
    </row>
    <row r="10" spans="1:32" x14ac:dyDescent="0.2">
      <c r="A10" s="14" t="s">
        <v>812</v>
      </c>
      <c r="B10" s="1" t="s">
        <v>813</v>
      </c>
      <c r="C10" s="137" t="s">
        <v>854</v>
      </c>
      <c r="D10" s="137" t="s">
        <v>931</v>
      </c>
      <c r="E10" s="137"/>
      <c r="F10" s="140" t="s">
        <v>980</v>
      </c>
      <c r="G10" s="3" t="s">
        <v>714</v>
      </c>
      <c r="I10" s="1">
        <v>2010</v>
      </c>
      <c r="J10" s="1">
        <v>7</v>
      </c>
      <c r="K10" s="1">
        <v>6</v>
      </c>
      <c r="L10" s="137"/>
      <c r="M10" s="137" t="s">
        <v>315</v>
      </c>
      <c r="N10" s="137">
        <v>23</v>
      </c>
      <c r="O10" s="137" t="s">
        <v>311</v>
      </c>
      <c r="P10" s="137"/>
      <c r="Q10" s="137"/>
      <c r="R10" s="137"/>
      <c r="S10" s="137"/>
      <c r="T10" s="137"/>
      <c r="U10" s="137">
        <v>-27.03</v>
      </c>
      <c r="V10" s="137"/>
      <c r="W10" s="137" t="s">
        <v>881</v>
      </c>
      <c r="X10" s="140">
        <v>22807</v>
      </c>
      <c r="Y10" s="137">
        <v>2010</v>
      </c>
      <c r="Z10" s="137">
        <v>121.9</v>
      </c>
      <c r="AA10" s="140">
        <v>76.900000000000006</v>
      </c>
      <c r="AB10" s="140">
        <v>2</v>
      </c>
      <c r="AC10" s="137"/>
      <c r="AD10" s="137"/>
      <c r="AE10" s="137"/>
    </row>
    <row r="11" spans="1:32" x14ac:dyDescent="0.2">
      <c r="A11" s="14" t="s">
        <v>812</v>
      </c>
      <c r="B11" s="1" t="s">
        <v>813</v>
      </c>
      <c r="C11" s="137" t="s">
        <v>854</v>
      </c>
      <c r="D11" s="137" t="s">
        <v>932</v>
      </c>
      <c r="E11" s="137"/>
      <c r="F11" s="140" t="s">
        <v>981</v>
      </c>
      <c r="G11" s="3" t="s">
        <v>768</v>
      </c>
      <c r="I11" s="1">
        <v>2010</v>
      </c>
      <c r="J11" s="1">
        <v>7</v>
      </c>
      <c r="K11" s="1">
        <v>6</v>
      </c>
      <c r="L11" s="137"/>
      <c r="M11" s="137" t="s">
        <v>315</v>
      </c>
      <c r="N11" s="137">
        <v>23</v>
      </c>
      <c r="O11" s="137" t="s">
        <v>311</v>
      </c>
      <c r="P11" s="137"/>
      <c r="Q11" s="137"/>
      <c r="R11" s="137"/>
      <c r="S11" s="137"/>
      <c r="T11" s="137"/>
      <c r="U11" s="137">
        <v>-28.33</v>
      </c>
      <c r="V11" s="137"/>
      <c r="W11" s="137" t="s">
        <v>881</v>
      </c>
      <c r="X11" s="140">
        <v>22810</v>
      </c>
      <c r="Y11" s="137">
        <v>2010</v>
      </c>
      <c r="Z11" s="137">
        <v>121.1</v>
      </c>
      <c r="AA11" s="140">
        <v>71.3</v>
      </c>
      <c r="AB11" s="140">
        <v>2</v>
      </c>
      <c r="AC11" s="137"/>
      <c r="AD11" s="137"/>
      <c r="AE11" s="137"/>
    </row>
    <row r="12" spans="1:32" x14ac:dyDescent="0.2">
      <c r="A12" s="14" t="s">
        <v>812</v>
      </c>
      <c r="B12" s="1" t="s">
        <v>813</v>
      </c>
      <c r="C12" s="137" t="s">
        <v>855</v>
      </c>
      <c r="D12" s="137" t="s">
        <v>939</v>
      </c>
      <c r="E12" s="137"/>
      <c r="F12" s="140" t="s">
        <v>982</v>
      </c>
      <c r="G12" s="3" t="s">
        <v>714</v>
      </c>
      <c r="I12" s="1">
        <v>2010</v>
      </c>
      <c r="J12" s="1">
        <v>7</v>
      </c>
      <c r="K12" s="1">
        <v>6</v>
      </c>
      <c r="L12" s="137"/>
      <c r="M12" s="137" t="s">
        <v>315</v>
      </c>
      <c r="N12" s="137">
        <v>23</v>
      </c>
      <c r="O12" s="137" t="s">
        <v>311</v>
      </c>
      <c r="P12" s="137"/>
      <c r="Q12" s="137"/>
      <c r="R12" s="137"/>
      <c r="S12" s="137"/>
      <c r="T12" s="137"/>
      <c r="U12" s="137">
        <v>-27.19</v>
      </c>
      <c r="V12" s="137"/>
      <c r="W12" s="137" t="s">
        <v>881</v>
      </c>
      <c r="X12" s="140">
        <v>22808</v>
      </c>
      <c r="Y12" s="137">
        <v>2010</v>
      </c>
      <c r="Z12" s="137">
        <v>126.3</v>
      </c>
      <c r="AA12" s="140">
        <v>99.7</v>
      </c>
      <c r="AB12" s="140">
        <v>2.2000000000000002</v>
      </c>
      <c r="AC12" s="137"/>
      <c r="AD12" s="137"/>
      <c r="AE12" s="137"/>
    </row>
    <row r="13" spans="1:32" x14ac:dyDescent="0.2">
      <c r="A13" s="14" t="s">
        <v>812</v>
      </c>
      <c r="B13" s="1" t="s">
        <v>813</v>
      </c>
      <c r="C13" s="137" t="s">
        <v>855</v>
      </c>
      <c r="D13" s="137" t="s">
        <v>940</v>
      </c>
      <c r="E13" s="137"/>
      <c r="F13" s="140" t="s">
        <v>983</v>
      </c>
      <c r="G13" s="3" t="s">
        <v>768</v>
      </c>
      <c r="I13" s="1">
        <v>2010</v>
      </c>
      <c r="J13" s="1">
        <v>7</v>
      </c>
      <c r="K13" s="1">
        <v>6</v>
      </c>
      <c r="L13" s="137"/>
      <c r="M13" s="137" t="s">
        <v>315</v>
      </c>
      <c r="N13" s="137">
        <v>23</v>
      </c>
      <c r="O13" s="137" t="s">
        <v>311</v>
      </c>
      <c r="P13" s="137"/>
      <c r="Q13" s="137"/>
      <c r="R13" s="137"/>
      <c r="S13" s="137"/>
      <c r="T13" s="137"/>
      <c r="U13" s="137">
        <v>-26.33</v>
      </c>
      <c r="V13" s="137"/>
      <c r="W13" s="137" t="s">
        <v>881</v>
      </c>
      <c r="X13" s="140">
        <v>22811</v>
      </c>
      <c r="Y13" s="137">
        <v>2010</v>
      </c>
      <c r="Z13" s="137">
        <v>110.2</v>
      </c>
      <c r="AA13" s="140">
        <v>83.8</v>
      </c>
      <c r="AB13" s="140">
        <v>2</v>
      </c>
      <c r="AC13" s="137"/>
      <c r="AD13" s="137"/>
      <c r="AE13" s="137"/>
    </row>
    <row r="14" spans="1:32" x14ac:dyDescent="0.2">
      <c r="A14" s="14" t="s">
        <v>812</v>
      </c>
      <c r="B14" s="137" t="s">
        <v>813</v>
      </c>
      <c r="C14" s="137" t="s">
        <v>856</v>
      </c>
      <c r="D14" s="137" t="s">
        <v>947</v>
      </c>
      <c r="E14" s="137"/>
      <c r="F14" s="140" t="s">
        <v>984</v>
      </c>
      <c r="G14" s="3" t="s">
        <v>714</v>
      </c>
      <c r="I14" s="1">
        <v>2010</v>
      </c>
      <c r="J14" s="1">
        <v>7</v>
      </c>
      <c r="K14" s="1">
        <v>6</v>
      </c>
      <c r="L14" s="137"/>
      <c r="M14" s="137" t="s">
        <v>315</v>
      </c>
      <c r="N14" s="137">
        <v>23</v>
      </c>
      <c r="O14" s="137" t="s">
        <v>311</v>
      </c>
      <c r="P14" s="137"/>
      <c r="Q14" s="137"/>
      <c r="R14" s="137"/>
      <c r="S14" s="137"/>
      <c r="T14" s="137"/>
      <c r="U14" s="137">
        <v>-26.26</v>
      </c>
      <c r="V14" s="137"/>
      <c r="W14" s="137" t="s">
        <v>881</v>
      </c>
      <c r="X14" s="140">
        <v>22809</v>
      </c>
      <c r="Y14" s="137">
        <v>2010</v>
      </c>
      <c r="Z14" s="137">
        <v>130.69999999999999</v>
      </c>
      <c r="AA14" s="140">
        <v>116.3</v>
      </c>
      <c r="AB14" s="140">
        <v>2.1</v>
      </c>
      <c r="AC14" s="137"/>
      <c r="AD14" s="137"/>
      <c r="AE14" s="137"/>
    </row>
    <row r="15" spans="1:32" x14ac:dyDescent="0.2">
      <c r="A15" s="14" t="s">
        <v>812</v>
      </c>
      <c r="B15" s="137" t="s">
        <v>813</v>
      </c>
      <c r="C15" s="137" t="s">
        <v>856</v>
      </c>
      <c r="D15" s="137" t="s">
        <v>948</v>
      </c>
      <c r="E15" s="137"/>
      <c r="F15" s="140" t="s">
        <v>985</v>
      </c>
      <c r="G15" s="3" t="s">
        <v>768</v>
      </c>
      <c r="I15" s="1">
        <v>2010</v>
      </c>
      <c r="J15" s="1">
        <v>7</v>
      </c>
      <c r="K15" s="1">
        <v>6</v>
      </c>
      <c r="L15" s="137"/>
      <c r="M15" s="137" t="s">
        <v>315</v>
      </c>
      <c r="N15" s="137">
        <v>23</v>
      </c>
      <c r="O15" s="137" t="s">
        <v>311</v>
      </c>
      <c r="P15" s="137"/>
      <c r="Q15" s="137"/>
      <c r="R15" s="137"/>
      <c r="S15" s="137"/>
      <c r="T15" s="137"/>
      <c r="U15" s="137">
        <v>-25.78</v>
      </c>
      <c r="V15" s="137"/>
      <c r="W15" s="137" t="s">
        <v>881</v>
      </c>
      <c r="X15" s="140">
        <v>22812</v>
      </c>
      <c r="Y15" s="137">
        <v>2010</v>
      </c>
      <c r="Z15" s="137">
        <v>111.8</v>
      </c>
      <c r="AA15" s="140">
        <v>90.4</v>
      </c>
      <c r="AB15" s="140">
        <v>2.2000000000000002</v>
      </c>
      <c r="AC15" s="137"/>
      <c r="AD15" s="137"/>
      <c r="AE15" s="137"/>
    </row>
    <row r="16" spans="1:32" x14ac:dyDescent="0.2">
      <c r="A16" s="14" t="s">
        <v>812</v>
      </c>
      <c r="B16" s="1" t="s">
        <v>813</v>
      </c>
      <c r="C16" s="137" t="s">
        <v>851</v>
      </c>
      <c r="D16" s="137" t="s">
        <v>933</v>
      </c>
      <c r="E16" s="137"/>
      <c r="F16" s="140" t="s">
        <v>986</v>
      </c>
      <c r="G16" s="3" t="s">
        <v>714</v>
      </c>
      <c r="I16" s="1">
        <v>2010</v>
      </c>
      <c r="J16" s="1">
        <v>7</v>
      </c>
      <c r="K16" s="1">
        <v>6</v>
      </c>
      <c r="L16" s="137"/>
      <c r="M16" s="137" t="s">
        <v>315</v>
      </c>
      <c r="N16" s="137">
        <v>23</v>
      </c>
      <c r="O16" s="137" t="s">
        <v>311</v>
      </c>
      <c r="P16" s="137"/>
      <c r="Q16" s="137"/>
      <c r="R16" s="137"/>
      <c r="S16" s="137"/>
      <c r="T16" s="137"/>
      <c r="U16" s="137">
        <v>-26.39</v>
      </c>
      <c r="V16" s="137"/>
      <c r="W16" s="137" t="s">
        <v>881</v>
      </c>
      <c r="X16" s="140">
        <v>22813</v>
      </c>
      <c r="Y16" s="137">
        <v>2010</v>
      </c>
      <c r="Z16" s="137">
        <v>123.3</v>
      </c>
      <c r="AA16" s="140">
        <v>66.8</v>
      </c>
      <c r="AB16" s="140">
        <v>2</v>
      </c>
      <c r="AC16" s="137"/>
      <c r="AD16" s="137"/>
      <c r="AE16" s="137"/>
    </row>
    <row r="17" spans="1:32" x14ac:dyDescent="0.2">
      <c r="A17" s="14" t="s">
        <v>812</v>
      </c>
      <c r="B17" s="1" t="s">
        <v>813</v>
      </c>
      <c r="C17" s="137" t="s">
        <v>851</v>
      </c>
      <c r="D17" s="137" t="s">
        <v>934</v>
      </c>
      <c r="E17" s="137"/>
      <c r="F17" s="140" t="s">
        <v>987</v>
      </c>
      <c r="G17" s="3" t="s">
        <v>768</v>
      </c>
      <c r="I17" s="1">
        <v>2010</v>
      </c>
      <c r="J17" s="1">
        <v>7</v>
      </c>
      <c r="K17" s="1">
        <v>6</v>
      </c>
      <c r="L17" s="137"/>
      <c r="M17" s="137" t="s">
        <v>315</v>
      </c>
      <c r="N17" s="137">
        <v>23</v>
      </c>
      <c r="O17" s="137" t="s">
        <v>311</v>
      </c>
      <c r="P17" s="137"/>
      <c r="Q17" s="137"/>
      <c r="R17" s="137"/>
      <c r="S17" s="137"/>
      <c r="T17" s="137"/>
      <c r="U17" s="137">
        <v>-28.6</v>
      </c>
      <c r="V17" s="137"/>
      <c r="W17" s="137" t="s">
        <v>881</v>
      </c>
      <c r="X17" s="140">
        <v>22816</v>
      </c>
      <c r="Y17" s="137">
        <v>2010</v>
      </c>
      <c r="Z17" s="137">
        <v>109.7</v>
      </c>
      <c r="AA17" s="140">
        <v>95.7</v>
      </c>
      <c r="AB17" s="140">
        <v>2</v>
      </c>
      <c r="AC17" s="137"/>
      <c r="AD17" s="137"/>
      <c r="AE17" s="137"/>
    </row>
    <row r="18" spans="1:32" x14ac:dyDescent="0.2">
      <c r="A18" s="14" t="s">
        <v>812</v>
      </c>
      <c r="B18" s="1" t="s">
        <v>813</v>
      </c>
      <c r="C18" s="137" t="s">
        <v>852</v>
      </c>
      <c r="D18" s="137" t="s">
        <v>941</v>
      </c>
      <c r="E18" s="137"/>
      <c r="F18" s="140" t="s">
        <v>988</v>
      </c>
      <c r="G18" s="3" t="s">
        <v>714</v>
      </c>
      <c r="I18" s="1">
        <v>2010</v>
      </c>
      <c r="J18" s="1">
        <v>7</v>
      </c>
      <c r="K18" s="1">
        <v>6</v>
      </c>
      <c r="L18" s="137"/>
      <c r="M18" s="137" t="s">
        <v>315</v>
      </c>
      <c r="N18" s="137">
        <v>23</v>
      </c>
      <c r="O18" s="137" t="s">
        <v>311</v>
      </c>
      <c r="P18" s="137"/>
      <c r="Q18" s="137"/>
      <c r="R18" s="137"/>
      <c r="S18" s="137"/>
      <c r="T18" s="137"/>
      <c r="U18" s="137">
        <v>-27.2</v>
      </c>
      <c r="V18" s="137"/>
      <c r="W18" s="137" t="s">
        <v>881</v>
      </c>
      <c r="X18" s="140">
        <v>22814</v>
      </c>
      <c r="Y18" s="137">
        <v>2010</v>
      </c>
      <c r="Z18" s="137">
        <v>133.30000000000001</v>
      </c>
      <c r="AA18" s="140">
        <v>99.9</v>
      </c>
      <c r="AB18" s="140">
        <v>2.2999999999999998</v>
      </c>
      <c r="AC18" s="137"/>
      <c r="AD18" s="137"/>
      <c r="AE18" s="137"/>
    </row>
    <row r="19" spans="1:32" x14ac:dyDescent="0.2">
      <c r="A19" s="14" t="s">
        <v>812</v>
      </c>
      <c r="B19" s="1" t="s">
        <v>813</v>
      </c>
      <c r="C19" s="137" t="s">
        <v>852</v>
      </c>
      <c r="D19" s="137" t="s">
        <v>942</v>
      </c>
      <c r="E19" s="137"/>
      <c r="F19" s="140" t="s">
        <v>989</v>
      </c>
      <c r="G19" s="3" t="s">
        <v>768</v>
      </c>
      <c r="I19" s="1">
        <v>2010</v>
      </c>
      <c r="J19" s="1">
        <v>7</v>
      </c>
      <c r="K19" s="1">
        <v>6</v>
      </c>
      <c r="L19" s="137"/>
      <c r="M19" s="137" t="s">
        <v>315</v>
      </c>
      <c r="N19" s="137">
        <v>23</v>
      </c>
      <c r="O19" s="137" t="s">
        <v>311</v>
      </c>
      <c r="P19" s="137"/>
      <c r="Q19" s="137"/>
      <c r="R19" s="137"/>
      <c r="S19" s="137"/>
      <c r="T19" s="137"/>
      <c r="U19" s="137">
        <v>-27.27</v>
      </c>
      <c r="V19" s="137"/>
      <c r="W19" s="137" t="s">
        <v>881</v>
      </c>
      <c r="X19" s="140">
        <v>22817</v>
      </c>
      <c r="Y19" s="137">
        <v>2010</v>
      </c>
      <c r="Z19" s="137">
        <v>121.9</v>
      </c>
      <c r="AA19" s="140">
        <v>86.2</v>
      </c>
      <c r="AB19" s="140">
        <v>2</v>
      </c>
      <c r="AC19" s="137"/>
      <c r="AD19" s="137"/>
      <c r="AE19" s="137"/>
    </row>
    <row r="20" spans="1:32" x14ac:dyDescent="0.2">
      <c r="A20" s="14" t="s">
        <v>812</v>
      </c>
      <c r="B20" s="137" t="s">
        <v>813</v>
      </c>
      <c r="C20" s="137" t="s">
        <v>853</v>
      </c>
      <c r="D20" s="137" t="s">
        <v>949</v>
      </c>
      <c r="E20" s="137"/>
      <c r="F20" s="140" t="s">
        <v>990</v>
      </c>
      <c r="G20" s="3" t="s">
        <v>714</v>
      </c>
      <c r="I20" s="1">
        <v>2010</v>
      </c>
      <c r="J20" s="1">
        <v>7</v>
      </c>
      <c r="K20" s="1">
        <v>6</v>
      </c>
      <c r="L20" s="137"/>
      <c r="M20" s="137" t="s">
        <v>315</v>
      </c>
      <c r="N20" s="137">
        <v>23</v>
      </c>
      <c r="O20" s="137" t="s">
        <v>311</v>
      </c>
      <c r="P20" s="137"/>
      <c r="Q20" s="137"/>
      <c r="R20" s="137"/>
      <c r="S20" s="137"/>
      <c r="T20" s="137"/>
      <c r="U20" s="137">
        <v>-27.31</v>
      </c>
      <c r="V20" s="137"/>
      <c r="W20" s="137" t="s">
        <v>881</v>
      </c>
      <c r="X20" s="140">
        <v>22815</v>
      </c>
      <c r="Y20" s="137">
        <v>2010</v>
      </c>
      <c r="Z20" s="137">
        <v>122.7</v>
      </c>
      <c r="AA20" s="140">
        <v>66.3</v>
      </c>
      <c r="AB20" s="140">
        <v>2</v>
      </c>
      <c r="AC20" s="137"/>
      <c r="AD20" s="137"/>
      <c r="AE20" s="137"/>
    </row>
    <row r="21" spans="1:32" x14ac:dyDescent="0.2">
      <c r="A21" s="14" t="s">
        <v>812</v>
      </c>
      <c r="B21" s="137" t="s">
        <v>813</v>
      </c>
      <c r="C21" s="137" t="s">
        <v>853</v>
      </c>
      <c r="D21" s="137" t="s">
        <v>950</v>
      </c>
      <c r="E21" s="137"/>
      <c r="F21" s="140" t="s">
        <v>991</v>
      </c>
      <c r="G21" s="3" t="s">
        <v>768</v>
      </c>
      <c r="I21" s="1">
        <v>2010</v>
      </c>
      <c r="J21" s="1">
        <v>7</v>
      </c>
      <c r="K21" s="1">
        <v>6</v>
      </c>
      <c r="L21" s="137"/>
      <c r="M21" s="137" t="s">
        <v>315</v>
      </c>
      <c r="N21" s="137">
        <v>23</v>
      </c>
      <c r="O21" s="137" t="s">
        <v>311</v>
      </c>
      <c r="P21" s="137"/>
      <c r="Q21" s="137"/>
      <c r="R21" s="137"/>
      <c r="S21" s="137"/>
      <c r="T21" s="137"/>
      <c r="U21" s="137">
        <v>-27.69</v>
      </c>
      <c r="V21" s="137"/>
      <c r="W21" s="137" t="s">
        <v>881</v>
      </c>
      <c r="X21" s="140">
        <v>22818</v>
      </c>
      <c r="Y21" s="137">
        <v>2010</v>
      </c>
      <c r="Z21" s="137">
        <v>172</v>
      </c>
      <c r="AA21" s="140">
        <v>92.9</v>
      </c>
      <c r="AB21" s="140">
        <v>2</v>
      </c>
      <c r="AC21" s="137"/>
      <c r="AD21" s="137"/>
      <c r="AE21" s="137"/>
    </row>
    <row r="22" spans="1:32" x14ac:dyDescent="0.2">
      <c r="A22" s="14" t="s">
        <v>812</v>
      </c>
      <c r="B22" s="1" t="s">
        <v>813</v>
      </c>
      <c r="C22" s="137" t="s">
        <v>857</v>
      </c>
      <c r="D22" s="137" t="s">
        <v>935</v>
      </c>
      <c r="F22" s="140" t="s">
        <v>992</v>
      </c>
      <c r="G22" s="3" t="s">
        <v>714</v>
      </c>
      <c r="I22" s="1">
        <v>2010</v>
      </c>
      <c r="J22" s="1">
        <v>7</v>
      </c>
      <c r="K22" s="1">
        <v>6</v>
      </c>
      <c r="L22" s="137"/>
      <c r="M22" s="137" t="s">
        <v>315</v>
      </c>
      <c r="N22" s="137">
        <v>23</v>
      </c>
      <c r="O22" s="137" t="s">
        <v>311</v>
      </c>
      <c r="P22" s="137"/>
      <c r="Q22" s="137"/>
      <c r="R22" s="137"/>
      <c r="S22" s="137"/>
      <c r="T22" s="137"/>
      <c r="U22" s="137">
        <v>-26.52</v>
      </c>
      <c r="V22" s="137"/>
      <c r="W22" s="137" t="s">
        <v>881</v>
      </c>
      <c r="X22" s="140">
        <v>22819</v>
      </c>
      <c r="Y22" s="137">
        <v>2010</v>
      </c>
      <c r="Z22" s="137">
        <v>123.9</v>
      </c>
      <c r="AA22" s="140">
        <v>74.3</v>
      </c>
      <c r="AB22" s="140">
        <v>2</v>
      </c>
      <c r="AC22" s="137"/>
      <c r="AD22" s="137"/>
      <c r="AE22" s="137"/>
      <c r="AF22"/>
    </row>
    <row r="23" spans="1:32" x14ac:dyDescent="0.2">
      <c r="A23" s="14" t="s">
        <v>812</v>
      </c>
      <c r="B23" s="1" t="s">
        <v>813</v>
      </c>
      <c r="C23" s="137" t="s">
        <v>857</v>
      </c>
      <c r="D23" s="137" t="s">
        <v>936</v>
      </c>
      <c r="F23" s="140" t="s">
        <v>993</v>
      </c>
      <c r="G23" s="3" t="s">
        <v>768</v>
      </c>
      <c r="I23" s="1">
        <v>2010</v>
      </c>
      <c r="J23" s="1">
        <v>7</v>
      </c>
      <c r="K23" s="1">
        <v>6</v>
      </c>
      <c r="L23" s="137"/>
      <c r="M23" s="137" t="s">
        <v>315</v>
      </c>
      <c r="N23" s="137">
        <v>23</v>
      </c>
      <c r="O23" s="137" t="s">
        <v>311</v>
      </c>
      <c r="P23" s="137"/>
      <c r="Q23" s="137"/>
      <c r="R23" s="137"/>
      <c r="S23" s="137"/>
      <c r="T23" s="137"/>
      <c r="U23" s="137">
        <v>-26.55</v>
      </c>
      <c r="V23" s="137"/>
      <c r="W23" s="137" t="s">
        <v>881</v>
      </c>
      <c r="X23" s="140">
        <v>22822</v>
      </c>
      <c r="Y23" s="137">
        <v>2010</v>
      </c>
      <c r="Z23" s="137">
        <v>109.8</v>
      </c>
      <c r="AA23" s="140">
        <v>83</v>
      </c>
      <c r="AB23" s="140">
        <v>2</v>
      </c>
      <c r="AC23" s="137"/>
      <c r="AD23" s="137"/>
      <c r="AE23" s="137"/>
      <c r="AF23"/>
    </row>
    <row r="24" spans="1:32" x14ac:dyDescent="0.2">
      <c r="A24" s="14" t="s">
        <v>812</v>
      </c>
      <c r="B24" s="137" t="s">
        <v>813</v>
      </c>
      <c r="C24" s="137" t="s">
        <v>858</v>
      </c>
      <c r="D24" s="137" t="s">
        <v>943</v>
      </c>
      <c r="F24" s="140" t="s">
        <v>994</v>
      </c>
      <c r="G24" s="3" t="s">
        <v>714</v>
      </c>
      <c r="I24" s="1">
        <v>2010</v>
      </c>
      <c r="J24" s="1">
        <v>7</v>
      </c>
      <c r="K24" s="1">
        <v>6</v>
      </c>
      <c r="L24" s="137"/>
      <c r="M24" s="137" t="s">
        <v>315</v>
      </c>
      <c r="N24" s="137">
        <v>23</v>
      </c>
      <c r="O24" s="137" t="s">
        <v>311</v>
      </c>
      <c r="P24" s="137"/>
      <c r="Q24" s="137"/>
      <c r="R24" s="137"/>
      <c r="S24" s="137"/>
      <c r="T24" s="137"/>
      <c r="U24" s="137">
        <v>-27.66</v>
      </c>
      <c r="V24" s="137"/>
      <c r="W24" s="137" t="s">
        <v>881</v>
      </c>
      <c r="X24" s="140">
        <v>22820</v>
      </c>
      <c r="Y24" s="137">
        <v>2010</v>
      </c>
      <c r="Z24" s="137">
        <v>140.9</v>
      </c>
      <c r="AA24" s="140">
        <v>111.7</v>
      </c>
      <c r="AB24" s="140">
        <v>2.1</v>
      </c>
      <c r="AC24" s="137"/>
      <c r="AD24" s="137"/>
      <c r="AE24" s="137"/>
      <c r="AF24"/>
    </row>
    <row r="25" spans="1:32" x14ac:dyDescent="0.2">
      <c r="A25" s="14" t="s">
        <v>812</v>
      </c>
      <c r="B25" s="137" t="s">
        <v>813</v>
      </c>
      <c r="C25" s="137" t="s">
        <v>858</v>
      </c>
      <c r="D25" s="137" t="s">
        <v>944</v>
      </c>
      <c r="F25" s="140" t="s">
        <v>995</v>
      </c>
      <c r="G25" s="3" t="s">
        <v>768</v>
      </c>
      <c r="I25" s="1">
        <v>2010</v>
      </c>
      <c r="J25" s="1">
        <v>7</v>
      </c>
      <c r="K25" s="1">
        <v>6</v>
      </c>
      <c r="L25" s="137"/>
      <c r="M25" s="137" t="s">
        <v>315</v>
      </c>
      <c r="N25" s="137">
        <v>23</v>
      </c>
      <c r="O25" s="137" t="s">
        <v>311</v>
      </c>
      <c r="P25" s="137"/>
      <c r="Q25" s="137"/>
      <c r="R25" s="137"/>
      <c r="S25" s="137"/>
      <c r="T25" s="137"/>
      <c r="U25" s="137">
        <v>-27.19</v>
      </c>
      <c r="V25" s="137"/>
      <c r="W25" s="137" t="s">
        <v>881</v>
      </c>
      <c r="X25" s="140">
        <v>22823</v>
      </c>
      <c r="Y25" s="137">
        <v>2010</v>
      </c>
      <c r="Z25" s="137">
        <v>142.9</v>
      </c>
      <c r="AA25" s="140">
        <v>85.7</v>
      </c>
      <c r="AB25" s="140">
        <v>2.1</v>
      </c>
      <c r="AC25" s="137"/>
      <c r="AD25" s="137"/>
      <c r="AE25" s="137"/>
      <c r="AF25"/>
    </row>
    <row r="26" spans="1:32" x14ac:dyDescent="0.2">
      <c r="A26" s="14" t="s">
        <v>812</v>
      </c>
      <c r="B26" s="137" t="s">
        <v>813</v>
      </c>
      <c r="C26" s="137" t="s">
        <v>859</v>
      </c>
      <c r="D26" s="137" t="s">
        <v>951</v>
      </c>
      <c r="F26" s="140" t="s">
        <v>996</v>
      </c>
      <c r="G26" s="3" t="s">
        <v>714</v>
      </c>
      <c r="I26" s="1">
        <v>2010</v>
      </c>
      <c r="J26" s="1">
        <v>7</v>
      </c>
      <c r="K26" s="1">
        <v>6</v>
      </c>
      <c r="L26" s="137"/>
      <c r="M26" s="137" t="s">
        <v>315</v>
      </c>
      <c r="N26" s="137">
        <v>23</v>
      </c>
      <c r="O26" s="137" t="s">
        <v>311</v>
      </c>
      <c r="P26" s="137"/>
      <c r="Q26" s="137"/>
      <c r="R26" s="137"/>
      <c r="S26" s="137"/>
      <c r="T26" s="137"/>
      <c r="U26" s="137">
        <v>-27.83</v>
      </c>
      <c r="V26" s="137"/>
      <c r="W26" s="137" t="s">
        <v>881</v>
      </c>
      <c r="X26" s="140">
        <v>22821</v>
      </c>
      <c r="Y26" s="137">
        <v>2010</v>
      </c>
      <c r="Z26" s="137">
        <v>97.024630000000002</v>
      </c>
      <c r="AA26" s="140">
        <v>87.5</v>
      </c>
      <c r="AB26" s="140">
        <v>2.2000000000000002</v>
      </c>
      <c r="AC26" s="137"/>
      <c r="AD26" s="137"/>
      <c r="AE26" s="137"/>
      <c r="AF26"/>
    </row>
    <row r="27" spans="1:32" x14ac:dyDescent="0.2">
      <c r="A27" s="14" t="s">
        <v>812</v>
      </c>
      <c r="B27" s="137" t="s">
        <v>813</v>
      </c>
      <c r="C27" s="137" t="s">
        <v>859</v>
      </c>
      <c r="D27" s="137" t="s">
        <v>952</v>
      </c>
      <c r="F27" s="140" t="s">
        <v>997</v>
      </c>
      <c r="G27" s="3" t="s">
        <v>768</v>
      </c>
      <c r="I27" s="1">
        <v>2010</v>
      </c>
      <c r="J27" s="1">
        <v>7</v>
      </c>
      <c r="K27" s="1">
        <v>6</v>
      </c>
      <c r="L27" s="137"/>
      <c r="M27" s="137" t="s">
        <v>315</v>
      </c>
      <c r="N27" s="137">
        <v>23</v>
      </c>
      <c r="O27" s="137" t="s">
        <v>311</v>
      </c>
      <c r="P27" s="137"/>
      <c r="Q27" s="137"/>
      <c r="R27" s="137"/>
      <c r="S27" s="137"/>
      <c r="T27" s="137"/>
      <c r="U27" s="137">
        <v>-27.54</v>
      </c>
      <c r="V27" s="137"/>
      <c r="W27" s="137" t="s">
        <v>881</v>
      </c>
      <c r="X27" s="140">
        <v>22824</v>
      </c>
      <c r="Y27" s="137">
        <v>2010</v>
      </c>
      <c r="Z27" s="137">
        <v>94.501499999999993</v>
      </c>
      <c r="AA27" s="140">
        <v>104.4</v>
      </c>
      <c r="AB27" s="140">
        <v>2.1</v>
      </c>
      <c r="AC27" s="137"/>
      <c r="AD27" s="137"/>
      <c r="AE27" s="137"/>
      <c r="AF27"/>
    </row>
    <row r="28" spans="1:32" x14ac:dyDescent="0.2">
      <c r="A28" s="14"/>
      <c r="B28" s="10"/>
      <c r="C28" s="3"/>
    </row>
    <row r="29" spans="1:32" x14ac:dyDescent="0.2">
      <c r="A29" s="14"/>
      <c r="B29" s="10"/>
      <c r="C29" s="3"/>
    </row>
    <row r="30" spans="1:32" x14ac:dyDescent="0.2">
      <c r="A30" s="14"/>
      <c r="B30" s="10"/>
      <c r="C30" s="3"/>
    </row>
    <row r="31" spans="1:32" x14ac:dyDescent="0.2">
      <c r="A31" s="14"/>
      <c r="B31" s="10"/>
      <c r="C31" s="3"/>
    </row>
    <row r="32" spans="1:32" x14ac:dyDescent="0.2">
      <c r="A32" s="14"/>
      <c r="B32" s="10"/>
      <c r="C32" s="3"/>
    </row>
    <row r="33" spans="1:3" x14ac:dyDescent="0.2">
      <c r="A33" s="14"/>
      <c r="B33" s="10"/>
      <c r="C33" s="3"/>
    </row>
    <row r="34" spans="1:3" x14ac:dyDescent="0.2">
      <c r="A34" s="14"/>
      <c r="B34" s="10"/>
      <c r="C34" s="3"/>
    </row>
    <row r="35" spans="1:3" x14ac:dyDescent="0.2">
      <c r="A35" s="14"/>
      <c r="B35" s="10"/>
      <c r="C35" s="3"/>
    </row>
    <row r="36" spans="1:3" x14ac:dyDescent="0.2">
      <c r="A36" s="14"/>
      <c r="B36" s="10"/>
      <c r="C36" s="3"/>
    </row>
    <row r="37" spans="1:3" x14ac:dyDescent="0.2">
      <c r="A37" s="14"/>
      <c r="B37" s="10"/>
      <c r="C37" s="3"/>
    </row>
    <row r="38" spans="1:3" x14ac:dyDescent="0.2">
      <c r="A38" s="14"/>
      <c r="B38" s="10"/>
      <c r="C38" s="3"/>
    </row>
    <row r="39" spans="1:3" x14ac:dyDescent="0.2">
      <c r="A39" s="14"/>
      <c r="B39" s="10"/>
      <c r="C39" s="3"/>
    </row>
    <row r="40" spans="1:3" x14ac:dyDescent="0.2">
      <c r="A40" s="14"/>
      <c r="B40" s="10"/>
      <c r="C40" s="3"/>
    </row>
    <row r="41" spans="1:3" x14ac:dyDescent="0.2">
      <c r="A41" s="14"/>
      <c r="B41" s="10"/>
      <c r="C41" s="3"/>
    </row>
    <row r="42" spans="1:3" x14ac:dyDescent="0.2">
      <c r="A42" s="14"/>
      <c r="B42" s="10"/>
      <c r="C42" s="3"/>
    </row>
    <row r="43" spans="1:3" x14ac:dyDescent="0.2">
      <c r="A43" s="14"/>
      <c r="B43" s="10"/>
      <c r="C43" s="3"/>
    </row>
    <row r="44" spans="1:3" x14ac:dyDescent="0.2">
      <c r="A44" s="14"/>
      <c r="B44" s="10"/>
      <c r="C44" s="3"/>
    </row>
    <row r="45" spans="1:3" x14ac:dyDescent="0.2">
      <c r="A45" s="14"/>
      <c r="B45" s="10"/>
      <c r="C45" s="3"/>
    </row>
    <row r="46" spans="1:3" x14ac:dyDescent="0.2">
      <c r="A46" s="14"/>
      <c r="B46" s="10"/>
      <c r="C46" s="3"/>
    </row>
    <row r="47" spans="1:3" x14ac:dyDescent="0.2">
      <c r="A47" s="14"/>
      <c r="B47" s="10"/>
      <c r="C47" s="3"/>
    </row>
    <row r="48" spans="1:3" x14ac:dyDescent="0.2">
      <c r="A48" s="14"/>
      <c r="B48" s="10"/>
      <c r="C48" s="3"/>
    </row>
    <row r="49" spans="1:3" x14ac:dyDescent="0.2">
      <c r="A49" s="14"/>
      <c r="B49" s="10"/>
      <c r="C49" s="3"/>
    </row>
    <row r="50" spans="1:3" x14ac:dyDescent="0.2">
      <c r="A50" s="14"/>
      <c r="B50" s="10"/>
      <c r="C50" s="3"/>
    </row>
    <row r="51" spans="1:3" x14ac:dyDescent="0.2">
      <c r="A51" s="14"/>
      <c r="B51" s="10"/>
      <c r="C51" s="3"/>
    </row>
    <row r="52" spans="1:3" x14ac:dyDescent="0.2">
      <c r="A52" s="14"/>
      <c r="B52" s="10"/>
      <c r="C52" s="3"/>
    </row>
    <row r="53" spans="1:3" x14ac:dyDescent="0.2">
      <c r="A53" s="14"/>
      <c r="B53" s="10"/>
      <c r="C53" s="3"/>
    </row>
    <row r="54" spans="1:3" x14ac:dyDescent="0.2">
      <c r="A54" s="14"/>
      <c r="B54" s="10"/>
      <c r="C54" s="3"/>
    </row>
    <row r="55" spans="1:3" x14ac:dyDescent="0.2">
      <c r="A55" s="14"/>
      <c r="B55" s="10"/>
      <c r="C55" s="3"/>
    </row>
    <row r="56" spans="1:3" x14ac:dyDescent="0.2">
      <c r="A56" s="14"/>
      <c r="B56" s="10"/>
      <c r="C56" s="3"/>
    </row>
    <row r="57" spans="1:3" x14ac:dyDescent="0.2">
      <c r="A57" s="14"/>
      <c r="B57" s="10"/>
      <c r="C57" s="3"/>
    </row>
    <row r="58" spans="1:3" x14ac:dyDescent="0.2">
      <c r="A58" s="14"/>
      <c r="B58" s="10"/>
      <c r="C58" s="3"/>
    </row>
    <row r="59" spans="1:3" x14ac:dyDescent="0.2">
      <c r="A59" s="14"/>
      <c r="B59" s="10"/>
      <c r="C59" s="3"/>
    </row>
    <row r="60" spans="1:3" x14ac:dyDescent="0.2">
      <c r="A60" s="14"/>
      <c r="B60" s="10"/>
      <c r="C60" s="3"/>
    </row>
    <row r="61" spans="1:3" x14ac:dyDescent="0.2">
      <c r="A61" s="14"/>
      <c r="B61" s="10"/>
      <c r="C61" s="3"/>
    </row>
    <row r="62" spans="1:3" x14ac:dyDescent="0.2">
      <c r="A62" s="14"/>
      <c r="B62" s="10"/>
      <c r="C62" s="3"/>
    </row>
    <row r="63" spans="1:3" x14ac:dyDescent="0.2">
      <c r="A63" s="14"/>
      <c r="B63" s="10"/>
      <c r="C63" s="3"/>
    </row>
    <row r="64" spans="1:3" x14ac:dyDescent="0.2">
      <c r="A64" s="14"/>
      <c r="B64" s="10"/>
    </row>
    <row r="65" spans="1:2" x14ac:dyDescent="0.2">
      <c r="A65" s="14"/>
      <c r="B65" s="10"/>
    </row>
    <row r="66" spans="1:2" x14ac:dyDescent="0.2">
      <c r="A66" s="14"/>
      <c r="B66" s="10"/>
    </row>
    <row r="67" spans="1:2" x14ac:dyDescent="0.2">
      <c r="A67" s="14"/>
      <c r="B67" s="10"/>
    </row>
    <row r="68" spans="1:2" x14ac:dyDescent="0.2">
      <c r="A68" s="14"/>
      <c r="B68" s="10"/>
    </row>
    <row r="69" spans="1:2" x14ac:dyDescent="0.2">
      <c r="A69" s="14"/>
      <c r="B69" s="10"/>
    </row>
    <row r="70" spans="1:2" x14ac:dyDescent="0.2">
      <c r="A70" s="14"/>
      <c r="B70" s="10"/>
    </row>
    <row r="71" spans="1:2" x14ac:dyDescent="0.2">
      <c r="A71" s="14"/>
      <c r="B71" s="10"/>
    </row>
    <row r="72" spans="1:2" x14ac:dyDescent="0.2">
      <c r="A72" s="14"/>
      <c r="B72" s="10"/>
    </row>
    <row r="73" spans="1:2" x14ac:dyDescent="0.2">
      <c r="A73" s="14"/>
      <c r="B73" s="10"/>
    </row>
    <row r="74" spans="1:2" x14ac:dyDescent="0.2">
      <c r="B74" s="10"/>
    </row>
    <row r="75" spans="1:2" x14ac:dyDescent="0.2">
      <c r="B75" s="10"/>
    </row>
    <row r="76" spans="1:2" x14ac:dyDescent="0.2">
      <c r="B76" s="10"/>
    </row>
    <row r="77" spans="1:2" x14ac:dyDescent="0.2">
      <c r="B77" s="10"/>
    </row>
    <row r="78" spans="1:2" x14ac:dyDescent="0.2">
      <c r="B78" s="10"/>
    </row>
    <row r="79" spans="1:2" x14ac:dyDescent="0.2">
      <c r="B79" s="10"/>
    </row>
    <row r="80" spans="1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B28:B200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O28:O1048576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M28:M1048576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D28:D1048576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T28:T1048576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G28:G1048576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Q28:Q1048576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C28:C1048576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G1" workbookViewId="0">
      <selection activeCell="L10" sqref="L10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3" customFormat="1" ht="15" customHeight="1" x14ac:dyDescent="0.2">
      <c r="A1" s="72" t="s">
        <v>160</v>
      </c>
      <c r="B1" s="72" t="s">
        <v>161</v>
      </c>
      <c r="C1" s="72"/>
      <c r="D1" s="74"/>
      <c r="E1" s="74"/>
      <c r="F1" s="74"/>
      <c r="G1" s="74"/>
      <c r="H1" s="74"/>
      <c r="I1" s="74"/>
      <c r="K1" s="75"/>
      <c r="L1" s="72" t="s">
        <v>634</v>
      </c>
      <c r="M1" s="75"/>
      <c r="N1" s="75"/>
      <c r="O1" s="75"/>
      <c r="P1" s="75"/>
      <c r="Q1" s="75"/>
      <c r="R1" s="75"/>
      <c r="S1" s="75"/>
      <c r="T1" s="75"/>
      <c r="U1" s="72" t="s">
        <v>162</v>
      </c>
      <c r="V1" s="75"/>
      <c r="W1" s="74"/>
      <c r="X1" s="74"/>
      <c r="Y1" s="74"/>
      <c r="Z1" s="74"/>
      <c r="AA1" s="74"/>
      <c r="AB1" s="72" t="s">
        <v>635</v>
      </c>
      <c r="AC1" s="74"/>
      <c r="AD1" s="74"/>
      <c r="AE1" s="74"/>
      <c r="AF1" s="74"/>
      <c r="AG1" s="72" t="s">
        <v>627</v>
      </c>
      <c r="AH1" s="75"/>
      <c r="AI1" s="74"/>
      <c r="AK1" s="74"/>
      <c r="AL1" s="74"/>
      <c r="AM1" s="72" t="s">
        <v>163</v>
      </c>
      <c r="AO1" s="74"/>
      <c r="AP1" s="74"/>
      <c r="AQ1" s="74"/>
      <c r="AR1" s="74"/>
    </row>
    <row r="2" spans="1:44" s="73" customFormat="1" ht="15" customHeight="1" x14ac:dyDescent="0.2">
      <c r="A2" s="76" t="s">
        <v>437</v>
      </c>
      <c r="B2" s="76" t="s">
        <v>485</v>
      </c>
      <c r="C2" s="76" t="s">
        <v>467</v>
      </c>
      <c r="D2" s="76" t="s">
        <v>488</v>
      </c>
      <c r="E2" s="76" t="s">
        <v>678</v>
      </c>
      <c r="F2" s="76" t="s">
        <v>476</v>
      </c>
      <c r="G2" s="76" t="s">
        <v>489</v>
      </c>
      <c r="H2" s="76" t="s">
        <v>481</v>
      </c>
      <c r="I2" s="76" t="s">
        <v>482</v>
      </c>
      <c r="J2" s="76" t="s">
        <v>484</v>
      </c>
      <c r="K2" s="76" t="s">
        <v>807</v>
      </c>
      <c r="L2" s="76" t="s">
        <v>439</v>
      </c>
      <c r="M2" s="76" t="s">
        <v>441</v>
      </c>
      <c r="N2" s="76" t="s">
        <v>442</v>
      </c>
      <c r="O2" s="76" t="s">
        <v>661</v>
      </c>
      <c r="P2" s="76" t="s">
        <v>652</v>
      </c>
      <c r="Q2" s="76" t="s">
        <v>694</v>
      </c>
      <c r="R2" s="76" t="s">
        <v>444</v>
      </c>
      <c r="S2" s="76" t="s">
        <v>445</v>
      </c>
      <c r="T2" s="76" t="s">
        <v>451</v>
      </c>
      <c r="U2" s="76" t="s">
        <v>510</v>
      </c>
      <c r="V2" s="77" t="s">
        <v>515</v>
      </c>
      <c r="W2" s="76" t="s">
        <v>542</v>
      </c>
      <c r="X2" s="76" t="s">
        <v>494</v>
      </c>
      <c r="Y2" s="76" t="s">
        <v>498</v>
      </c>
      <c r="Z2" s="76" t="s">
        <v>501</v>
      </c>
      <c r="AA2" s="76" t="s">
        <v>580</v>
      </c>
      <c r="AB2" s="76" t="s">
        <v>336</v>
      </c>
      <c r="AC2" s="76" t="s">
        <v>337</v>
      </c>
      <c r="AD2" s="76" t="s">
        <v>338</v>
      </c>
      <c r="AE2" s="76" t="s">
        <v>663</v>
      </c>
      <c r="AF2" s="76" t="s">
        <v>363</v>
      </c>
      <c r="AG2" s="76" t="s">
        <v>709</v>
      </c>
      <c r="AH2" s="76" t="s">
        <v>760</v>
      </c>
      <c r="AI2" s="76" t="s">
        <v>712</v>
      </c>
      <c r="AJ2" s="76" t="s">
        <v>710</v>
      </c>
      <c r="AK2" s="76" t="s">
        <v>711</v>
      </c>
      <c r="AL2" s="76" t="s">
        <v>713</v>
      </c>
      <c r="AM2" s="78" t="s">
        <v>588</v>
      </c>
      <c r="AN2" s="79" t="s">
        <v>592</v>
      </c>
      <c r="AO2" s="77" t="s">
        <v>587</v>
      </c>
      <c r="AP2" s="76" t="s">
        <v>589</v>
      </c>
      <c r="AQ2" s="76" t="s">
        <v>594</v>
      </c>
      <c r="AR2" s="76" t="s">
        <v>726</v>
      </c>
    </row>
    <row r="3" spans="1:44" s="73" customFormat="1" ht="15" customHeight="1" x14ac:dyDescent="0.2">
      <c r="A3" s="80"/>
      <c r="B3" s="80"/>
      <c r="C3" s="80"/>
      <c r="D3" s="80"/>
      <c r="E3" s="80"/>
      <c r="F3" s="80"/>
      <c r="G3" s="81" t="str">
        <f>HYPERLINK("http://www.water-research.net/course/drainageclass.pdf","Soil Drainage Classes")</f>
        <v>Soil Drainage Classes</v>
      </c>
      <c r="H3" s="81" t="str">
        <f>HYPERLINK("http://www.nrcs.usda.gov/Internet/FSE_DOCUMENTS/nrcs142p2_052523.pdf","NRCS")</f>
        <v>NRCS</v>
      </c>
      <c r="I3" s="81" t="str">
        <f>HYPERLINK("http://jersey.uoregon.edu/~mstrick/AskGeoMan/geoQuerry11.html","Mafic vs. Felsic")</f>
        <v>Mafic vs. Felsic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 t="s">
        <v>164</v>
      </c>
      <c r="V3" s="80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0"/>
      <c r="AI3" s="82"/>
      <c r="AJ3" s="82"/>
      <c r="AK3" s="82"/>
      <c r="AL3" s="82"/>
      <c r="AM3" s="80" t="s">
        <v>138</v>
      </c>
      <c r="AN3" s="83"/>
      <c r="AO3" s="80" t="s">
        <v>165</v>
      </c>
      <c r="AP3" s="80" t="s">
        <v>166</v>
      </c>
      <c r="AQ3" s="80"/>
      <c r="AR3" s="80"/>
    </row>
    <row r="4" spans="1:44" ht="12.75" customHeight="1" x14ac:dyDescent="0.2">
      <c r="A4" s="1" t="s">
        <v>167</v>
      </c>
      <c r="B4" s="1" t="s">
        <v>168</v>
      </c>
      <c r="C4" s="1" t="s">
        <v>809</v>
      </c>
      <c r="D4" s="1" t="s">
        <v>169</v>
      </c>
      <c r="E4" s="1" t="s">
        <v>683</v>
      </c>
      <c r="F4" s="1" t="s">
        <v>170</v>
      </c>
      <c r="G4" s="1" t="s">
        <v>171</v>
      </c>
      <c r="H4" s="1" t="s">
        <v>172</v>
      </c>
      <c r="I4" s="1" t="s">
        <v>173</v>
      </c>
      <c r="J4" s="1" t="s">
        <v>174</v>
      </c>
      <c r="K4" s="15" t="s">
        <v>326</v>
      </c>
      <c r="L4" s="1" t="s">
        <v>636</v>
      </c>
      <c r="M4" s="1" t="s">
        <v>640</v>
      </c>
      <c r="N4" s="1" t="s">
        <v>645</v>
      </c>
      <c r="O4" s="1" t="s">
        <v>649</v>
      </c>
      <c r="P4" s="1" t="s">
        <v>653</v>
      </c>
      <c r="Q4" s="1" t="s">
        <v>695</v>
      </c>
      <c r="R4" s="1" t="s">
        <v>809</v>
      </c>
      <c r="S4" s="1" t="s">
        <v>809</v>
      </c>
      <c r="T4" s="1" t="s">
        <v>670</v>
      </c>
      <c r="U4" s="1" t="s">
        <v>306</v>
      </c>
      <c r="V4" s="1" t="s">
        <v>276</v>
      </c>
      <c r="W4" s="1" t="s">
        <v>175</v>
      </c>
      <c r="X4" s="1" t="s">
        <v>809</v>
      </c>
      <c r="Y4" s="1" t="s">
        <v>809</v>
      </c>
      <c r="Z4" s="1" t="s">
        <v>810</v>
      </c>
      <c r="AA4" s="1" t="s">
        <v>581</v>
      </c>
      <c r="AB4" s="1" t="s">
        <v>658</v>
      </c>
      <c r="AC4" s="1" t="s">
        <v>640</v>
      </c>
      <c r="AD4" s="1" t="s">
        <v>650</v>
      </c>
      <c r="AE4" s="1" t="s">
        <v>653</v>
      </c>
      <c r="AF4" s="1" t="s">
        <v>667</v>
      </c>
      <c r="AG4" s="1" t="s">
        <v>768</v>
      </c>
      <c r="AH4" s="1" t="s">
        <v>645</v>
      </c>
      <c r="AI4" s="15" t="s">
        <v>315</v>
      </c>
      <c r="AJ4" s="15" t="s">
        <v>311</v>
      </c>
      <c r="AK4" s="15" t="s">
        <v>313</v>
      </c>
      <c r="AL4" s="1" t="s">
        <v>319</v>
      </c>
      <c r="AM4" t="s">
        <v>250</v>
      </c>
      <c r="AN4" t="s">
        <v>255</v>
      </c>
      <c r="AO4" t="s">
        <v>296</v>
      </c>
      <c r="AP4" s="2" t="s">
        <v>176</v>
      </c>
      <c r="AQ4" s="2" t="s">
        <v>809</v>
      </c>
      <c r="AR4" s="2" t="s">
        <v>175</v>
      </c>
    </row>
    <row r="5" spans="1:44" ht="12.75" customHeight="1" x14ac:dyDescent="0.2">
      <c r="A5" s="1" t="s">
        <v>177</v>
      </c>
      <c r="B5" s="1" t="s">
        <v>178</v>
      </c>
      <c r="C5" s="1"/>
      <c r="D5" s="1" t="s">
        <v>179</v>
      </c>
      <c r="E5" s="1" t="s">
        <v>682</v>
      </c>
      <c r="F5" s="1" t="s">
        <v>180</v>
      </c>
      <c r="G5" s="1" t="s">
        <v>181</v>
      </c>
      <c r="H5" s="1" t="s">
        <v>182</v>
      </c>
      <c r="I5" s="1" t="s">
        <v>183</v>
      </c>
      <c r="J5" s="1" t="s">
        <v>184</v>
      </c>
      <c r="K5" s="15" t="s">
        <v>325</v>
      </c>
      <c r="L5" s="1" t="s">
        <v>637</v>
      </c>
      <c r="M5" s="1" t="s">
        <v>641</v>
      </c>
      <c r="N5" s="1" t="s">
        <v>646</v>
      </c>
      <c r="O5" s="1" t="s">
        <v>665</v>
      </c>
      <c r="P5" s="1" t="s">
        <v>654</v>
      </c>
      <c r="Q5" s="1" t="s">
        <v>696</v>
      </c>
      <c r="R5" s="1"/>
      <c r="S5" s="1"/>
      <c r="T5" s="1" t="s">
        <v>669</v>
      </c>
      <c r="U5" s="1" t="s">
        <v>185</v>
      </c>
      <c r="V5" s="1" t="s">
        <v>278</v>
      </c>
      <c r="W5" s="1" t="s">
        <v>186</v>
      </c>
      <c r="X5" s="1"/>
      <c r="Y5" s="1"/>
      <c r="Z5" s="1"/>
      <c r="AA5" s="1" t="s">
        <v>582</v>
      </c>
      <c r="AB5" s="1" t="s">
        <v>659</v>
      </c>
      <c r="AC5" s="1" t="s">
        <v>641</v>
      </c>
      <c r="AD5" s="1" t="s">
        <v>662</v>
      </c>
      <c r="AE5" s="1" t="s">
        <v>654</v>
      </c>
      <c r="AF5" s="1" t="s">
        <v>668</v>
      </c>
      <c r="AG5" s="1" t="s">
        <v>764</v>
      </c>
      <c r="AH5" s="1" t="s">
        <v>646</v>
      </c>
      <c r="AI5" s="15" t="s">
        <v>316</v>
      </c>
      <c r="AJ5" s="15" t="s">
        <v>312</v>
      </c>
      <c r="AK5" s="15" t="s">
        <v>314</v>
      </c>
      <c r="AL5" s="1" t="s">
        <v>320</v>
      </c>
      <c r="AM5" t="s">
        <v>251</v>
      </c>
      <c r="AN5" t="s">
        <v>811</v>
      </c>
      <c r="AO5" t="s">
        <v>297</v>
      </c>
      <c r="AP5" s="2" t="s">
        <v>198</v>
      </c>
      <c r="AQ5" s="2"/>
      <c r="AR5" s="2" t="s">
        <v>186</v>
      </c>
    </row>
    <row r="6" spans="1:44" ht="12.75" customHeight="1" x14ac:dyDescent="0.2">
      <c r="A6" s="1" t="s">
        <v>187</v>
      </c>
      <c r="B6" s="1" t="s">
        <v>188</v>
      </c>
      <c r="C6" s="1"/>
      <c r="D6" s="1" t="s">
        <v>189</v>
      </c>
      <c r="E6" s="1" t="s">
        <v>214</v>
      </c>
      <c r="F6" s="1" t="s">
        <v>190</v>
      </c>
      <c r="G6" s="1" t="s">
        <v>191</v>
      </c>
      <c r="H6" s="1" t="s">
        <v>192</v>
      </c>
      <c r="I6" s="1" t="s">
        <v>193</v>
      </c>
      <c r="J6" s="1" t="s">
        <v>194</v>
      </c>
      <c r="K6" s="1"/>
      <c r="L6" s="1" t="s">
        <v>638</v>
      </c>
      <c r="M6" s="1" t="s">
        <v>644</v>
      </c>
      <c r="N6" s="1" t="s">
        <v>647</v>
      </c>
      <c r="O6" s="1" t="s">
        <v>675</v>
      </c>
      <c r="P6" s="1" t="s">
        <v>655</v>
      </c>
      <c r="Q6" s="1" t="s">
        <v>299</v>
      </c>
      <c r="R6" s="1"/>
      <c r="S6" s="1"/>
      <c r="T6" s="1" t="s">
        <v>688</v>
      </c>
      <c r="U6" s="1" t="s">
        <v>195</v>
      </c>
      <c r="V6" s="1" t="s">
        <v>277</v>
      </c>
      <c r="W6" s="1" t="s">
        <v>196</v>
      </c>
      <c r="X6" s="1"/>
      <c r="Y6" s="1"/>
      <c r="Z6" s="1"/>
      <c r="AA6" s="1" t="s">
        <v>705</v>
      </c>
      <c r="AB6" s="1" t="s">
        <v>660</v>
      </c>
      <c r="AC6" s="1" t="s">
        <v>644</v>
      </c>
      <c r="AD6" s="1"/>
      <c r="AE6" s="1" t="s">
        <v>655</v>
      </c>
      <c r="AF6" s="1" t="s">
        <v>686</v>
      </c>
      <c r="AG6" s="1" t="s">
        <v>765</v>
      </c>
      <c r="AH6" s="1" t="s">
        <v>761</v>
      </c>
      <c r="AI6" s="15" t="s">
        <v>317</v>
      </c>
      <c r="AJ6" s="15" t="s">
        <v>214</v>
      </c>
      <c r="AK6" s="1"/>
      <c r="AL6" s="15"/>
      <c r="AM6" t="s">
        <v>215</v>
      </c>
      <c r="AN6" t="s">
        <v>197</v>
      </c>
      <c r="AO6" s="1" t="s">
        <v>298</v>
      </c>
      <c r="AP6" s="2" t="s">
        <v>34</v>
      </c>
      <c r="AQ6" s="2"/>
      <c r="AR6" s="2" t="s">
        <v>196</v>
      </c>
    </row>
    <row r="7" spans="1:44" ht="12.75" customHeight="1" x14ac:dyDescent="0.2">
      <c r="A7" s="1" t="s">
        <v>199</v>
      </c>
      <c r="B7" s="1" t="s">
        <v>200</v>
      </c>
      <c r="C7" s="1"/>
      <c r="D7" s="1"/>
      <c r="E7" s="1"/>
      <c r="F7" s="1" t="s">
        <v>201</v>
      </c>
      <c r="G7" s="1" t="s">
        <v>202</v>
      </c>
      <c r="H7" s="1" t="s">
        <v>203</v>
      </c>
      <c r="I7" s="1"/>
      <c r="J7" s="1" t="s">
        <v>204</v>
      </c>
      <c r="K7" s="1"/>
      <c r="L7" s="1" t="s">
        <v>639</v>
      </c>
      <c r="M7" s="1" t="s">
        <v>642</v>
      </c>
      <c r="N7" s="1" t="s">
        <v>648</v>
      </c>
      <c r="O7" s="1"/>
      <c r="P7" s="1" t="s">
        <v>656</v>
      </c>
      <c r="Q7" s="1"/>
      <c r="R7" s="1"/>
      <c r="S7" s="1"/>
      <c r="T7" s="1" t="s">
        <v>689</v>
      </c>
      <c r="U7" s="1" t="s">
        <v>205</v>
      </c>
      <c r="V7" s="1" t="s">
        <v>280</v>
      </c>
      <c r="W7" s="1" t="s">
        <v>206</v>
      </c>
      <c r="X7" s="1"/>
      <c r="Y7" s="1"/>
      <c r="Z7" s="1"/>
      <c r="AA7" s="1"/>
      <c r="AB7" s="1"/>
      <c r="AC7" s="1" t="s">
        <v>642</v>
      </c>
      <c r="AD7" s="1"/>
      <c r="AE7" s="1" t="s">
        <v>656</v>
      </c>
      <c r="AF7" s="1" t="s">
        <v>687</v>
      </c>
      <c r="AG7" s="1" t="s">
        <v>766</v>
      </c>
      <c r="AH7" s="1"/>
      <c r="AI7" s="15" t="s">
        <v>318</v>
      </c>
      <c r="AJ7" s="1"/>
      <c r="AK7" s="1"/>
      <c r="AL7" s="15"/>
      <c r="AM7" t="s">
        <v>232</v>
      </c>
      <c r="AN7" t="s">
        <v>216</v>
      </c>
      <c r="AO7" t="s">
        <v>263</v>
      </c>
      <c r="AP7" s="2" t="s">
        <v>225</v>
      </c>
      <c r="AQ7" s="2"/>
      <c r="AR7" s="2" t="s">
        <v>206</v>
      </c>
    </row>
    <row r="8" spans="1:44" ht="12.75" customHeight="1" x14ac:dyDescent="0.2">
      <c r="A8" s="1" t="s">
        <v>207</v>
      </c>
      <c r="B8" s="1" t="s">
        <v>208</v>
      </c>
      <c r="C8" s="1"/>
      <c r="D8" s="1"/>
      <c r="E8" s="1"/>
      <c r="F8" s="1" t="s">
        <v>209</v>
      </c>
      <c r="G8" s="1" t="s">
        <v>210</v>
      </c>
      <c r="H8" s="1" t="s">
        <v>211</v>
      </c>
      <c r="I8" s="1"/>
      <c r="J8" s="1" t="s">
        <v>212</v>
      </c>
      <c r="K8" s="1"/>
      <c r="L8" s="1" t="s">
        <v>793</v>
      </c>
      <c r="M8" s="1" t="s">
        <v>643</v>
      </c>
      <c r="N8" s="1" t="s">
        <v>733</v>
      </c>
      <c r="O8" s="1"/>
      <c r="P8" s="1" t="s">
        <v>657</v>
      </c>
      <c r="Q8" s="1"/>
      <c r="R8" s="1"/>
      <c r="S8" s="1"/>
      <c r="T8" s="1" t="s">
        <v>690</v>
      </c>
      <c r="U8" s="1" t="s">
        <v>213</v>
      </c>
      <c r="V8" s="1" t="s">
        <v>279</v>
      </c>
      <c r="W8" s="1" t="s">
        <v>214</v>
      </c>
      <c r="X8" s="1"/>
      <c r="Y8" s="1"/>
      <c r="Z8" s="1"/>
      <c r="AA8" s="1"/>
      <c r="AB8" s="1"/>
      <c r="AC8" s="1" t="s">
        <v>643</v>
      </c>
      <c r="AD8" s="1"/>
      <c r="AE8" s="1" t="s">
        <v>657</v>
      </c>
      <c r="AF8" s="1"/>
      <c r="AG8" s="1" t="s">
        <v>767</v>
      </c>
      <c r="AH8" s="1"/>
      <c r="AI8" s="1"/>
      <c r="AJ8" s="1"/>
      <c r="AK8" s="1"/>
      <c r="AL8" s="1"/>
      <c r="AM8" t="s">
        <v>237</v>
      </c>
      <c r="AN8" t="s">
        <v>224</v>
      </c>
      <c r="AO8" t="s">
        <v>264</v>
      </c>
      <c r="AP8" s="2" t="s">
        <v>299</v>
      </c>
      <c r="AQ8" s="2"/>
      <c r="AR8" s="2" t="s">
        <v>214</v>
      </c>
    </row>
    <row r="9" spans="1:44" ht="12.75" customHeight="1" x14ac:dyDescent="0.2">
      <c r="A9" s="1" t="s">
        <v>217</v>
      </c>
      <c r="B9" s="1" t="s">
        <v>218</v>
      </c>
      <c r="C9" s="1"/>
      <c r="D9" s="1"/>
      <c r="E9" s="1"/>
      <c r="F9" s="1" t="s">
        <v>219</v>
      </c>
      <c r="G9" s="1" t="s">
        <v>220</v>
      </c>
      <c r="H9" s="1" t="s">
        <v>221</v>
      </c>
      <c r="I9" s="1"/>
      <c r="J9" s="1" t="s">
        <v>222</v>
      </c>
      <c r="K9" s="1"/>
      <c r="L9" s="1" t="s">
        <v>794</v>
      </c>
      <c r="M9" s="1" t="s">
        <v>714</v>
      </c>
      <c r="N9" s="1"/>
      <c r="O9" s="1"/>
      <c r="P9" s="1" t="s">
        <v>803</v>
      </c>
      <c r="Q9" s="1"/>
      <c r="R9" s="1"/>
      <c r="S9" s="1"/>
      <c r="T9" s="1" t="s">
        <v>685</v>
      </c>
      <c r="U9" s="1" t="s">
        <v>223</v>
      </c>
      <c r="V9" s="1"/>
      <c r="W9" s="1"/>
      <c r="X9" s="1"/>
      <c r="Y9" s="1"/>
      <c r="Z9" s="1"/>
      <c r="AA9" s="1"/>
      <c r="AB9" s="1"/>
      <c r="AC9" s="1"/>
      <c r="AD9" s="1"/>
      <c r="AE9" s="1" t="s">
        <v>664</v>
      </c>
      <c r="AF9" s="1"/>
      <c r="AG9" s="1" t="s">
        <v>714</v>
      </c>
      <c r="AH9" s="1"/>
      <c r="AI9" s="1"/>
      <c r="AJ9" s="1"/>
      <c r="AK9" s="1"/>
      <c r="AL9" s="1"/>
      <c r="AM9" t="s">
        <v>308</v>
      </c>
      <c r="AN9" t="s">
        <v>257</v>
      </c>
      <c r="AO9" t="s">
        <v>265</v>
      </c>
      <c r="AP9" s="2" t="s">
        <v>300</v>
      </c>
      <c r="AQ9" s="2"/>
      <c r="AR9" s="2"/>
    </row>
    <row r="10" spans="1:44" ht="12.75" customHeight="1" x14ac:dyDescent="0.2">
      <c r="A10" s="1" t="s">
        <v>226</v>
      </c>
      <c r="B10" s="1" t="s">
        <v>227</v>
      </c>
      <c r="C10" s="1"/>
      <c r="D10" s="1"/>
      <c r="E10" s="1"/>
      <c r="F10" s="1" t="s">
        <v>228</v>
      </c>
      <c r="G10" s="1" t="s">
        <v>229</v>
      </c>
      <c r="H10" s="1" t="s">
        <v>230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231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t="s">
        <v>252</v>
      </c>
      <c r="AN10" t="s">
        <v>233</v>
      </c>
      <c r="AO10" t="s">
        <v>266</v>
      </c>
      <c r="AP10" s="2" t="s">
        <v>301</v>
      </c>
      <c r="AQ10" s="2"/>
      <c r="AR10" s="2"/>
    </row>
    <row r="11" spans="1:44" ht="12.75" customHeight="1" x14ac:dyDescent="0.2">
      <c r="A11" s="1"/>
      <c r="B11" s="1" t="s">
        <v>234</v>
      </c>
      <c r="C11" s="1"/>
      <c r="D11" s="1"/>
      <c r="E11" s="1"/>
      <c r="F11" s="1"/>
      <c r="G11" s="1"/>
      <c r="H11" s="1" t="s">
        <v>235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236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t="s">
        <v>253</v>
      </c>
      <c r="AN11" t="s">
        <v>238</v>
      </c>
      <c r="AO11" t="s">
        <v>238</v>
      </c>
      <c r="AP11" s="2"/>
      <c r="AQ11" s="2"/>
      <c r="AR11" s="2"/>
    </row>
    <row r="12" spans="1:44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239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t="s">
        <v>254</v>
      </c>
      <c r="AN12" t="s">
        <v>258</v>
      </c>
      <c r="AO12" t="s">
        <v>267</v>
      </c>
      <c r="AP12" s="2"/>
      <c r="AQ12" s="2"/>
      <c r="AR12" s="2"/>
    </row>
    <row r="13" spans="1:44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240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" t="s">
        <v>806</v>
      </c>
      <c r="AN13" t="s">
        <v>259</v>
      </c>
      <c r="AO13" t="s">
        <v>268</v>
      </c>
      <c r="AP13" s="2"/>
      <c r="AQ13" s="2"/>
      <c r="AR13" s="2"/>
    </row>
    <row r="14" spans="1:44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241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" t="s">
        <v>307</v>
      </c>
      <c r="AN14" t="s">
        <v>256</v>
      </c>
      <c r="AO14" t="s">
        <v>269</v>
      </c>
      <c r="AP14" s="2"/>
      <c r="AQ14" s="2"/>
      <c r="AR14" s="2"/>
    </row>
    <row r="15" spans="1:44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242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t="s">
        <v>260</v>
      </c>
      <c r="AO15" t="s">
        <v>270</v>
      </c>
      <c r="AP15" s="2"/>
      <c r="AQ15" s="2"/>
      <c r="AR15" s="2"/>
    </row>
    <row r="16" spans="1:44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304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/>
      <c r="AN16" t="s">
        <v>261</v>
      </c>
      <c r="AO16" t="s">
        <v>271</v>
      </c>
      <c r="AP16" s="2"/>
      <c r="AQ16" s="2"/>
      <c r="AR16" s="2"/>
    </row>
    <row r="17" spans="1:44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t="s">
        <v>262</v>
      </c>
      <c r="AO17" t="s">
        <v>272</v>
      </c>
      <c r="AP17" s="2"/>
      <c r="AQ17" s="2"/>
      <c r="AR17" s="2"/>
    </row>
    <row r="18" spans="1:44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t="s">
        <v>302</v>
      </c>
      <c r="AO18" t="s">
        <v>273</v>
      </c>
      <c r="AP18" s="2"/>
      <c r="AQ18" s="2"/>
      <c r="AR18" s="2"/>
    </row>
    <row r="19" spans="1:44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t="s">
        <v>303</v>
      </c>
      <c r="AO19" s="2"/>
      <c r="AP19" s="2"/>
      <c r="AQ19" s="2"/>
      <c r="AR19" s="2"/>
    </row>
    <row r="20" spans="1:44" ht="12.75" customHeight="1" x14ac:dyDescent="0.2">
      <c r="A20" s="1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t="s">
        <v>305</v>
      </c>
      <c r="AO20" s="2"/>
      <c r="AP20" s="2"/>
      <c r="AQ20" s="2"/>
      <c r="AR20" s="2"/>
    </row>
    <row r="21" spans="1:44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O21" s="2"/>
      <c r="AP21" s="2"/>
      <c r="AQ21" s="2"/>
      <c r="AR21" s="2"/>
    </row>
    <row r="22" spans="1:44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O22" s="2"/>
      <c r="AP22" s="2"/>
      <c r="AQ22" s="2"/>
      <c r="AR22" s="2"/>
    </row>
    <row r="23" spans="1:44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O23" s="2"/>
      <c r="AP23" s="2"/>
      <c r="AQ23" s="2"/>
      <c r="AR23" s="2"/>
    </row>
    <row r="24" spans="1:44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O24" s="2"/>
      <c r="AP24" s="2"/>
      <c r="AQ24" s="2"/>
      <c r="AR24" s="2"/>
    </row>
    <row r="25" spans="1:44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O25" s="2"/>
    </row>
    <row r="26" spans="1:44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O26" s="2"/>
    </row>
    <row r="27" spans="1:44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4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1"/>
      <c r="AJ28" s="1"/>
      <c r="AK28" s="1"/>
      <c r="AL28" s="1"/>
    </row>
    <row r="29" spans="1:44" x14ac:dyDescent="0.2"/>
    <row r="30" spans="1:44" x14ac:dyDescent="0.2"/>
    <row r="31" spans="1:44" x14ac:dyDescent="0.2"/>
    <row r="32" spans="1:44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Susan Trumbore</cp:lastModifiedBy>
  <dcterms:created xsi:type="dcterms:W3CDTF">2017-05-04T18:45:36Z</dcterms:created>
  <dcterms:modified xsi:type="dcterms:W3CDTF">2025-01-03T15:49:30Z</dcterms:modified>
</cp:coreProperties>
</file>