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80E66340-397E-4EC8-A449-7FBEB77B720D}" xr6:coauthVersionLast="47" xr6:coauthVersionMax="47" xr10:uidLastSave="{00000000-0000-0000-0000-000000000000}"/>
  <bookViews>
    <workbookView xWindow="28680" yWindow="-120" windowWidth="29040" windowHeight="1644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6" i="5"/>
  <c r="E17" i="5"/>
  <c r="E18" i="5"/>
  <c r="E19" i="5"/>
  <c r="E20" i="5"/>
  <c r="E21" i="5"/>
  <c r="E22" i="5"/>
  <c r="E23" i="5"/>
  <c r="E14" i="5"/>
  <c r="F23" i="5"/>
  <c r="F22" i="5"/>
  <c r="F21" i="5"/>
  <c r="F20" i="5"/>
  <c r="F19" i="5"/>
  <c r="F18" i="5"/>
  <c r="F17" i="5"/>
  <c r="F16" i="5"/>
  <c r="F15" i="5"/>
  <c r="F14" i="5"/>
  <c r="F5" i="5"/>
  <c r="F6" i="5"/>
  <c r="F7" i="5"/>
  <c r="F8" i="5"/>
  <c r="F9" i="5"/>
  <c r="F10" i="5"/>
  <c r="F11" i="5"/>
  <c r="F12" i="5"/>
  <c r="F13" i="5"/>
  <c r="F4" i="5"/>
  <c r="E5" i="5"/>
  <c r="E6" i="5"/>
  <c r="E7" i="5"/>
  <c r="E8" i="5"/>
  <c r="E9" i="5"/>
  <c r="E10" i="5"/>
  <c r="E11" i="5"/>
  <c r="E12" i="5"/>
  <c r="E13" i="5"/>
  <c r="E4" i="5"/>
  <c r="F5" i="7"/>
  <c r="F6" i="7"/>
  <c r="F7" i="7"/>
  <c r="F8" i="7"/>
  <c r="F9" i="7"/>
  <c r="F10" i="7"/>
  <c r="F11" i="7"/>
  <c r="F12" i="7"/>
  <c r="F13" i="7"/>
  <c r="F4" i="7"/>
  <c r="N3" i="6"/>
  <c r="M3" i="6"/>
  <c r="L3" i="6"/>
</calcChain>
</file>

<file path=xl/sharedStrings.xml><?xml version="1.0" encoding="utf-8"?>
<sst xmlns="http://schemas.openxmlformats.org/spreadsheetml/2006/main" count="1762" uniqueCount="1017">
  <si>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</si>
  <si>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</si>
  <si>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</si>
  <si>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</si>
  <si>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</si>
  <si>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</si>
  <si>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</si>
  <si>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</si>
  <si>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</si>
  <si>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</si>
  <si>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</si>
  <si>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</si>
  <si>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</si>
  <si>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</si>
  <si>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</si>
  <si>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</si>
  <si>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</si>
  <si>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</si>
  <si>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</si>
  <si>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</si>
  <si>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</si>
  <si>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</si>
  <si>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</si>
  <si>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</si>
  <si>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</si>
  <si>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</si>
  <si>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</si>
  <si>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</si>
  <si>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</si>
  <si>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</si>
  <si>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</si>
  <si>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</si>
  <si>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</si>
  <si>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</si>
  <si>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</si>
  <si>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</si>
  <si>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</si>
  <si>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</si>
  <si>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</si>
  <si>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</si>
  <si>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</si>
  <si>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</si>
  <si>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</si>
  <si>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</si>
  <si>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</si>
  <si>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</si>
  <si>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</si>
  <si>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</si>
  <si>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</si>
  <si>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</si>
  <si>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</si>
  <si>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</si>
  <si>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</si>
  <si>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</si>
  <si>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</si>
  <si>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</si>
  <si>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</si>
  <si>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</si>
  <si>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</si>
  <si>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</si>
  <si>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</si>
  <si>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</si>
  <si>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</si>
  <si>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</si>
  <si>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</si>
  <si>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</si>
  <si>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</si>
  <si>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</si>
  <si>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</si>
  <si>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</si>
  <si>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</si>
  <si>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</si>
  <si>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</si>
  <si>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</si>
  <si>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</si>
  <si>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</si>
  <si>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</si>
  <si>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</si>
  <si>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</si>
  <si>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</si>
  <si>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</si>
  <si>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</si>
  <si>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</si>
  <si>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</si>
  <si>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</si>
  <si>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</si>
  <si>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</si>
  <si>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</si>
  <si>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</si>
  <si>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</si>
  <si>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</si>
  <si>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</si>
  <si>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</si>
  <si>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</si>
  <si>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</si>
  <si>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</si>
  <si>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</si>
  <si>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</si>
  <si>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</si>
  <si>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</si>
  <si>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</si>
  <si>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</si>
  <si>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</si>
  <si>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</si>
  <si>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</si>
  <si>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</si>
  <si>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</si>
  <si>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</si>
  <si>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</si>
  <si>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</si>
  <si>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</si>
  <si>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</si>
  <si>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</si>
  <si>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</si>
  <si>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</si>
  <si>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</si>
  <si>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</si>
  <si>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</si>
  <si>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</si>
  <si>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</si>
  <si>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</si>
  <si>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</si>
  <si>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</si>
  <si>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</si>
  <si>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</si>
  <si>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</si>
  <si>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</si>
  <si>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</si>
  <si>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</si>
  <si>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</si>
  <si>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</si>
  <si>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</si>
  <si>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</si>
  <si>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</si>
  <si>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</si>
  <si>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</si>
  <si>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</si>
  <si>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</si>
  <si>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</si>
  <si>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</si>
  <si>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</si>
  <si>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</si>
  <si>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</si>
  <si>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</si>
  <si>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</si>
  <si>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</si>
  <si>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</si>
  <si>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</si>
  <si>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</si>
  <si>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</si>
  <si>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</si>
  <si>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</si>
  <si>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</si>
  <si>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</si>
  <si>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</si>
  <si>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</si>
  <si>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</si>
  <si>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</si>
  <si>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</si>
  <si>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</si>
  <si>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</si>
  <si>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</si>
  <si>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</si>
  <si>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</si>
  <si>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</si>
  <si>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</si>
  <si>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</si>
  <si>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</si>
  <si>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</si>
  <si>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</si>
  <si>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</si>
  <si>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</si>
  <si>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</si>
  <si>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</si>
  <si>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</si>
  <si>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</si>
  <si>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</si>
  <si>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</si>
  <si>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</si>
  <si>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</si>
  <si>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</si>
  <si>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</si>
  <si>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</si>
  <si>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</si>
  <si>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</si>
  <si>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</si>
  <si>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</si>
  <si>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</si>
  <si>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</si>
  <si>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</si>
  <si>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</si>
  <si>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</si>
  <si>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</si>
  <si>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</si>
  <si>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</si>
  <si>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</si>
  <si>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</si>
  <si>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</si>
  <si>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</si>
  <si>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</si>
  <si>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</si>
  <si>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</si>
  <si>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</si>
  <si>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</si>
  <si>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</si>
  <si>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</si>
  <si>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</si>
  <si>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</si>
  <si>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</si>
  <si>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</si>
  <si>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</si>
  <si>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</si>
  <si>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</si>
  <si>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</si>
  <si>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</si>
  <si>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</si>
  <si>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</si>
  <si>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</si>
  <si>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</si>
  <si>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</si>
  <si>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</si>
  <si>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</si>
  <si>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</si>
  <si>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</si>
  <si>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</si>
  <si>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</si>
  <si>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</si>
  <si>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</si>
  <si>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</si>
  <si>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</si>
  <si>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</si>
  <si>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</si>
  <si>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</si>
  <si>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</si>
  <si>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</si>
  <si>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</si>
  <si>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</si>
  <si>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</si>
  <si>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</si>
  <si>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</si>
  <si>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</si>
  <si>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</si>
  <si>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</si>
  <si>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</si>
  <si>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</si>
  <si>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</si>
  <si>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</si>
  <si>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</si>
  <si>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</si>
  <si>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</si>
  <si>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</si>
  <si>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</si>
  <si>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</si>
  <si>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</si>
  <si>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</si>
  <si>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</si>
  <si>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</si>
  <si>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</si>
  <si>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</si>
  <si>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</si>
  <si>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</si>
  <si>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</si>
  <si>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</si>
  <si>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</si>
  <si>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</si>
  <si>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</si>
  <si>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</si>
  <si>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</si>
  <si>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</si>
  <si>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</si>
  <si>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</si>
  <si>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</si>
  <si>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</si>
  <si>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</si>
  <si>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</si>
  <si>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</si>
  <si>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</si>
  <si>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</si>
  <si>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</si>
  <si>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</si>
  <si>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</si>
  <si>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</si>
  <si>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</si>
  <si>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</si>
  <si>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</si>
  <si>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</si>
  <si>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</si>
  <si>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</si>
  <si>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</si>
  <si>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</si>
  <si>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</si>
  <si>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</si>
  <si>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</si>
  <si>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</si>
  <si>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</si>
  <si>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</si>
  <si>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</si>
  <si>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</si>
  <si>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</si>
  <si>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</si>
  <si>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</si>
  <si>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</si>
  <si>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</si>
  <si>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</si>
  <si>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</si>
  <si>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</si>
  <si>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</si>
  <si>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</si>
  <si>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</si>
  <si>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</si>
  <si>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</si>
  <si>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</si>
  <si>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</si>
  <si>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</si>
  <si>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</si>
  <si>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</si>
  <si>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</si>
  <si>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</si>
  <si>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</si>
  <si>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</si>
  <si>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</si>
  <si>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</si>
  <si>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</si>
  <si>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</si>
  <si>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</si>
  <si>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</si>
  <si>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</si>
  <si>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</si>
  <si>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</si>
  <si>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</si>
  <si>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</si>
  <si>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</si>
  <si>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</si>
  <si>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</si>
  <si>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</si>
  <si>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</si>
  <si>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</si>
  <si>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</si>
  <si>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</si>
  <si>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</si>
  <si>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</si>
  <si>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</si>
  <si>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</si>
  <si>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</si>
  <si>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</si>
  <si>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</si>
  <si>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</si>
  <si>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</si>
  <si>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</si>
  <si>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</si>
  <si>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</si>
  <si>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</si>
  <si>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</si>
  <si>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</si>
  <si>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</si>
  <si>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</si>
  <si>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</si>
  <si>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</si>
  <si>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</si>
  <si>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</si>
  <si>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</si>
  <si>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</si>
  <si>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</si>
  <si>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</si>
  <si>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</si>
  <si>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</si>
  <si>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</si>
  <si>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</si>
  <si>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</si>
  <si>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</si>
  <si>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</si>
  <si>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</si>
  <si>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</si>
  <si>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</si>
  <si>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</si>
  <si>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</si>
  <si>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</si>
  <si>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</si>
  <si>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</si>
  <si>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</si>
  <si>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</si>
  <si>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</si>
  <si>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</si>
  <si>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</si>
  <si>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</si>
  <si>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</si>
  <si>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</si>
  <si>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</si>
  <si>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</si>
  <si>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</si>
  <si>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</si>
  <si>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</si>
  <si>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</si>
  <si>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</si>
  <si>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</si>
  <si>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</si>
  <si>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</si>
  <si>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</si>
  <si>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</si>
  <si>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</si>
  <si>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</si>
  <si>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</si>
  <si>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</si>
  <si>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</si>
  <si>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</si>
  <si>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</si>
  <si>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</si>
  <si>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</si>
  <si>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</si>
  <si>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</si>
  <si>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</si>
  <si>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</si>
  <si>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</si>
  <si>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</si>
  <si>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</si>
  <si>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</si>
  <si>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</si>
  <si>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</si>
  <si>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</si>
  <si>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</si>
  <si>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</si>
  <si>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</si>
  <si>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</si>
  <si>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</si>
  <si>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</si>
  <si>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</si>
  <si>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</si>
  <si>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</si>
  <si>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</si>
  <si>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</si>
  <si>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</si>
  <si>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</si>
  <si>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</si>
  <si>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</si>
  <si>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</si>
  <si>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</si>
  <si>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</si>
  <si>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</si>
  <si>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</si>
  <si>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</si>
  <si>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</si>
  <si>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</si>
  <si>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</si>
  <si>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</si>
  <si>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</si>
  <si>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</si>
  <si>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</si>
  <si>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</si>
  <si>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</si>
  <si>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</si>
  <si>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</si>
  <si>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</si>
  <si>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</si>
  <si>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</si>
  <si>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</si>
  <si>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</si>
  <si>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</si>
  <si>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</si>
  <si>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</si>
  <si>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</si>
  <si>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</si>
  <si>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</si>
  <si>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</si>
  <si>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</si>
  <si>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</si>
  <si>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</si>
  <si>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</si>
  <si>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</si>
  <si>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</si>
  <si>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</si>
  <si>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</si>
  <si>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</si>
  <si>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</si>
  <si>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</si>
  <si>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</si>
  <si>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</si>
  <si>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</si>
  <si>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</si>
  <si>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</si>
  <si>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</si>
  <si>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</si>
  <si>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</si>
  <si>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</si>
  <si>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</si>
  <si>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</si>
  <si>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</si>
  <si>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</si>
  <si>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</si>
  <si>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</si>
  <si>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</si>
  <si>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</si>
  <si>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</si>
  <si>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</si>
  <si>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</si>
  <si>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</si>
  <si>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</si>
  <si>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</si>
  <si>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</si>
  <si>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</si>
  <si>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</si>
  <si>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</si>
  <si>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</si>
  <si>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</si>
  <si>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</si>
  <si>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</si>
  <si>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</si>
  <si>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</si>
  <si>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</si>
  <si>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</si>
  <si>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</si>
  <si>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</si>
  <si>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</si>
  <si>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</si>
  <si>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</si>
  <si>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</si>
  <si>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</si>
  <si>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</si>
  <si>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</si>
  <si>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</si>
  <si>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</si>
  <si>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</si>
  <si>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</si>
  <si>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</si>
  <si>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</si>
  <si>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</si>
  <si>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</si>
  <si>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</si>
  <si>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</si>
  <si>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</si>
  <si>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</si>
  <si>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</si>
  <si>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</si>
  <si>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</si>
  <si>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</si>
  <si>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</si>
  <si>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</si>
  <si>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</si>
  <si>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</si>
  <si>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</si>
  <si>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</si>
  <si>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</si>
  <si>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</si>
  <si>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</si>
  <si>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</si>
  <si>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</si>
  <si>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</si>
  <si>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</si>
  <si>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</si>
  <si>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</si>
  <si>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</si>
  <si>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</si>
  <si>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</si>
  <si>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</si>
  <si>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</si>
  <si>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</si>
  <si>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</si>
  <si>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</si>
  <si>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</si>
  <si>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</si>
  <si>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</si>
  <si>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</si>
  <si>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</si>
  <si>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</si>
  <si>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</si>
  <si>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</si>
  <si>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</si>
  <si>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</si>
  <si>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</si>
  <si>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</si>
  <si>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</si>
  <si>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</si>
  <si>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</si>
  <si>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</si>
  <si>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</si>
  <si>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</si>
  <si>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</si>
  <si>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</si>
  <si>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</si>
  <si>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</si>
  <si>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</si>
  <si>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</si>
  <si>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</si>
  <si>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</si>
  <si>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</si>
  <si>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</si>
  <si>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</si>
  <si>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</si>
  <si>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</si>
  <si>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</si>
  <si>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</si>
  <si>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</si>
  <si>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</si>
  <si>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</si>
  <si>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</si>
  <si>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</si>
  <si>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</si>
  <si>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</si>
  <si>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</si>
  <si>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</si>
  <si>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</si>
  <si>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</si>
  <si>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</si>
  <si>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</si>
  <si>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</si>
  <si>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</si>
  <si>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</si>
  <si>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</si>
  <si>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</si>
  <si>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</si>
  <si>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</si>
  <si>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</si>
  <si>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</si>
  <si>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</si>
  <si>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</si>
  <si>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</si>
  <si>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</si>
  <si>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</si>
  <si>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</si>
  <si>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</si>
  <si>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</si>
  <si>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</si>
  <si>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</si>
  <si>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</si>
  <si>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</si>
  <si>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</si>
  <si>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</si>
  <si>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</si>
  <si>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</si>
  <si>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</si>
  <si>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</si>
  <si>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</si>
  <si>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</si>
  <si>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</si>
  <si>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</si>
  <si>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</si>
  <si>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</si>
  <si>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</si>
  <si>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</si>
  <si>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</si>
  <si>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</si>
  <si>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</si>
  <si>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</si>
  <si>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</si>
  <si>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</si>
  <si>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</si>
  <si>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</si>
  <si>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</si>
  <si>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</si>
  <si>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</si>
  <si>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</si>
  <si>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</si>
  <si>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</si>
  <si>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</si>
  <si>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</si>
  <si>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</si>
  <si>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</si>
  <si>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</si>
  <si>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</si>
  <si>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</si>
  <si>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</si>
  <si>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</si>
  <si>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</si>
  <si>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</si>
  <si>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</si>
  <si>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</si>
  <si>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</si>
  <si>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</si>
  <si>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</si>
  <si>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</si>
  <si>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</si>
  <si>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</si>
  <si>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</si>
  <si>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</si>
  <si>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</si>
  <si>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</si>
  <si>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</si>
  <si>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</si>
  <si>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</si>
  <si>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</si>
  <si>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</si>
  <si>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</si>
  <si>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</si>
  <si>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</si>
  <si>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</si>
  <si>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</si>
  <si>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</si>
  <si>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</si>
  <si>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</si>
  <si>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</si>
  <si>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</si>
  <si>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</si>
  <si>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</si>
  <si>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</si>
  <si>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</si>
  <si>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</si>
  <si>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</si>
  <si>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</si>
  <si>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</si>
  <si>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</si>
  <si>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</si>
  <si>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</si>
  <si>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</si>
  <si>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</si>
  <si>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</si>
  <si>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</si>
  <si>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</si>
  <si>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</si>
  <si>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</si>
  <si>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</si>
  <si>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</si>
  <si>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</si>
  <si>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</si>
  <si>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</si>
  <si>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</si>
  <si>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</si>
  <si>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</si>
  <si>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</si>
  <si>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</si>
  <si>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</si>
  <si>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</si>
  <si>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</si>
  <si>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</si>
  <si>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</si>
  <si>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</si>
  <si>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</si>
  <si>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</si>
  <si>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</si>
  <si>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</si>
  <si>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</si>
  <si>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</si>
  <si>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</si>
  <si>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</si>
  <si>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</si>
  <si>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</si>
  <si>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</si>
  <si>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</si>
  <si>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</si>
  <si>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</si>
  <si>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</si>
  <si>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</si>
  <si>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</si>
  <si>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</si>
  <si>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</si>
  <si>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</si>
  <si>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</si>
  <si>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</si>
  <si>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</si>
  <si>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</si>
  <si>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</si>
  <si>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</si>
  <si>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</si>
  <si>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</si>
  <si>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</si>
  <si>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</si>
  <si>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</si>
  <si>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</si>
  <si>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</si>
  <si>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</si>
  <si>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</si>
  <si>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</si>
  <si>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</si>
  <si>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</si>
  <si>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</si>
  <si>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</si>
  <si>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</si>
  <si>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</si>
  <si>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</si>
  <si>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</si>
  <si>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</si>
  <si>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</si>
  <si>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</si>
  <si>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</si>
  <si>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</si>
  <si>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</si>
  <si>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</si>
  <si>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</si>
  <si>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</si>
  <si>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</si>
  <si>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</si>
  <si>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</si>
  <si>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</si>
  <si>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</si>
  <si>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</si>
  <si>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</si>
  <si>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</si>
  <si>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</si>
  <si>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</si>
  <si>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</si>
  <si>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</si>
  <si>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</si>
  <si>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</si>
  <si>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</si>
  <si>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</si>
  <si>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</si>
  <si>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</si>
  <si>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</si>
  <si>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</si>
  <si>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</si>
  <si>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</si>
  <si>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</si>
  <si>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</si>
  <si>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</si>
  <si>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</si>
  <si>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</si>
  <si>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</si>
  <si>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</si>
  <si>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</si>
  <si>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</si>
  <si>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</si>
  <si>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</si>
  <si>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</si>
  <si>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</si>
  <si>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</si>
  <si>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</si>
  <si>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</si>
  <si>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</si>
  <si>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</si>
  <si>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</si>
  <si>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</si>
  <si>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</si>
  <si>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</si>
  <si>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</si>
  <si>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</si>
  <si>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</si>
  <si>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</si>
  <si>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</si>
  <si>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</si>
  <si>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</si>
  <si>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</si>
  <si>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</si>
  <si>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</si>
  <si>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</si>
  <si>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</si>
  <si>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</si>
  <si>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</si>
  <si>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</si>
  <si>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</si>
  <si>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</si>
  <si>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</si>
  <si>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</si>
  <si>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</si>
  <si>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</si>
  <si>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</si>
  <si>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</si>
  <si>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</si>
  <si>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</si>
  <si>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</si>
  <si>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</si>
  <si>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</si>
  <si>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</si>
  <si>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</si>
  <si>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</si>
  <si>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</si>
  <si>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</si>
  <si>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</si>
  <si>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</si>
  <si>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</si>
  <si>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</si>
  <si>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</si>
  <si>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</si>
  <si>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</si>
  <si>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</si>
  <si>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</si>
  <si>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</si>
  <si>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</si>
  <si>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</si>
  <si>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</si>
  <si>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</si>
  <si>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</si>
  <si>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</si>
  <si>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</si>
  <si>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</si>
  <si>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</si>
  <si>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</si>
  <si>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</si>
  <si>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</si>
  <si>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</si>
  <si>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</si>
  <si>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</si>
  <si>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</si>
  <si>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</si>
  <si>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</si>
  <si>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</si>
  <si>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</si>
  <si>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</si>
  <si>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</si>
  <si>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</si>
  <si>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</si>
  <si>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</si>
  <si>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</si>
  <si>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</si>
  <si>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</si>
  <si>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</si>
  <si>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</si>
  <si>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</si>
  <si>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</si>
  <si>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</si>
  <si>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</si>
  <si>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</si>
  <si>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</si>
  <si>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</si>
  <si>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</si>
  <si>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</si>
  <si>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</si>
  <si>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</si>
  <si>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</si>
  <si>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</si>
  <si>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</si>
  <si>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</si>
  <si>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</si>
  <si>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</si>
  <si>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</si>
  <si>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</si>
  <si>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</si>
  <si>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</si>
  <si>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</si>
  <si>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</si>
  <si>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</si>
  <si>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</si>
  <si>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</si>
  <si>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</si>
  <si>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</si>
  <si>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</si>
  <si>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</si>
  <si>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</si>
  <si>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</si>
  <si>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</si>
  <si>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</si>
  <si>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</si>
  <si>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</si>
  <si>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</si>
  <si>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</si>
  <si>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</si>
  <si>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</si>
  <si>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</si>
  <si>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</si>
  <si>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</si>
  <si>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</si>
  <si>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</si>
  <si>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</si>
  <si>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</si>
  <si>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</si>
  <si>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</si>
  <si>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</si>
  <si>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</si>
  <si>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</si>
  <si>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</si>
  <si>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</si>
  <si>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</si>
  <si>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</si>
  <si>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</si>
  <si>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</si>
  <si>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</si>
  <si>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</si>
  <si>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</si>
  <si>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</si>
  <si>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</si>
  <si>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</si>
  <si>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</si>
  <si>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</si>
  <si>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</si>
  <si>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</si>
  <si>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</si>
  <si>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</si>
  <si>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</si>
  <si>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</si>
  <si>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</si>
  <si>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</si>
  <si>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</si>
  <si>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</si>
  <si>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</si>
  <si>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</si>
  <si>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</si>
  <si>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</si>
  <si>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</si>
  <si>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</si>
  <si>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</si>
  <si>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</si>
  <si>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</si>
  <si>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</si>
  <si>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</si>
  <si>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</si>
  <si>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</si>
  <si>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</si>
  <si>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</si>
  <si>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</si>
  <si>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</si>
  <si>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</si>
  <si>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</si>
  <si>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Qin_2023</t>
  </si>
  <si>
    <t>10.1126/sciadv.add0041</t>
  </si>
  <si>
    <t>Katerina Jandova</t>
  </si>
  <si>
    <t>Charles University</t>
  </si>
  <si>
    <t>katerina.jandova@natur.cuni.cz</t>
  </si>
  <si>
    <t>cshu@sjziam.ac.cn</t>
  </si>
  <si>
    <t>Chunsheng Hu</t>
  </si>
  <si>
    <t>Shuping Qin et al., 2023, Anthropogenic N input increases global warming potential by awakening the “sleeping” ancient C in deep critical zones. Science Advances, 9, eadd0041</t>
  </si>
  <si>
    <t>Luancheng Agro-Ecosystem Experimental Station, North China Plain</t>
  </si>
  <si>
    <t>Luancheng</t>
  </si>
  <si>
    <t>N addition, 400 kg N ha-1 year-1</t>
  </si>
  <si>
    <t>Haplic Cambisol</t>
  </si>
  <si>
    <t>summer-maize winter-wheat rotation</t>
  </si>
  <si>
    <t>more information on site in https://doi.org/10.1016/j.agee.2012.10.004</t>
  </si>
  <si>
    <t>N0</t>
  </si>
  <si>
    <t>N400</t>
  </si>
  <si>
    <t>N0_62</t>
  </si>
  <si>
    <t>N0_141</t>
  </si>
  <si>
    <t>N0_222</t>
  </si>
  <si>
    <t>N0_620</t>
  </si>
  <si>
    <t>N0_1059</t>
  </si>
  <si>
    <t>N400_62</t>
  </si>
  <si>
    <t>N400_141</t>
  </si>
  <si>
    <t>N400_222</t>
  </si>
  <si>
    <t>N400_620</t>
  </si>
  <si>
    <t>N400_1059</t>
  </si>
  <si>
    <t>There were several issues regarding this input: First, the authors describe incremental cutting of the 12 m deep soil core by 40 cm giving 30 individual samples, however they use this scheme only for the other parameters measured while the 14C is provided for only 5 points distributed unevenly across the core without any additional description regarding pooling or choice of ​s​ubset ​p​ositions. I got to understand that they measured 14C in only a subset of 5 layers and was able to derive which layers thanks to PlotDigitizer. Second, the data are reported only in graphs. Third, 14C data are reported in 14C age. I reached out to the corresponding author twice but did not hear back. So, I used PlotDigitizer to extract both the depths and the 14C ages, then I used the formula: age = -8033 * ln (Fm) to convert 14C age to FM. The 14C was determined for four parameters at each of the 5 depths: SOC, SIC, CO2, DOC. Importantly, they used liquid scintillation to determine 14C.</t>
  </si>
  <si>
    <t>incubated intact field-moist soil columns that were stored in anaerobic glove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</si>
</sst>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2" fontId="13" fillId="0" borderId="1" xfId="251" applyNumberFormat="1" applyFont="1" applyBorder="1"/>
    <xf numFmtId="0" fontId="24" fillId="0" borderId="1" xfId="0" applyFont="1" applyBorder="1"/>
    <xf numFmtId="2" fontId="24" fillId="0" borderId="1" xfId="0" applyNumberFormat="1" applyFont="1" applyBorder="1"/>
    <xf numFmtId="2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164" fontId="5" fillId="0" borderId="1" xfId="0" applyNumberFormat="1" applyFont="1" applyBorder="1" applyAlignment="1">
      <alignment wrapText="1"/>
    </xf>
    <xf numFmtId="164" fontId="0" fillId="0" borderId="1" xfId="0" applyNumberForma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shu@sjziam.ac.cn" TargetMode="External"/><Relationship Id="rId1" Type="http://schemas.openxmlformats.org/officeDocument/2006/relationships/hyperlink" Target="mailto:katerina.jandova@natur.cuni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48.453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 x14ac:dyDescent="0.3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3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0" t="s">
        <v>839</v>
      </c>
      <c r="Q2" s="128"/>
    </row>
    <row r="3" spans="1:17" s="30" customFormat="1" ht="31" customHeight="1" x14ac:dyDescent="0.3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29" t="s">
        <v>840</v>
      </c>
    </row>
    <row r="4" spans="1:17" ht="221.5" x14ac:dyDescent="0.35">
      <c r="A4" s="122" t="s">
        <v>989</v>
      </c>
      <c r="B4" s="132" t="s">
        <v>990</v>
      </c>
      <c r="C4" s="133"/>
      <c r="D4" s="122" t="s">
        <v>991</v>
      </c>
      <c r="E4" s="122" t="s">
        <v>992</v>
      </c>
      <c r="F4" s="172" t="s">
        <v>993</v>
      </c>
      <c r="G4" s="121">
        <v>2025</v>
      </c>
      <c r="H4" s="120">
        <v>7</v>
      </c>
      <c r="I4" s="120">
        <v>30</v>
      </c>
      <c r="J4" s="3" t="s">
        <v>995</v>
      </c>
      <c r="K4" s="172" t="s">
        <v>994</v>
      </c>
      <c r="L4" s="134"/>
      <c r="M4" s="135" t="s">
        <v>996</v>
      </c>
      <c r="N4" s="122" t="s">
        <v>1015</v>
      </c>
      <c r="O4" s="120"/>
      <c r="P4" s="136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A0A5AED1-64F4-46DF-B8B4-E31746A3E83A}"/>
    <hyperlink ref="K4" r:id="rId2" xr:uid="{AC99A64C-F4C5-4663-86A2-92C71590F19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 x14ac:dyDescent="0.3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3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3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 x14ac:dyDescent="0.35">
      <c r="A4" s="122" t="s">
        <v>989</v>
      </c>
      <c r="B4" s="9" t="s">
        <v>998</v>
      </c>
      <c r="C4" s="173">
        <v>37.9</v>
      </c>
      <c r="D4" s="173">
        <v>114.7</v>
      </c>
      <c r="E4" s="124"/>
      <c r="F4" s="125">
        <v>50</v>
      </c>
      <c r="G4" s="123" t="s">
        <v>997</v>
      </c>
    </row>
    <row r="5" spans="1:7" ht="14.5" x14ac:dyDescent="0.35">
      <c r="A5" s="122"/>
      <c r="B5" s="123"/>
      <c r="C5" s="123"/>
      <c r="D5" s="123"/>
      <c r="E5" s="124"/>
      <c r="F5" s="125"/>
      <c r="G5" s="125"/>
    </row>
    <row r="6" spans="1:7" ht="14.5" x14ac:dyDescent="0.35">
      <c r="A6" s="122"/>
      <c r="B6" s="123"/>
      <c r="C6" s="123"/>
      <c r="D6" s="123"/>
      <c r="E6" s="124"/>
      <c r="F6" s="125"/>
      <c r="G6" s="125"/>
    </row>
    <row r="7" spans="1:7" ht="14.5" x14ac:dyDescent="0.35">
      <c r="A7" s="122"/>
      <c r="B7" s="123"/>
      <c r="C7" s="123"/>
      <c r="D7" s="123"/>
      <c r="E7" s="124"/>
      <c r="F7" s="125"/>
      <c r="G7" s="125"/>
    </row>
    <row r="8" spans="1:7" ht="14.5" x14ac:dyDescent="0.35">
      <c r="A8" s="122"/>
      <c r="B8" s="123"/>
      <c r="C8" s="123"/>
      <c r="D8" s="123"/>
      <c r="E8" s="124"/>
      <c r="F8" s="125"/>
      <c r="G8" s="125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8"/>
  <sheetViews>
    <sheetView showZeros="0" workbookViewId="0"/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81640625" style="3" customWidth="1"/>
    <col min="20" max="20" width="19.453125" style="3" customWidth="1"/>
    <col min="21" max="21" width="12.72656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 x14ac:dyDescent="0.3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3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3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 x14ac:dyDescent="0.35">
      <c r="A4" s="3" t="s">
        <v>989</v>
      </c>
      <c r="B4" s="7" t="s">
        <v>998</v>
      </c>
      <c r="C4" s="7"/>
      <c r="D4" s="7" t="s">
        <v>1003</v>
      </c>
      <c r="E4" s="12" t="s">
        <v>1002</v>
      </c>
      <c r="F4" s="12"/>
      <c r="G4" s="12"/>
      <c r="H4" s="12"/>
      <c r="I4" s="12" t="s">
        <v>292</v>
      </c>
      <c r="J4" s="12"/>
      <c r="K4" s="12"/>
      <c r="L4" s="12">
        <v>3</v>
      </c>
      <c r="M4" s="12">
        <v>12.5</v>
      </c>
      <c r="N4" s="12">
        <v>480</v>
      </c>
      <c r="O4" s="12"/>
      <c r="P4" s="12"/>
      <c r="Q4" s="12"/>
      <c r="R4" s="12" t="s">
        <v>1000</v>
      </c>
      <c r="S4" s="12" t="s">
        <v>644</v>
      </c>
      <c r="T4" s="12"/>
      <c r="U4" s="12"/>
      <c r="V4" s="12"/>
      <c r="W4" s="12"/>
      <c r="X4" s="12"/>
      <c r="Y4" s="3" t="s">
        <v>177</v>
      </c>
      <c r="AC4" s="12" t="s">
        <v>1001</v>
      </c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989</v>
      </c>
      <c r="B5" s="7" t="s">
        <v>998</v>
      </c>
      <c r="C5" s="7"/>
      <c r="D5" s="7" t="s">
        <v>1004</v>
      </c>
      <c r="E5" s="12"/>
      <c r="F5" s="12"/>
      <c r="G5" s="12"/>
      <c r="H5" s="12"/>
      <c r="I5" s="12" t="s">
        <v>291</v>
      </c>
      <c r="J5" s="12" t="s">
        <v>999</v>
      </c>
      <c r="K5" s="12"/>
      <c r="L5" s="12">
        <v>3</v>
      </c>
      <c r="M5" s="12">
        <v>12.5</v>
      </c>
      <c r="N5" s="12">
        <v>480</v>
      </c>
      <c r="O5" s="12"/>
      <c r="P5" s="12"/>
      <c r="Q5" s="12"/>
      <c r="R5" s="12" t="s">
        <v>1000</v>
      </c>
      <c r="S5" s="12" t="s">
        <v>644</v>
      </c>
      <c r="T5" s="12"/>
      <c r="U5" s="12"/>
      <c r="V5" s="12"/>
      <c r="W5" s="12"/>
      <c r="X5" s="12"/>
      <c r="Y5" s="3" t="s">
        <v>177</v>
      </c>
      <c r="AC5" s="12" t="s">
        <v>1001</v>
      </c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E6" s="3"/>
    </row>
    <row r="7" spans="1:52" ht="14.5" x14ac:dyDescent="0.35">
      <c r="E7" s="3"/>
    </row>
    <row r="8" spans="1:52" ht="14.5" x14ac:dyDescent="0.35">
      <c r="E8" s="3"/>
    </row>
    <row r="9" spans="1:52" ht="14.5" x14ac:dyDescent="0.35">
      <c r="E9" s="3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5" customHeight="1" x14ac:dyDescent="0.35">
      <c r="E985" s="3"/>
    </row>
    <row r="986" spans="5:5" ht="15" customHeight="1" x14ac:dyDescent="0.35">
      <c r="E986" s="3"/>
    </row>
    <row r="987" spans="5:5" ht="15" customHeight="1" x14ac:dyDescent="0.35">
      <c r="E987" s="3"/>
    </row>
    <row r="988" spans="5:5" ht="15" customHeight="1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AF1159" s="3"/>
      <c r="AH1159" s="9"/>
    </row>
    <row r="1160" spans="5:34" ht="15" customHeight="1" x14ac:dyDescent="0.35">
      <c r="AF1160" s="3"/>
      <c r="AH1160" s="9"/>
    </row>
    <row r="1161" spans="5:34" ht="15" customHeight="1" x14ac:dyDescent="0.35">
      <c r="AF1161" s="3"/>
      <c r="AH1161" s="9"/>
    </row>
    <row r="1162" spans="5:34" ht="15" customHeight="1" x14ac:dyDescent="0.35">
      <c r="AF1162" s="3"/>
      <c r="AH1162" s="9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G1229" s="9"/>
    </row>
    <row r="1230" spans="32:34" ht="15" customHeight="1" x14ac:dyDescent="0.35">
      <c r="AF1230" s="3"/>
      <c r="AG1230" s="9"/>
    </row>
    <row r="1231" spans="32:34" ht="15" customHeight="1" x14ac:dyDescent="0.35">
      <c r="AF1231" s="3"/>
      <c r="AG1231" s="9"/>
    </row>
    <row r="1232" spans="32:34" ht="15" customHeight="1" x14ac:dyDescent="0.35">
      <c r="AF1232" s="3"/>
      <c r="AG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</sheetData>
  <phoneticPr fontId="31" type="noConversion"/>
  <dataValidations count="7">
    <dataValidation type="list" allowBlank="1" showInputMessage="1" showErrorMessage="1" sqref="AN1159:AN1228 AL1499:AL1048576 AM1229:AM1498" xr:uid="{00000000-0002-0000-0200-000000000000}">
      <formula1>$N$4:$N$5</formula1>
    </dataValidation>
    <dataValidation type="list" allowBlank="1" showInputMessage="1" showErrorMessage="1" sqref="AL1159:AL1228 AK1229:AK1498 AJ1499:AJ1048576" xr:uid="{00000000-0002-0000-0200-000001000000}">
      <formula1>$M$4:$M$4</formula1>
    </dataValidation>
    <dataValidation type="list" allowBlank="1" showInputMessage="1" showErrorMessage="1" sqref="AS1159:AS1228 AQ1499:AQ1048576 AR1229:AR1498" xr:uid="{00000000-0002-0000-0200-000002000000}">
      <formula1>$K$4:$K$6</formula1>
    </dataValidation>
    <dataValidation type="list" allowBlank="1" showInputMessage="1" showErrorMessage="1" sqref="AK1159:AK1228 AI1499:AI1048576 AJ1229:AJ1498" xr:uid="{00000000-0002-0000-0200-000003000000}">
      <formula1>$L$4:$L$8</formula1>
    </dataValidation>
    <dataValidation type="list" allowBlank="1" showInputMessage="1" showErrorMessage="1" sqref="AO1159:AO1228 AM1499:AM1048576 AN1229:AN1498" xr:uid="{00000000-0002-0000-0200-000004000000}">
      <formula1>$C$4:$C$7</formula1>
    </dataValidation>
    <dataValidation type="list" allowBlank="1" showInputMessage="1" showErrorMessage="1" sqref="AD1159:AD1228 AC1229:AC1498" xr:uid="{00000000-0002-0000-0200-000005000000}">
      <formula1>$H$4:$H$7</formula1>
    </dataValidation>
    <dataValidation type="list" allowBlank="1" showInputMessage="1" showErrorMessage="1" sqref="AR1159:AR1228 AQ1229:AQ1498 AP1499:AP1048576" xr:uid="{00000000-0002-0000-0200-000006000000}">
      <formula1>$E$4:$E$4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K1159:K1048576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R1159:R1048576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AL4:AL1158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AJ4:AJ1158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AQ4:AQ1158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AM4:AM1158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AI4:AI1158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AP4:AP1158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/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81640625" style="112" customWidth="1"/>
    <col min="9" max="9" width="15" style="112" customWidth="1"/>
    <col min="10" max="10" width="14.26953125" style="112" bestFit="1" customWidth="1"/>
    <col min="11" max="11" width="14.26953125" style="112" customWidth="1"/>
    <col min="12" max="12" width="21.1796875" customWidth="1"/>
    <col min="13" max="13" width="17.26953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.15" customHeight="1" x14ac:dyDescent="0.3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 x14ac:dyDescent="0.3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 x14ac:dyDescent="0.3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35">
      <c r="A4" s="13"/>
      <c r="B4" s="7"/>
      <c r="C4" s="3"/>
      <c r="D4" s="3"/>
      <c r="E4" s="174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B5:B1048576</xm:sqref>
        </x14:dataValidation>
        <x14:dataValidation type="list" allowBlank="1" showInputMessage="1" showErrorMessage="1" xr:uid="{02378F38-A104-4BEC-8122-2660F70BCCF6}">
          <x14:formula1>
            <xm:f>OFFSET(site!B$1,3,0,COUNTA(site!B:B)-2,1)</xm:f>
          </x14:formula1>
          <xm:sqref>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62"/>
  <sheetViews>
    <sheetView zoomScale="55" zoomScaleNormal="55" workbookViewId="0"/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10.7265625" style="9" bestFit="1" customWidth="1"/>
    <col min="4" max="4" width="16.1796875" style="9" customWidth="1"/>
    <col min="5" max="5" width="14.26953125" style="111" bestFit="1" customWidth="1"/>
    <col min="6" max="6" width="15.1796875" style="111" bestFit="1" customWidth="1"/>
    <col min="7" max="7" width="14.26953125" style="111" bestFit="1" customWidth="1"/>
    <col min="8" max="8" width="14.72656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bestFit="1" customWidth="1"/>
    <col min="28" max="28" width="13" style="3" customWidth="1"/>
    <col min="29" max="30" width="16.72656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81640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81640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81640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7265625" style="3" customWidth="1"/>
    <col min="92" max="92" width="10.81640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 x14ac:dyDescent="0.35">
      <c r="A1" s="137" t="s">
        <v>637</v>
      </c>
      <c r="B1" s="137" t="s">
        <v>14</v>
      </c>
      <c r="C1" s="137" t="s">
        <v>427</v>
      </c>
      <c r="D1" s="137" t="s">
        <v>458</v>
      </c>
      <c r="E1" s="138" t="s">
        <v>708</v>
      </c>
      <c r="F1" s="139" t="s">
        <v>709</v>
      </c>
      <c r="G1" s="139" t="s">
        <v>710</v>
      </c>
      <c r="H1" s="140" t="s">
        <v>459</v>
      </c>
      <c r="I1" s="137" t="s">
        <v>460</v>
      </c>
      <c r="J1" s="137" t="s">
        <v>461</v>
      </c>
      <c r="K1" s="141" t="s">
        <v>462</v>
      </c>
      <c r="L1" s="141" t="s">
        <v>987</v>
      </c>
      <c r="M1" s="141" t="s">
        <v>463</v>
      </c>
      <c r="N1" s="141" t="s">
        <v>910</v>
      </c>
      <c r="O1" s="141" t="s">
        <v>464</v>
      </c>
      <c r="P1" s="141" t="s">
        <v>465</v>
      </c>
      <c r="Q1" s="142" t="s">
        <v>824</v>
      </c>
      <c r="R1" s="141" t="s">
        <v>466</v>
      </c>
      <c r="S1" s="143" t="s">
        <v>467</v>
      </c>
      <c r="T1" s="143" t="s">
        <v>468</v>
      </c>
      <c r="U1" s="143" t="s">
        <v>469</v>
      </c>
      <c r="V1" s="143" t="s">
        <v>470</v>
      </c>
      <c r="W1" s="143" t="s">
        <v>471</v>
      </c>
      <c r="X1" s="143" t="s">
        <v>472</v>
      </c>
      <c r="Y1" s="143" t="s">
        <v>473</v>
      </c>
      <c r="Z1" s="143" t="s">
        <v>474</v>
      </c>
      <c r="AA1" s="143" t="s">
        <v>905</v>
      </c>
      <c r="AB1" s="143" t="s">
        <v>475</v>
      </c>
      <c r="AC1" s="143" t="s">
        <v>476</v>
      </c>
      <c r="AD1" s="143" t="s">
        <v>917</v>
      </c>
      <c r="AE1" s="144" t="s">
        <v>477</v>
      </c>
      <c r="AF1" s="144" t="s">
        <v>478</v>
      </c>
      <c r="AG1" s="145" t="s">
        <v>479</v>
      </c>
      <c r="AH1" s="145" t="s">
        <v>480</v>
      </c>
      <c r="AI1" s="145" t="s">
        <v>481</v>
      </c>
      <c r="AJ1" s="145" t="s">
        <v>482</v>
      </c>
      <c r="AK1" s="145" t="s">
        <v>734</v>
      </c>
      <c r="AL1" s="145" t="s">
        <v>483</v>
      </c>
      <c r="AM1" s="145" t="s">
        <v>484</v>
      </c>
      <c r="AN1" s="145" t="s">
        <v>485</v>
      </c>
      <c r="AO1" s="145" t="s">
        <v>486</v>
      </c>
      <c r="AP1" s="145" t="s">
        <v>487</v>
      </c>
      <c r="AQ1" s="145" t="s">
        <v>735</v>
      </c>
      <c r="AR1" s="146" t="s">
        <v>488</v>
      </c>
      <c r="AS1" s="146" t="s">
        <v>489</v>
      </c>
      <c r="AT1" s="146" t="s">
        <v>490</v>
      </c>
      <c r="AU1" s="146" t="s">
        <v>491</v>
      </c>
      <c r="AV1" s="146" t="s">
        <v>492</v>
      </c>
      <c r="AW1" s="146" t="s">
        <v>493</v>
      </c>
      <c r="AX1" s="146" t="s">
        <v>816</v>
      </c>
      <c r="AY1" s="146" t="s">
        <v>494</v>
      </c>
      <c r="AZ1" s="146" t="s">
        <v>495</v>
      </c>
      <c r="BA1" s="146" t="s">
        <v>826</v>
      </c>
      <c r="BB1" s="147" t="s">
        <v>496</v>
      </c>
      <c r="BC1" s="147" t="s">
        <v>497</v>
      </c>
      <c r="BD1" s="147" t="s">
        <v>498</v>
      </c>
      <c r="BE1" s="147" t="s">
        <v>499</v>
      </c>
      <c r="BF1" s="147" t="s">
        <v>500</v>
      </c>
      <c r="BG1" s="147" t="s">
        <v>501</v>
      </c>
      <c r="BH1" s="147" t="s">
        <v>502</v>
      </c>
      <c r="BI1" s="147" t="s">
        <v>503</v>
      </c>
      <c r="BJ1" s="147" t="s">
        <v>504</v>
      </c>
      <c r="BK1" s="147" t="s">
        <v>505</v>
      </c>
      <c r="BL1" s="147" t="s">
        <v>506</v>
      </c>
      <c r="BM1" s="148" t="s">
        <v>507</v>
      </c>
      <c r="BN1" s="148" t="s">
        <v>508</v>
      </c>
      <c r="BO1" s="148" t="s">
        <v>509</v>
      </c>
      <c r="BP1" s="149" t="s">
        <v>736</v>
      </c>
      <c r="BQ1" s="149" t="s">
        <v>737</v>
      </c>
      <c r="BR1" s="149" t="s">
        <v>510</v>
      </c>
      <c r="BS1" s="149" t="s">
        <v>817</v>
      </c>
      <c r="BT1" s="149" t="s">
        <v>818</v>
      </c>
      <c r="BU1" s="149" t="s">
        <v>511</v>
      </c>
      <c r="BV1" s="149" t="s">
        <v>512</v>
      </c>
      <c r="BW1" s="149" t="s">
        <v>804</v>
      </c>
      <c r="BX1" s="149" t="s">
        <v>513</v>
      </c>
      <c r="BY1" s="149" t="s">
        <v>514</v>
      </c>
      <c r="BZ1" s="149" t="s">
        <v>515</v>
      </c>
      <c r="CA1" s="149" t="s">
        <v>516</v>
      </c>
      <c r="CB1" s="149" t="s">
        <v>517</v>
      </c>
      <c r="CC1" s="149" t="s">
        <v>518</v>
      </c>
      <c r="CD1" s="149" t="s">
        <v>519</v>
      </c>
      <c r="CE1" s="149" t="s">
        <v>806</v>
      </c>
      <c r="CF1" s="149" t="s">
        <v>520</v>
      </c>
      <c r="CG1" s="149" t="s">
        <v>521</v>
      </c>
      <c r="CH1" s="149" t="s">
        <v>522</v>
      </c>
      <c r="CI1" s="149" t="s">
        <v>523</v>
      </c>
      <c r="CJ1" s="149" t="s">
        <v>524</v>
      </c>
      <c r="CK1" s="149" t="s">
        <v>525</v>
      </c>
      <c r="CL1" s="149" t="s">
        <v>526</v>
      </c>
      <c r="CM1" s="149" t="s">
        <v>527</v>
      </c>
      <c r="CN1" s="149" t="s">
        <v>528</v>
      </c>
      <c r="CO1" s="149" t="s">
        <v>529</v>
      </c>
      <c r="CP1" s="150" t="s">
        <v>530</v>
      </c>
      <c r="CQ1" s="150" t="s">
        <v>531</v>
      </c>
      <c r="CR1" s="150" t="s">
        <v>532</v>
      </c>
      <c r="CS1" s="150" t="s">
        <v>533</v>
      </c>
      <c r="CT1" s="150" t="s">
        <v>534</v>
      </c>
      <c r="CU1" s="150" t="s">
        <v>738</v>
      </c>
      <c r="CV1" s="150" t="s">
        <v>535</v>
      </c>
      <c r="CW1" s="150" t="s">
        <v>536</v>
      </c>
      <c r="CX1" s="150" t="s">
        <v>537</v>
      </c>
      <c r="CY1" s="150" t="s">
        <v>538</v>
      </c>
      <c r="CZ1" s="150" t="s">
        <v>539</v>
      </c>
      <c r="DA1" s="150" t="s">
        <v>540</v>
      </c>
      <c r="DB1" s="150" t="s">
        <v>541</v>
      </c>
      <c r="DC1" s="150" t="s">
        <v>542</v>
      </c>
      <c r="DD1" s="86" t="s">
        <v>543</v>
      </c>
      <c r="DE1" s="86" t="s">
        <v>544</v>
      </c>
      <c r="DF1" s="151" t="s">
        <v>830</v>
      </c>
      <c r="DG1" s="151" t="s">
        <v>831</v>
      </c>
      <c r="DH1" s="151" t="s">
        <v>832</v>
      </c>
      <c r="DI1" s="151" t="s">
        <v>833</v>
      </c>
      <c r="DJ1" s="151" t="s">
        <v>829</v>
      </c>
    </row>
    <row r="2" spans="1:114" s="18" customFormat="1" ht="82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1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6" t="s">
        <v>834</v>
      </c>
      <c r="DG2" s="126" t="s">
        <v>835</v>
      </c>
      <c r="DH2" s="126" t="s">
        <v>836</v>
      </c>
      <c r="DI2" s="126" t="s">
        <v>837</v>
      </c>
      <c r="DJ2" s="126" t="s">
        <v>838</v>
      </c>
    </row>
    <row r="3" spans="1:114" s="30" customFormat="1" ht="34" customHeight="1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71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7" t="s">
        <v>126</v>
      </c>
      <c r="DG3" s="127" t="s">
        <v>37</v>
      </c>
      <c r="DH3" s="127" t="s">
        <v>45</v>
      </c>
      <c r="DI3" s="127" t="s">
        <v>131</v>
      </c>
      <c r="DJ3" s="127"/>
    </row>
    <row r="4" spans="1:114" ht="14.5" x14ac:dyDescent="0.35">
      <c r="A4" s="3" t="s">
        <v>989</v>
      </c>
      <c r="B4" s="7" t="s">
        <v>998</v>
      </c>
      <c r="C4" s="8" t="s">
        <v>1003</v>
      </c>
      <c r="D4" s="110" t="s">
        <v>1005</v>
      </c>
      <c r="E4" s="111">
        <v>2020</v>
      </c>
      <c r="F4" s="110"/>
      <c r="G4" s="110"/>
      <c r="H4" s="5"/>
      <c r="I4" s="8">
        <v>40</v>
      </c>
      <c r="J4" s="8">
        <v>80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 t="s">
        <v>217</v>
      </c>
      <c r="AC4" s="5"/>
      <c r="AD4" s="5"/>
      <c r="AE4" s="5"/>
      <c r="AF4" s="5"/>
      <c r="AG4" s="176">
        <v>7.6983196299802596</v>
      </c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175">
        <v>1.11538486629212</v>
      </c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178">
        <v>0.96075135999775296</v>
      </c>
      <c r="BK4" s="5"/>
      <c r="BL4" s="5"/>
      <c r="BM4" s="5"/>
      <c r="BN4" s="176">
        <v>5.4705882352941124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989</v>
      </c>
      <c r="B5" s="7" t="s">
        <v>998</v>
      </c>
      <c r="C5" s="8" t="s">
        <v>1003</v>
      </c>
      <c r="D5" s="110" t="s">
        <v>1006</v>
      </c>
      <c r="E5" s="111">
        <v>2020</v>
      </c>
      <c r="F5" s="110"/>
      <c r="G5" s="110"/>
      <c r="H5" s="5"/>
      <c r="I5" s="8">
        <v>120</v>
      </c>
      <c r="J5" s="8">
        <v>160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 t="s">
        <v>217</v>
      </c>
      <c r="AC5" s="5"/>
      <c r="AD5" s="5"/>
      <c r="AE5" s="5"/>
      <c r="AF5" s="5"/>
      <c r="AG5" s="176">
        <v>7.6151102004742004</v>
      </c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175">
        <v>0.58906881930809996</v>
      </c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178">
        <v>0.62528088891620115</v>
      </c>
      <c r="BK5" s="5"/>
      <c r="BL5" s="5"/>
      <c r="BM5" s="5"/>
      <c r="BN5" s="176">
        <v>2.2235294117646958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989</v>
      </c>
      <c r="B6" s="7" t="s">
        <v>998</v>
      </c>
      <c r="C6" s="8" t="s">
        <v>1003</v>
      </c>
      <c r="D6" s="110" t="s">
        <v>1007</v>
      </c>
      <c r="E6" s="111">
        <v>2020</v>
      </c>
      <c r="H6" s="5"/>
      <c r="I6" s="8">
        <v>200</v>
      </c>
      <c r="J6" s="8">
        <v>240</v>
      </c>
      <c r="AB6" s="5" t="s">
        <v>217</v>
      </c>
      <c r="AG6" s="177">
        <v>7.6774324189603096</v>
      </c>
      <c r="AS6" s="175">
        <v>0.43522287455153402</v>
      </c>
      <c r="BJ6" s="179">
        <v>0.41291678151612471</v>
      </c>
      <c r="BN6" s="177">
        <v>0.88235294117646845</v>
      </c>
    </row>
    <row r="7" spans="1:114" ht="14.5" x14ac:dyDescent="0.35">
      <c r="A7" s="3" t="s">
        <v>989</v>
      </c>
      <c r="B7" s="7" t="s">
        <v>998</v>
      </c>
      <c r="C7" s="8" t="s">
        <v>1003</v>
      </c>
      <c r="D7" s="110" t="s">
        <v>1008</v>
      </c>
      <c r="E7" s="111">
        <v>2020</v>
      </c>
      <c r="H7" s="5"/>
      <c r="I7" s="8">
        <v>600</v>
      </c>
      <c r="J7" s="8">
        <v>640</v>
      </c>
      <c r="AB7" s="5" t="s">
        <v>217</v>
      </c>
      <c r="AG7" s="177">
        <v>7.8888810464362003</v>
      </c>
      <c r="AS7" s="175">
        <v>0.36234833660554899</v>
      </c>
      <c r="BJ7" s="179">
        <v>0.32949750519289794</v>
      </c>
      <c r="BN7" s="177">
        <v>1.5705882352941123</v>
      </c>
    </row>
    <row r="8" spans="1:114" ht="14.5" x14ac:dyDescent="0.35">
      <c r="A8" s="3" t="s">
        <v>989</v>
      </c>
      <c r="B8" s="7" t="s">
        <v>998</v>
      </c>
      <c r="C8" s="8" t="s">
        <v>1003</v>
      </c>
      <c r="D8" s="110" t="s">
        <v>1009</v>
      </c>
      <c r="E8" s="111">
        <v>2020</v>
      </c>
      <c r="H8" s="5"/>
      <c r="I8" s="8">
        <v>1040</v>
      </c>
      <c r="J8" s="8">
        <v>1080</v>
      </c>
      <c r="AB8" s="5" t="s">
        <v>217</v>
      </c>
      <c r="AG8" s="177">
        <v>7.9534438111558003</v>
      </c>
      <c r="AS8" s="175">
        <v>0.38664003046518802</v>
      </c>
      <c r="BJ8" s="179">
        <v>0.27869858191090147</v>
      </c>
      <c r="BN8" s="177">
        <v>0.81176470588235039</v>
      </c>
    </row>
    <row r="9" spans="1:114" ht="14.5" x14ac:dyDescent="0.35">
      <c r="A9" s="3" t="s">
        <v>989</v>
      </c>
      <c r="B9" s="7" t="s">
        <v>998</v>
      </c>
      <c r="C9" s="8" t="s">
        <v>1004</v>
      </c>
      <c r="D9" s="110" t="s">
        <v>1010</v>
      </c>
      <c r="E9" s="111">
        <v>2020</v>
      </c>
      <c r="F9" s="110"/>
      <c r="G9" s="110"/>
      <c r="H9" s="5"/>
      <c r="I9" s="8">
        <v>40</v>
      </c>
      <c r="J9" s="8">
        <v>80</v>
      </c>
      <c r="AB9" s="5" t="s">
        <v>217</v>
      </c>
      <c r="AG9" s="177">
        <v>7.50216344422343</v>
      </c>
      <c r="AS9" s="175">
        <v>1.3340079364971498</v>
      </c>
      <c r="BJ9" s="179">
        <v>0.96075135999775296</v>
      </c>
      <c r="BN9" s="177">
        <v>4.1294117647058766</v>
      </c>
    </row>
    <row r="10" spans="1:114" ht="14.5" x14ac:dyDescent="0.35">
      <c r="A10" s="3" t="s">
        <v>989</v>
      </c>
      <c r="B10" s="7" t="s">
        <v>998</v>
      </c>
      <c r="C10" s="8" t="s">
        <v>1004</v>
      </c>
      <c r="D10" s="110" t="s">
        <v>1011</v>
      </c>
      <c r="E10" s="111">
        <v>2020</v>
      </c>
      <c r="F10" s="110"/>
      <c r="G10" s="110"/>
      <c r="H10" s="5"/>
      <c r="I10" s="8">
        <v>120</v>
      </c>
      <c r="J10" s="8">
        <v>160</v>
      </c>
      <c r="AB10" s="5" t="s">
        <v>217</v>
      </c>
      <c r="AG10" s="177">
        <v>7.6254616453919901</v>
      </c>
      <c r="AS10" s="175">
        <v>0.57287453794598497</v>
      </c>
      <c r="BJ10" s="179">
        <v>0.60733538699654244</v>
      </c>
      <c r="BN10" s="177">
        <v>2.6999999999999882</v>
      </c>
    </row>
    <row r="11" spans="1:114" ht="14.5" x14ac:dyDescent="0.35">
      <c r="A11" s="3" t="s">
        <v>989</v>
      </c>
      <c r="B11" s="7" t="s">
        <v>998</v>
      </c>
      <c r="C11" s="8" t="s">
        <v>1004</v>
      </c>
      <c r="D11" s="110" t="s">
        <v>1012</v>
      </c>
      <c r="E11" s="111">
        <v>2020</v>
      </c>
      <c r="H11" s="5"/>
      <c r="I11" s="8">
        <v>200</v>
      </c>
      <c r="J11" s="8">
        <v>240</v>
      </c>
      <c r="AB11" s="5" t="s">
        <v>217</v>
      </c>
      <c r="AG11" s="177">
        <v>7.78243898910761</v>
      </c>
      <c r="AS11" s="175">
        <v>0.29757121115708501</v>
      </c>
      <c r="BJ11" s="179">
        <v>0.40399647944688483</v>
      </c>
      <c r="BN11" s="177">
        <v>2.4352941176470559</v>
      </c>
    </row>
    <row r="12" spans="1:114" ht="14.5" x14ac:dyDescent="0.35">
      <c r="A12" s="3" t="s">
        <v>989</v>
      </c>
      <c r="B12" s="7" t="s">
        <v>998</v>
      </c>
      <c r="C12" s="8" t="s">
        <v>1004</v>
      </c>
      <c r="D12" s="110" t="s">
        <v>1013</v>
      </c>
      <c r="E12" s="111">
        <v>2020</v>
      </c>
      <c r="H12" s="5"/>
      <c r="I12" s="8">
        <v>600</v>
      </c>
      <c r="J12" s="8">
        <v>640</v>
      </c>
      <c r="AB12" s="5" t="s">
        <v>217</v>
      </c>
      <c r="AG12" s="177">
        <v>7.9750819383516296</v>
      </c>
      <c r="AS12" s="175">
        <v>0.31376549251920099</v>
      </c>
      <c r="BJ12" s="179">
        <v>0.32710750992874765</v>
      </c>
      <c r="BN12" s="177">
        <v>1.7823529411764603</v>
      </c>
    </row>
    <row r="13" spans="1:114" ht="14.5" x14ac:dyDescent="0.35">
      <c r="A13" s="3" t="s">
        <v>989</v>
      </c>
      <c r="B13" s="7" t="s">
        <v>998</v>
      </c>
      <c r="C13" s="8" t="s">
        <v>1004</v>
      </c>
      <c r="D13" s="110" t="s">
        <v>1014</v>
      </c>
      <c r="E13" s="111">
        <v>2020</v>
      </c>
      <c r="H13" s="5"/>
      <c r="I13" s="8">
        <v>1040</v>
      </c>
      <c r="J13" s="8">
        <v>1080</v>
      </c>
      <c r="AB13" s="5" t="s">
        <v>217</v>
      </c>
      <c r="AG13" s="177">
        <v>7.9534438111558003</v>
      </c>
      <c r="AS13" s="175">
        <v>0.33805664274591002</v>
      </c>
      <c r="BJ13" s="179">
        <v>0.25169351968299325</v>
      </c>
      <c r="BN13" s="177">
        <v>1.3235294117646961</v>
      </c>
    </row>
    <row r="14" spans="1:114" ht="14.5" x14ac:dyDescent="0.35">
      <c r="B14" s="7"/>
      <c r="C14" s="8"/>
      <c r="D14" s="110"/>
      <c r="H14" s="5"/>
      <c r="I14" s="8"/>
      <c r="J14" s="8"/>
      <c r="AB14" s="5"/>
    </row>
    <row r="15" spans="1:114" ht="14.5" x14ac:dyDescent="0.35">
      <c r="B15" s="7"/>
      <c r="C15" s="8"/>
      <c r="D15" s="110"/>
      <c r="H15" s="5"/>
      <c r="I15" s="8"/>
      <c r="J15" s="8"/>
      <c r="AB15" s="5"/>
    </row>
    <row r="16" spans="1:114" ht="14.5" x14ac:dyDescent="0.35">
      <c r="B16" s="7"/>
      <c r="C16" s="8"/>
      <c r="D16" s="110"/>
      <c r="H16" s="5"/>
      <c r="I16" s="8"/>
      <c r="J16" s="8"/>
      <c r="AB16" s="5"/>
    </row>
    <row r="17" spans="2:28" ht="14.5" x14ac:dyDescent="0.35">
      <c r="B17" s="7"/>
      <c r="C17" s="8"/>
      <c r="D17" s="110"/>
      <c r="H17" s="5"/>
      <c r="I17" s="8"/>
      <c r="J17" s="8"/>
      <c r="AB17" s="5"/>
    </row>
    <row r="18" spans="2:28" ht="14.5" x14ac:dyDescent="0.35">
      <c r="B18" s="7"/>
      <c r="C18" s="8"/>
      <c r="D18" s="110"/>
      <c r="H18" s="5"/>
      <c r="I18" s="8"/>
      <c r="J18" s="8"/>
      <c r="AB18" s="5"/>
    </row>
    <row r="19" spans="2:28" ht="14.5" x14ac:dyDescent="0.35">
      <c r="B19" s="7"/>
      <c r="C19" s="8"/>
      <c r="D19" s="110"/>
      <c r="H19" s="5"/>
      <c r="I19" s="8"/>
      <c r="J19" s="8"/>
      <c r="AB19" s="5"/>
    </row>
    <row r="20" spans="2:28" ht="14.5" x14ac:dyDescent="0.35">
      <c r="B20" s="7"/>
      <c r="C20" s="8"/>
      <c r="D20" s="110"/>
      <c r="H20" s="5"/>
      <c r="I20" s="8"/>
      <c r="J20" s="8"/>
      <c r="AB20" s="5"/>
    </row>
    <row r="21" spans="2:28" ht="14.5" x14ac:dyDescent="0.35">
      <c r="B21" s="7"/>
      <c r="C21" s="8"/>
      <c r="D21" s="110"/>
      <c r="H21" s="5"/>
      <c r="I21" s="8"/>
      <c r="J21" s="8"/>
      <c r="AB21" s="5"/>
    </row>
    <row r="22" spans="2:28" ht="14.5" x14ac:dyDescent="0.35">
      <c r="B22" s="7"/>
      <c r="C22" s="8"/>
      <c r="D22" s="110"/>
      <c r="H22" s="5"/>
      <c r="I22" s="8"/>
      <c r="J22" s="8"/>
      <c r="AB22" s="5"/>
    </row>
    <row r="23" spans="2:28" ht="14.5" x14ac:dyDescent="0.35">
      <c r="B23" s="7"/>
      <c r="C23" s="8"/>
      <c r="D23" s="110"/>
      <c r="H23" s="5"/>
      <c r="I23" s="8"/>
      <c r="J23" s="8"/>
      <c r="AB23" s="5"/>
    </row>
    <row r="24" spans="2:28" ht="14.5" x14ac:dyDescent="0.35">
      <c r="B24" s="7"/>
      <c r="C24" s="8"/>
      <c r="D24" s="110"/>
      <c r="H24" s="5"/>
      <c r="I24" s="8"/>
      <c r="J24" s="8"/>
      <c r="AB24" s="5"/>
    </row>
    <row r="25" spans="2:28" ht="14.5" x14ac:dyDescent="0.35">
      <c r="B25" s="7"/>
      <c r="C25" s="8"/>
      <c r="D25" s="110"/>
      <c r="H25" s="5"/>
      <c r="I25" s="8"/>
      <c r="J25" s="8"/>
      <c r="AB25" s="5"/>
    </row>
    <row r="26" spans="2:28" ht="14.5" x14ac:dyDescent="0.35">
      <c r="B26" s="7"/>
      <c r="C26" s="8"/>
      <c r="D26" s="110"/>
      <c r="H26" s="5"/>
      <c r="I26" s="8"/>
      <c r="J26" s="8"/>
      <c r="AB26" s="5"/>
    </row>
    <row r="27" spans="2:28" ht="14.5" x14ac:dyDescent="0.35">
      <c r="B27" s="7"/>
      <c r="C27" s="8"/>
      <c r="D27" s="110"/>
      <c r="H27" s="5"/>
      <c r="I27" s="8"/>
      <c r="J27" s="8"/>
      <c r="AB27" s="5"/>
    </row>
    <row r="28" spans="2:28" ht="14.5" x14ac:dyDescent="0.35">
      <c r="B28" s="7"/>
      <c r="C28" s="8"/>
      <c r="D28" s="110"/>
      <c r="H28" s="5"/>
      <c r="I28" s="8"/>
      <c r="J28" s="8"/>
      <c r="AB28" s="5"/>
    </row>
    <row r="29" spans="2:28" ht="14.5" x14ac:dyDescent="0.35">
      <c r="B29" s="7"/>
      <c r="C29" s="8"/>
      <c r="D29" s="110"/>
      <c r="H29" s="5"/>
      <c r="I29" s="8"/>
      <c r="J29" s="8"/>
      <c r="AB29" s="5"/>
    </row>
    <row r="30" spans="2:28" ht="14.5" x14ac:dyDescent="0.35">
      <c r="B30" s="7"/>
      <c r="C30" s="8"/>
      <c r="D30" s="110"/>
      <c r="H30" s="5"/>
      <c r="I30" s="8"/>
      <c r="J30" s="8"/>
      <c r="AB30" s="5"/>
    </row>
    <row r="31" spans="2:28" ht="14.5" x14ac:dyDescent="0.35">
      <c r="B31" s="7"/>
      <c r="C31" s="8"/>
      <c r="D31" s="110"/>
      <c r="H31" s="5"/>
      <c r="I31" s="8"/>
      <c r="J31" s="8"/>
      <c r="AB31" s="5"/>
    </row>
    <row r="32" spans="2:28" ht="14.5" x14ac:dyDescent="0.35">
      <c r="B32" s="7"/>
      <c r="C32" s="8"/>
      <c r="D32" s="110"/>
      <c r="H32" s="5"/>
      <c r="I32" s="8"/>
      <c r="J32" s="8"/>
      <c r="AB32" s="5"/>
    </row>
    <row r="33" spans="2:28" ht="14.5" x14ac:dyDescent="0.35">
      <c r="B33" s="7"/>
      <c r="C33" s="8"/>
      <c r="D33" s="110"/>
      <c r="H33" s="5"/>
      <c r="I33" s="8"/>
      <c r="J33" s="8"/>
      <c r="AB33" s="5"/>
    </row>
    <row r="34" spans="2:28" ht="14.5" x14ac:dyDescent="0.35">
      <c r="B34" s="7"/>
      <c r="C34" s="8"/>
      <c r="D34" s="110"/>
      <c r="H34" s="5"/>
      <c r="I34" s="8"/>
      <c r="J34" s="8"/>
      <c r="AB34" s="5"/>
    </row>
    <row r="35" spans="2:28" ht="14.5" x14ac:dyDescent="0.35">
      <c r="B35" s="7"/>
      <c r="C35" s="8"/>
      <c r="D35" s="110"/>
      <c r="H35" s="5"/>
      <c r="I35" s="8"/>
      <c r="J35" s="8"/>
      <c r="AB35" s="5"/>
    </row>
    <row r="36" spans="2:28" ht="14.5" x14ac:dyDescent="0.35">
      <c r="B36" s="7"/>
      <c r="C36" s="8"/>
      <c r="D36" s="110"/>
      <c r="H36" s="5"/>
      <c r="I36" s="8"/>
      <c r="J36" s="8"/>
      <c r="AB36" s="5"/>
    </row>
    <row r="37" spans="2:28" ht="14.5" x14ac:dyDescent="0.35">
      <c r="B37" s="7"/>
      <c r="C37" s="8"/>
      <c r="D37" s="110"/>
      <c r="H37" s="5"/>
      <c r="I37" s="8"/>
      <c r="J37" s="8"/>
      <c r="AB37" s="5"/>
    </row>
    <row r="38" spans="2:28" ht="14.5" x14ac:dyDescent="0.35">
      <c r="B38" s="7"/>
      <c r="C38" s="8"/>
      <c r="D38" s="110"/>
      <c r="H38" s="5"/>
      <c r="I38" s="8"/>
      <c r="J38" s="8"/>
      <c r="AB38" s="5"/>
    </row>
    <row r="39" spans="2:28" ht="14.5" x14ac:dyDescent="0.35">
      <c r="H39" s="5"/>
      <c r="AB39" s="5"/>
    </row>
    <row r="40" spans="2:28" ht="14.5" x14ac:dyDescent="0.35">
      <c r="H40" s="5"/>
      <c r="AB40" s="5"/>
    </row>
    <row r="41" spans="2:28" ht="14.5" x14ac:dyDescent="0.35">
      <c r="H41" s="5"/>
      <c r="AB41" s="5"/>
    </row>
    <row r="42" spans="2:28" ht="14.5" x14ac:dyDescent="0.35">
      <c r="H42" s="5"/>
      <c r="AB42" s="5"/>
    </row>
    <row r="43" spans="2:28" ht="14.5" x14ac:dyDescent="0.35">
      <c r="H43" s="5"/>
      <c r="AB43" s="5"/>
    </row>
    <row r="44" spans="2:28" ht="14.5" x14ac:dyDescent="0.35">
      <c r="H44" s="5"/>
      <c r="AB44" s="5"/>
    </row>
    <row r="45" spans="2:28" ht="14.5" x14ac:dyDescent="0.35">
      <c r="H45" s="5"/>
      <c r="AB45" s="5"/>
    </row>
    <row r="46" spans="2:28" ht="14.5" x14ac:dyDescent="0.35">
      <c r="H46" s="5"/>
      <c r="AB46" s="5"/>
    </row>
    <row r="47" spans="2:28" ht="14.5" x14ac:dyDescent="0.35">
      <c r="H47" s="5"/>
      <c r="AB47" s="5"/>
    </row>
    <row r="48" spans="2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</row>
    <row r="74" spans="8:28" ht="14.5" x14ac:dyDescent="0.35">
      <c r="H74" s="5"/>
    </row>
    <row r="75" spans="8:28" ht="14.5" x14ac:dyDescent="0.35">
      <c r="H75" s="5"/>
    </row>
    <row r="76" spans="8:28" ht="14.5" x14ac:dyDescent="0.35">
      <c r="H76" s="5"/>
    </row>
    <row r="77" spans="8:28" ht="14.5" x14ac:dyDescent="0.35">
      <c r="H77" s="5"/>
    </row>
    <row r="78" spans="8:28" ht="14.5" x14ac:dyDescent="0.35">
      <c r="H78" s="5"/>
    </row>
    <row r="79" spans="8:28" ht="14.5" x14ac:dyDescent="0.35">
      <c r="H79" s="5"/>
    </row>
    <row r="80" spans="8:28" ht="14.5" x14ac:dyDescent="0.35">
      <c r="H80" s="5"/>
    </row>
    <row r="81" spans="8:8" ht="14.5" x14ac:dyDescent="0.35">
      <c r="H81" s="5"/>
    </row>
    <row r="82" spans="8:8" ht="14.5" x14ac:dyDescent="0.35">
      <c r="H82" s="5"/>
    </row>
    <row r="83" spans="8:8" ht="14.5" x14ac:dyDescent="0.35">
      <c r="H83" s="5"/>
    </row>
    <row r="84" spans="8:8" ht="14.5" x14ac:dyDescent="0.35">
      <c r="H84" s="5"/>
    </row>
    <row r="85" spans="8:8" ht="14.5" x14ac:dyDescent="0.35">
      <c r="H85" s="5"/>
    </row>
    <row r="86" spans="8:8" ht="14.5" x14ac:dyDescent="0.35">
      <c r="H86" s="5"/>
    </row>
    <row r="87" spans="8:8" ht="14.5" x14ac:dyDescent="0.35">
      <c r="H87" s="5"/>
    </row>
    <row r="88" spans="8:8" ht="14.5" x14ac:dyDescent="0.35">
      <c r="H88" s="5"/>
    </row>
    <row r="89" spans="8:8" ht="14.5" x14ac:dyDescent="0.35">
      <c r="H89" s="5"/>
    </row>
    <row r="90" spans="8:8" ht="14.5" x14ac:dyDescent="0.35">
      <c r="H90" s="5"/>
    </row>
    <row r="91" spans="8:8" ht="14.5" x14ac:dyDescent="0.35">
      <c r="H91" s="5"/>
    </row>
    <row r="92" spans="8:8" ht="14.5" x14ac:dyDescent="0.35">
      <c r="H92" s="5"/>
    </row>
    <row r="93" spans="8:8" ht="14.5" x14ac:dyDescent="0.35">
      <c r="H93" s="5"/>
    </row>
    <row r="94" spans="8:8" ht="14.5" x14ac:dyDescent="0.35">
      <c r="H94" s="5"/>
    </row>
    <row r="95" spans="8:8" ht="14.5" x14ac:dyDescent="0.35">
      <c r="H95" s="5"/>
    </row>
    <row r="96" spans="8:8" ht="14.5" x14ac:dyDescent="0.35">
      <c r="H96" s="5"/>
    </row>
    <row r="97" spans="8:8" ht="14.5" x14ac:dyDescent="0.35">
      <c r="H97" s="5"/>
    </row>
    <row r="98" spans="8:8" ht="14.5" x14ac:dyDescent="0.35">
      <c r="H98" s="5"/>
    </row>
    <row r="99" spans="8:8" ht="14.5" x14ac:dyDescent="0.35">
      <c r="H99" s="5"/>
    </row>
    <row r="100" spans="8:8" ht="14.5" x14ac:dyDescent="0.35">
      <c r="H100" s="5"/>
    </row>
    <row r="101" spans="8:8" ht="14.5" x14ac:dyDescent="0.35">
      <c r="H101" s="5"/>
    </row>
    <row r="102" spans="8:8" ht="14.5" x14ac:dyDescent="0.35">
      <c r="H102" s="5"/>
    </row>
    <row r="103" spans="8:8" ht="14.5" x14ac:dyDescent="0.35">
      <c r="H103" s="5"/>
    </row>
    <row r="104" spans="8:8" ht="14.5" x14ac:dyDescent="0.35">
      <c r="H104" s="5"/>
    </row>
    <row r="105" spans="8:8" ht="14.5" x14ac:dyDescent="0.35">
      <c r="H105" s="5"/>
    </row>
    <row r="106" spans="8:8" ht="14.5" x14ac:dyDescent="0.35">
      <c r="H106" s="5"/>
    </row>
    <row r="107" spans="8:8" ht="14.5" x14ac:dyDescent="0.35">
      <c r="H107" s="5"/>
    </row>
    <row r="108" spans="8:8" ht="14.5" x14ac:dyDescent="0.35">
      <c r="H108" s="5"/>
    </row>
    <row r="109" spans="8:8" ht="14.5" x14ac:dyDescent="0.35">
      <c r="H109" s="5"/>
    </row>
    <row r="110" spans="8:8" ht="14.5" x14ac:dyDescent="0.35">
      <c r="H110" s="5"/>
    </row>
    <row r="111" spans="8:8" ht="14.5" x14ac:dyDescent="0.35">
      <c r="H111" s="5"/>
    </row>
    <row r="112" spans="8: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/>
    <row r="172" spans="8:8" ht="14.5" x14ac:dyDescent="0.35"/>
    <row r="173" spans="8:8" ht="14.5" x14ac:dyDescent="0.35"/>
    <row r="174" spans="8:8" ht="14.5" x14ac:dyDescent="0.35"/>
    <row r="175" spans="8:8" ht="14.5" x14ac:dyDescent="0.35"/>
    <row r="176" spans="8:8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zoomScaleNormal="100" workbookViewId="0"/>
  </sheetViews>
  <sheetFormatPr defaultColWidth="10.81640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11" customWidth="1"/>
    <col min="8" max="8" width="17" style="111" bestFit="1" customWidth="1"/>
    <col min="9" max="10" width="15.1796875" style="9" customWidth="1"/>
    <col min="11" max="12" width="10.81640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81640625" style="3"/>
    <col min="23" max="23" width="7.26953125" customWidth="1"/>
    <col min="24" max="24" width="9" bestFit="1" customWidth="1"/>
    <col min="25" max="16384" width="10.81640625" style="3"/>
  </cols>
  <sheetData>
    <row r="1" spans="1:33" s="18" customFormat="1" ht="48.65" customHeight="1" x14ac:dyDescent="0.35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650000000000006" customHeight="1" x14ac:dyDescent="0.3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35">
      <c r="B4" s="7"/>
      <c r="C4" s="8"/>
      <c r="D4" s="110"/>
      <c r="E4" s="109"/>
      <c r="F4" s="109"/>
      <c r="G4" s="109"/>
      <c r="H4" s="109"/>
      <c r="I4" s="8"/>
      <c r="J4" s="8"/>
      <c r="W4" s="3"/>
      <c r="X4" s="3"/>
    </row>
    <row r="5" spans="1:33" x14ac:dyDescent="0.35">
      <c r="B5" s="7"/>
      <c r="C5" s="8"/>
      <c r="D5" s="110"/>
      <c r="G5" s="110"/>
      <c r="H5" s="110"/>
      <c r="I5" s="8"/>
      <c r="J5" s="8"/>
      <c r="W5" s="3"/>
      <c r="X5" s="3"/>
    </row>
    <row r="6" spans="1:33" x14ac:dyDescent="0.35">
      <c r="B6" s="7"/>
      <c r="C6" s="8"/>
      <c r="D6" s="110"/>
      <c r="G6" s="110"/>
      <c r="H6" s="110"/>
      <c r="I6" s="8"/>
      <c r="J6" s="8"/>
      <c r="W6" s="3"/>
      <c r="X6" s="3"/>
    </row>
    <row r="7" spans="1:33" x14ac:dyDescent="0.35">
      <c r="B7" s="7"/>
      <c r="C7" s="8"/>
      <c r="D7" s="110"/>
      <c r="G7" s="110"/>
      <c r="H7" s="110"/>
      <c r="W7" s="3"/>
      <c r="X7" s="3"/>
    </row>
    <row r="8" spans="1:33" x14ac:dyDescent="0.35">
      <c r="B8" s="7"/>
      <c r="C8" s="8"/>
      <c r="D8" s="110"/>
      <c r="G8" s="110"/>
      <c r="H8" s="110"/>
      <c r="W8" s="3"/>
      <c r="X8" s="3"/>
    </row>
    <row r="9" spans="1:33" x14ac:dyDescent="0.35">
      <c r="B9" s="7"/>
      <c r="C9" s="8"/>
      <c r="D9" s="110"/>
      <c r="G9" s="110"/>
      <c r="H9" s="110"/>
      <c r="W9" s="3"/>
      <c r="X9" s="3"/>
    </row>
    <row r="10" spans="1:33" x14ac:dyDescent="0.35">
      <c r="B10" s="7"/>
      <c r="C10" s="8"/>
      <c r="D10" s="110"/>
      <c r="G10" s="110"/>
      <c r="H10" s="110"/>
      <c r="W10" s="3"/>
      <c r="X10" s="3"/>
    </row>
    <row r="11" spans="1:33" x14ac:dyDescent="0.35">
      <c r="B11" s="7"/>
      <c r="C11" s="8"/>
      <c r="D11" s="110"/>
      <c r="G11" s="110"/>
      <c r="H11" s="110"/>
      <c r="W11" s="3"/>
      <c r="X11" s="3"/>
    </row>
    <row r="12" spans="1:33" x14ac:dyDescent="0.35">
      <c r="B12" s="7"/>
      <c r="C12" s="8"/>
      <c r="D12" s="110"/>
      <c r="G12" s="110"/>
      <c r="H12" s="110"/>
      <c r="W12" s="3"/>
      <c r="X12" s="3"/>
    </row>
    <row r="13" spans="1:33" x14ac:dyDescent="0.35">
      <c r="B13" s="7"/>
      <c r="C13" s="8"/>
      <c r="D13" s="110"/>
      <c r="G13" s="110"/>
      <c r="H13" s="110"/>
      <c r="W13" s="3"/>
      <c r="X13" s="3"/>
    </row>
    <row r="14" spans="1:33" x14ac:dyDescent="0.35">
      <c r="G14" s="110"/>
      <c r="H14" s="110"/>
      <c r="W14" s="3"/>
      <c r="X14" s="3"/>
    </row>
    <row r="15" spans="1:33" x14ac:dyDescent="0.35">
      <c r="G15" s="110"/>
      <c r="H15" s="110"/>
      <c r="W15" s="3"/>
      <c r="X15" s="3"/>
    </row>
    <row r="16" spans="1:33" x14ac:dyDescent="0.35">
      <c r="G16" s="110"/>
      <c r="H16" s="110"/>
      <c r="W16" s="3"/>
      <c r="X16" s="3"/>
    </row>
    <row r="17" spans="7:24" x14ac:dyDescent="0.35">
      <c r="G17" s="110"/>
      <c r="H17" s="110"/>
      <c r="W17" s="3"/>
      <c r="X17" s="3"/>
    </row>
    <row r="18" spans="7:24" x14ac:dyDescent="0.35">
      <c r="G18" s="110"/>
      <c r="H18" s="110"/>
      <c r="W18" s="3"/>
      <c r="X18" s="3"/>
    </row>
    <row r="19" spans="7:24" x14ac:dyDescent="0.35">
      <c r="G19" s="110"/>
      <c r="H19" s="110"/>
      <c r="W19" s="3"/>
      <c r="X19" s="3"/>
    </row>
    <row r="20" spans="7:24" x14ac:dyDescent="0.35">
      <c r="G20" s="110"/>
      <c r="H20" s="110"/>
      <c r="W20" s="3"/>
      <c r="X20" s="3"/>
    </row>
    <row r="21" spans="7:24" x14ac:dyDescent="0.35">
      <c r="G21" s="110"/>
      <c r="H21" s="110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zoomScale="85" zoomScaleNormal="85" workbookViewId="0"/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23.1796875" style="9" customWidth="1"/>
    <col min="4" max="5" width="21" style="9" customWidth="1"/>
    <col min="6" max="6" width="16.26953125" style="9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8.26953125" style="10" customWidth="1"/>
    <col min="13" max="13" width="25.7265625" style="9" customWidth="1"/>
    <col min="14" max="14" width="18.26953125" style="3" customWidth="1"/>
    <col min="15" max="15" width="11.81640625" style="3" customWidth="1"/>
    <col min="16" max="17" width="14.26953125" style="3" customWidth="1"/>
    <col min="18" max="18" width="13.81640625" style="3" customWidth="1"/>
    <col min="19" max="19" width="14.26953125" style="105" bestFit="1" customWidth="1"/>
    <col min="20" max="20" width="15" style="105" bestFit="1" customWidth="1"/>
    <col min="21" max="21" width="17.81640625" style="105" customWidth="1"/>
    <col min="22" max="22" width="19.26953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81640625" style="3" customWidth="1"/>
    <col min="74" max="74" width="11.72656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.150000000000006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35">
      <c r="A3" s="25" t="s">
        <v>331</v>
      </c>
      <c r="B3" s="24"/>
      <c r="C3" s="24"/>
      <c r="D3" s="24"/>
      <c r="E3" s="24"/>
      <c r="F3" s="24" t="s">
        <v>591</v>
      </c>
      <c r="G3" s="155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 x14ac:dyDescent="0.35">
      <c r="A4" s="3" t="s">
        <v>989</v>
      </c>
      <c r="B4" s="7" t="s">
        <v>998</v>
      </c>
      <c r="C4" s="8" t="s">
        <v>1003</v>
      </c>
      <c r="D4" s="110" t="s">
        <v>1005</v>
      </c>
      <c r="E4" s="8" t="str">
        <f>_xlfn.CONCAT("SIC","_",D4)</f>
        <v>SIC_N0_62</v>
      </c>
      <c r="F4" s="110" t="str">
        <f>D4</f>
        <v>N0_62</v>
      </c>
      <c r="G4" s="5" t="s">
        <v>964</v>
      </c>
      <c r="H4" s="8" t="s">
        <v>922</v>
      </c>
      <c r="I4" s="8" t="s">
        <v>272</v>
      </c>
      <c r="J4" s="8">
        <v>0</v>
      </c>
      <c r="K4" s="8">
        <v>1</v>
      </c>
      <c r="L4" s="4" t="s">
        <v>932</v>
      </c>
      <c r="M4" s="8" t="s">
        <v>244</v>
      </c>
      <c r="N4" s="5">
        <v>2.88</v>
      </c>
      <c r="O4" s="5" t="s">
        <v>768</v>
      </c>
      <c r="P4" s="5"/>
      <c r="Q4" s="5"/>
      <c r="S4" s="106"/>
      <c r="T4" s="106"/>
      <c r="U4" s="107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>
        <v>0.38955564500000001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3" t="s">
        <v>989</v>
      </c>
      <c r="B5" s="7" t="s">
        <v>998</v>
      </c>
      <c r="C5" s="8" t="s">
        <v>1003</v>
      </c>
      <c r="D5" s="110" t="s">
        <v>1006</v>
      </c>
      <c r="E5" s="8" t="str">
        <f t="shared" ref="E5:E13" si="0">_xlfn.CONCAT("SIC","_",D5)</f>
        <v>SIC_N0_141</v>
      </c>
      <c r="F5" s="110" t="str">
        <f t="shared" ref="F5:F13" si="1">D5</f>
        <v>N0_141</v>
      </c>
      <c r="G5" s="5" t="s">
        <v>964</v>
      </c>
      <c r="H5" s="8" t="s">
        <v>922</v>
      </c>
      <c r="I5" s="8" t="s">
        <v>272</v>
      </c>
      <c r="J5" s="8">
        <v>0</v>
      </c>
      <c r="K5" s="8">
        <v>1</v>
      </c>
      <c r="L5" s="4" t="s">
        <v>932</v>
      </c>
      <c r="M5" s="8" t="s">
        <v>244</v>
      </c>
      <c r="N5" s="5">
        <v>2.88</v>
      </c>
      <c r="O5" s="5" t="s">
        <v>768</v>
      </c>
      <c r="P5" s="5"/>
      <c r="Q5" s="5"/>
      <c r="S5" s="106"/>
      <c r="T5" s="106"/>
      <c r="U5" s="107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>
        <v>0.32004095799999999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3" t="s">
        <v>989</v>
      </c>
      <c r="B6" s="7" t="s">
        <v>998</v>
      </c>
      <c r="C6" s="8" t="s">
        <v>1003</v>
      </c>
      <c r="D6" s="110" t="s">
        <v>1007</v>
      </c>
      <c r="E6" s="8" t="str">
        <f t="shared" si="0"/>
        <v>SIC_N0_222</v>
      </c>
      <c r="F6" s="110" t="str">
        <f t="shared" si="1"/>
        <v>N0_222</v>
      </c>
      <c r="G6" s="5" t="s">
        <v>964</v>
      </c>
      <c r="H6" s="8" t="s">
        <v>922</v>
      </c>
      <c r="I6" s="8" t="s">
        <v>272</v>
      </c>
      <c r="J6" s="8">
        <v>0</v>
      </c>
      <c r="K6" s="8">
        <v>1</v>
      </c>
      <c r="L6" s="4" t="s">
        <v>932</v>
      </c>
      <c r="M6" s="8" t="s">
        <v>244</v>
      </c>
      <c r="N6" s="5">
        <v>2.88</v>
      </c>
      <c r="O6" s="5" t="s">
        <v>768</v>
      </c>
      <c r="P6" s="5"/>
      <c r="Q6" s="5"/>
      <c r="S6" s="106"/>
      <c r="T6" s="106"/>
      <c r="U6" s="107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v>0.19508108800000001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3" t="s">
        <v>989</v>
      </c>
      <c r="B7" s="7" t="s">
        <v>998</v>
      </c>
      <c r="C7" s="8" t="s">
        <v>1003</v>
      </c>
      <c r="D7" s="110" t="s">
        <v>1008</v>
      </c>
      <c r="E7" s="8" t="str">
        <f t="shared" si="0"/>
        <v>SIC_N0_620</v>
      </c>
      <c r="F7" s="110" t="str">
        <f t="shared" si="1"/>
        <v>N0_620</v>
      </c>
      <c r="G7" s="5" t="s">
        <v>964</v>
      </c>
      <c r="H7" s="8" t="s">
        <v>922</v>
      </c>
      <c r="I7" s="8" t="s">
        <v>272</v>
      </c>
      <c r="J7" s="8">
        <v>0</v>
      </c>
      <c r="K7" s="8">
        <v>1</v>
      </c>
      <c r="L7" s="4" t="s">
        <v>932</v>
      </c>
      <c r="M7" s="8" t="s">
        <v>244</v>
      </c>
      <c r="N7" s="5">
        <v>2.88</v>
      </c>
      <c r="O7" s="5" t="s">
        <v>768</v>
      </c>
      <c r="P7" s="5"/>
      <c r="Q7" s="5"/>
      <c r="S7" s="106"/>
      <c r="T7" s="106"/>
      <c r="U7" s="107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0.168648562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3" t="s">
        <v>989</v>
      </c>
      <c r="B8" s="7" t="s">
        <v>998</v>
      </c>
      <c r="C8" s="8" t="s">
        <v>1003</v>
      </c>
      <c r="D8" s="110" t="s">
        <v>1009</v>
      </c>
      <c r="E8" s="8" t="str">
        <f t="shared" si="0"/>
        <v>SIC_N0_1059</v>
      </c>
      <c r="F8" s="110" t="str">
        <f t="shared" si="1"/>
        <v>N0_1059</v>
      </c>
      <c r="G8" s="5" t="s">
        <v>964</v>
      </c>
      <c r="H8" s="8" t="s">
        <v>922</v>
      </c>
      <c r="I8" s="8" t="s">
        <v>272</v>
      </c>
      <c r="J8" s="8">
        <v>0</v>
      </c>
      <c r="K8" s="8">
        <v>1</v>
      </c>
      <c r="L8" s="4" t="s">
        <v>932</v>
      </c>
      <c r="M8" s="8" t="s">
        <v>244</v>
      </c>
      <c r="N8" s="5">
        <v>2.88</v>
      </c>
      <c r="O8" s="5" t="s">
        <v>768</v>
      </c>
      <c r="P8" s="5"/>
      <c r="Q8" s="5"/>
      <c r="S8" s="106"/>
      <c r="T8" s="106"/>
      <c r="U8" s="107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v>0.14058595500000001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3" t="s">
        <v>989</v>
      </c>
      <c r="B9" s="7" t="s">
        <v>998</v>
      </c>
      <c r="C9" s="8" t="s">
        <v>1004</v>
      </c>
      <c r="D9" s="110" t="s">
        <v>1010</v>
      </c>
      <c r="E9" s="8" t="str">
        <f t="shared" si="0"/>
        <v>SIC_N400_62</v>
      </c>
      <c r="F9" s="110" t="str">
        <f t="shared" si="1"/>
        <v>N400_62</v>
      </c>
      <c r="G9" s="5" t="s">
        <v>964</v>
      </c>
      <c r="H9" s="8" t="s">
        <v>922</v>
      </c>
      <c r="I9" s="8" t="s">
        <v>272</v>
      </c>
      <c r="J9" s="8">
        <v>0</v>
      </c>
      <c r="K9" s="8">
        <v>1</v>
      </c>
      <c r="L9" s="4" t="s">
        <v>932</v>
      </c>
      <c r="M9" s="8" t="s">
        <v>244</v>
      </c>
      <c r="N9" s="5">
        <v>2.88</v>
      </c>
      <c r="O9" s="5" t="s">
        <v>768</v>
      </c>
      <c r="P9" s="5"/>
      <c r="Q9" s="5"/>
      <c r="S9" s="106"/>
      <c r="T9" s="106"/>
      <c r="U9" s="107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0.41291678199999998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3" t="s">
        <v>989</v>
      </c>
      <c r="B10" s="7" t="s">
        <v>998</v>
      </c>
      <c r="C10" s="8" t="s">
        <v>1004</v>
      </c>
      <c r="D10" s="110" t="s">
        <v>1011</v>
      </c>
      <c r="E10" s="8" t="str">
        <f t="shared" si="0"/>
        <v>SIC_N400_141</v>
      </c>
      <c r="F10" s="110" t="str">
        <f t="shared" si="1"/>
        <v>N400_141</v>
      </c>
      <c r="G10" s="5" t="s">
        <v>964</v>
      </c>
      <c r="H10" s="8" t="s">
        <v>922</v>
      </c>
      <c r="I10" s="8" t="s">
        <v>272</v>
      </c>
      <c r="J10" s="8">
        <v>0</v>
      </c>
      <c r="K10" s="8">
        <v>1</v>
      </c>
      <c r="L10" s="4" t="s">
        <v>932</v>
      </c>
      <c r="M10" s="8" t="s">
        <v>244</v>
      </c>
      <c r="N10" s="5">
        <v>2.88</v>
      </c>
      <c r="O10" s="5" t="s">
        <v>768</v>
      </c>
      <c r="P10" s="5"/>
      <c r="Q10" s="5"/>
      <c r="S10" s="106"/>
      <c r="T10" s="106"/>
      <c r="U10" s="107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v>0.339233391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3" t="s">
        <v>989</v>
      </c>
      <c r="B11" s="7" t="s">
        <v>998</v>
      </c>
      <c r="C11" s="8" t="s">
        <v>1004</v>
      </c>
      <c r="D11" s="110" t="s">
        <v>1012</v>
      </c>
      <c r="E11" s="8" t="str">
        <f t="shared" si="0"/>
        <v>SIC_N400_222</v>
      </c>
      <c r="F11" s="110" t="str">
        <f t="shared" si="1"/>
        <v>N400_222</v>
      </c>
      <c r="G11" s="5" t="s">
        <v>964</v>
      </c>
      <c r="H11" s="8" t="s">
        <v>922</v>
      </c>
      <c r="I11" s="8" t="s">
        <v>272</v>
      </c>
      <c r="J11" s="8">
        <v>0</v>
      </c>
      <c r="K11" s="8">
        <v>1</v>
      </c>
      <c r="L11" s="4" t="s">
        <v>932</v>
      </c>
      <c r="M11" s="8" t="s">
        <v>244</v>
      </c>
      <c r="N11" s="5">
        <v>2.88</v>
      </c>
      <c r="O11" s="5" t="s">
        <v>768</v>
      </c>
      <c r="P11" s="5"/>
      <c r="Q11" s="5"/>
      <c r="S11" s="106"/>
      <c r="T11" s="106"/>
      <c r="U11" s="107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v>0.176178269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A12" s="3" t="s">
        <v>989</v>
      </c>
      <c r="B12" s="7" t="s">
        <v>998</v>
      </c>
      <c r="C12" s="8" t="s">
        <v>1004</v>
      </c>
      <c r="D12" s="110" t="s">
        <v>1013</v>
      </c>
      <c r="E12" s="8" t="str">
        <f t="shared" si="0"/>
        <v>SIC_N400_620</v>
      </c>
      <c r="F12" s="110" t="str">
        <f t="shared" si="1"/>
        <v>N400_620</v>
      </c>
      <c r="G12" s="5" t="s">
        <v>964</v>
      </c>
      <c r="H12" s="8" t="s">
        <v>922</v>
      </c>
      <c r="I12" s="8" t="s">
        <v>272</v>
      </c>
      <c r="J12" s="8">
        <v>0</v>
      </c>
      <c r="K12" s="8">
        <v>1</v>
      </c>
      <c r="L12" s="4" t="s">
        <v>932</v>
      </c>
      <c r="M12" s="8" t="s">
        <v>244</v>
      </c>
      <c r="N12" s="5">
        <v>2.88</v>
      </c>
      <c r="O12" s="5" t="s">
        <v>768</v>
      </c>
      <c r="P12" s="5"/>
      <c r="Q12" s="5"/>
      <c r="R12" s="5"/>
      <c r="S12" s="106"/>
      <c r="T12" s="106"/>
      <c r="U12" s="107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>
        <v>0.167425237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A13" s="3" t="s">
        <v>989</v>
      </c>
      <c r="B13" s="7" t="s">
        <v>998</v>
      </c>
      <c r="C13" s="8" t="s">
        <v>1004</v>
      </c>
      <c r="D13" s="110" t="s">
        <v>1014</v>
      </c>
      <c r="E13" s="8" t="str">
        <f t="shared" si="0"/>
        <v>SIC_N400_1059</v>
      </c>
      <c r="F13" s="110" t="str">
        <f t="shared" si="1"/>
        <v>N400_1059</v>
      </c>
      <c r="G13" s="5" t="s">
        <v>964</v>
      </c>
      <c r="H13" s="8" t="s">
        <v>922</v>
      </c>
      <c r="I13" s="8" t="s">
        <v>272</v>
      </c>
      <c r="J13" s="8">
        <v>0</v>
      </c>
      <c r="K13" s="8">
        <v>1</v>
      </c>
      <c r="L13" s="4" t="s">
        <v>932</v>
      </c>
      <c r="M13" s="8" t="s">
        <v>244</v>
      </c>
      <c r="N13" s="5">
        <v>2.88</v>
      </c>
      <c r="O13" s="5" t="s">
        <v>768</v>
      </c>
      <c r="P13" s="5"/>
      <c r="Q13" s="5"/>
      <c r="R13" s="5"/>
      <c r="S13" s="106"/>
      <c r="T13" s="106"/>
      <c r="U13" s="107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0.14901674500000001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A14" s="3" t="s">
        <v>989</v>
      </c>
      <c r="B14" s="7" t="s">
        <v>998</v>
      </c>
      <c r="C14" s="8" t="s">
        <v>1003</v>
      </c>
      <c r="D14" s="110" t="s">
        <v>1005</v>
      </c>
      <c r="E14" s="8" t="str">
        <f>_xlfn.CONCAT("DOC","_",D14)</f>
        <v>DOC_N0_62</v>
      </c>
      <c r="F14" s="110" t="str">
        <f>D14</f>
        <v>N0_62</v>
      </c>
      <c r="G14" s="5" t="s">
        <v>964</v>
      </c>
      <c r="H14" s="8" t="s">
        <v>922</v>
      </c>
      <c r="I14" s="8" t="s">
        <v>272</v>
      </c>
      <c r="J14" s="8">
        <v>0</v>
      </c>
      <c r="K14" s="8">
        <v>1</v>
      </c>
      <c r="L14" s="4" t="s">
        <v>925</v>
      </c>
      <c r="M14" s="8" t="s">
        <v>933</v>
      </c>
      <c r="N14" s="5"/>
      <c r="O14" s="5" t="s">
        <v>768</v>
      </c>
      <c r="P14" s="5"/>
      <c r="Q14" s="5"/>
      <c r="S14" s="106"/>
      <c r="T14" s="106"/>
      <c r="U14" s="107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>
        <v>0.96777104400000002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5" customHeight="1" x14ac:dyDescent="0.35">
      <c r="A15" s="3" t="s">
        <v>989</v>
      </c>
      <c r="B15" s="7" t="s">
        <v>998</v>
      </c>
      <c r="C15" s="8" t="s">
        <v>1003</v>
      </c>
      <c r="D15" s="110" t="s">
        <v>1006</v>
      </c>
      <c r="E15" s="8" t="str">
        <f t="shared" ref="E15:E23" si="2">_xlfn.CONCAT("DOC","_",D15)</f>
        <v>DOC_N0_141</v>
      </c>
      <c r="F15" s="110" t="str">
        <f t="shared" ref="F15:F23" si="3">D15</f>
        <v>N0_141</v>
      </c>
      <c r="G15" s="5" t="s">
        <v>964</v>
      </c>
      <c r="H15" s="8" t="s">
        <v>922</v>
      </c>
      <c r="I15" s="8" t="s">
        <v>272</v>
      </c>
      <c r="J15" s="8">
        <v>0</v>
      </c>
      <c r="K15" s="8">
        <v>1</v>
      </c>
      <c r="L15" s="4" t="s">
        <v>925</v>
      </c>
      <c r="M15" s="8" t="s">
        <v>933</v>
      </c>
      <c r="N15" s="5"/>
      <c r="O15" s="5" t="s">
        <v>768</v>
      </c>
      <c r="P15" s="5"/>
      <c r="Q15" s="5"/>
      <c r="S15" s="106"/>
      <c r="T15" s="106"/>
      <c r="U15" s="107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v>0.80673708300000002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5" customHeight="1" x14ac:dyDescent="0.35">
      <c r="A16" s="3" t="s">
        <v>989</v>
      </c>
      <c r="B16" s="7" t="s">
        <v>998</v>
      </c>
      <c r="C16" s="8" t="s">
        <v>1003</v>
      </c>
      <c r="D16" s="110" t="s">
        <v>1007</v>
      </c>
      <c r="E16" s="8" t="str">
        <f t="shared" si="2"/>
        <v>DOC_N0_222</v>
      </c>
      <c r="F16" s="110" t="str">
        <f t="shared" si="3"/>
        <v>N0_222</v>
      </c>
      <c r="G16" s="5" t="s">
        <v>964</v>
      </c>
      <c r="H16" s="8" t="s">
        <v>922</v>
      </c>
      <c r="I16" s="8" t="s">
        <v>272</v>
      </c>
      <c r="J16" s="8">
        <v>0</v>
      </c>
      <c r="K16" s="8">
        <v>1</v>
      </c>
      <c r="L16" s="4" t="s">
        <v>925</v>
      </c>
      <c r="M16" s="8" t="s">
        <v>933</v>
      </c>
      <c r="N16" s="5"/>
      <c r="O16" s="5" t="s">
        <v>768</v>
      </c>
      <c r="P16" s="5"/>
      <c r="Q16" s="5"/>
      <c r="S16" s="106"/>
      <c r="T16" s="106"/>
      <c r="U16" s="107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>
        <v>0.46392576200000002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5" customHeight="1" x14ac:dyDescent="0.35">
      <c r="A17" s="3" t="s">
        <v>989</v>
      </c>
      <c r="B17" s="7" t="s">
        <v>998</v>
      </c>
      <c r="C17" s="8" t="s">
        <v>1003</v>
      </c>
      <c r="D17" s="110" t="s">
        <v>1008</v>
      </c>
      <c r="E17" s="8" t="str">
        <f t="shared" si="2"/>
        <v>DOC_N0_620</v>
      </c>
      <c r="F17" s="110" t="str">
        <f t="shared" si="3"/>
        <v>N0_620</v>
      </c>
      <c r="G17" s="5" t="s">
        <v>964</v>
      </c>
      <c r="H17" s="8" t="s">
        <v>922</v>
      </c>
      <c r="I17" s="8" t="s">
        <v>272</v>
      </c>
      <c r="J17" s="8">
        <v>0</v>
      </c>
      <c r="K17" s="8">
        <v>1</v>
      </c>
      <c r="L17" s="4" t="s">
        <v>925</v>
      </c>
      <c r="M17" s="8" t="s">
        <v>933</v>
      </c>
      <c r="N17" s="5"/>
      <c r="O17" s="5" t="s">
        <v>768</v>
      </c>
      <c r="P17" s="5"/>
      <c r="Q17" s="5"/>
      <c r="S17" s="106"/>
      <c r="T17" s="106"/>
      <c r="U17" s="107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0.33433001000000001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4.5" x14ac:dyDescent="0.35">
      <c r="A18" s="3" t="s">
        <v>989</v>
      </c>
      <c r="B18" s="7" t="s">
        <v>998</v>
      </c>
      <c r="C18" s="8" t="s">
        <v>1003</v>
      </c>
      <c r="D18" s="110" t="s">
        <v>1009</v>
      </c>
      <c r="E18" s="8" t="str">
        <f t="shared" si="2"/>
        <v>DOC_N0_1059</v>
      </c>
      <c r="F18" s="110" t="str">
        <f t="shared" si="3"/>
        <v>N0_1059</v>
      </c>
      <c r="G18" s="5" t="s">
        <v>964</v>
      </c>
      <c r="H18" s="8" t="s">
        <v>922</v>
      </c>
      <c r="I18" s="8" t="s">
        <v>272</v>
      </c>
      <c r="J18" s="8">
        <v>0</v>
      </c>
      <c r="K18" s="8">
        <v>1</v>
      </c>
      <c r="L18" s="4" t="s">
        <v>925</v>
      </c>
      <c r="M18" s="8" t="s">
        <v>933</v>
      </c>
      <c r="N18" s="5"/>
      <c r="O18" s="5" t="s">
        <v>768</v>
      </c>
      <c r="P18" s="5"/>
      <c r="Q18" s="5"/>
      <c r="S18" s="106"/>
      <c r="T18" s="106"/>
      <c r="U18" s="107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v>0.29326893900000001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4.5" x14ac:dyDescent="0.35">
      <c r="A19" s="3" t="s">
        <v>989</v>
      </c>
      <c r="B19" s="7" t="s">
        <v>998</v>
      </c>
      <c r="C19" s="8" t="s">
        <v>1004</v>
      </c>
      <c r="D19" s="110" t="s">
        <v>1010</v>
      </c>
      <c r="E19" s="8" t="str">
        <f t="shared" si="2"/>
        <v>DOC_N400_62</v>
      </c>
      <c r="F19" s="110" t="str">
        <f t="shared" si="3"/>
        <v>N400_62</v>
      </c>
      <c r="G19" s="5" t="s">
        <v>964</v>
      </c>
      <c r="H19" s="8" t="s">
        <v>922</v>
      </c>
      <c r="I19" s="8" t="s">
        <v>272</v>
      </c>
      <c r="J19" s="8">
        <v>0</v>
      </c>
      <c r="K19" s="8">
        <v>1</v>
      </c>
      <c r="L19" s="4" t="s">
        <v>925</v>
      </c>
      <c r="M19" s="8" t="s">
        <v>933</v>
      </c>
      <c r="N19" s="5"/>
      <c r="O19" s="5" t="s">
        <v>768</v>
      </c>
      <c r="P19" s="5"/>
      <c r="Q19" s="5"/>
      <c r="S19" s="106"/>
      <c r="T19" s="106"/>
      <c r="U19" s="107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0.96777104400000002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4.5" x14ac:dyDescent="0.35">
      <c r="A20" s="3" t="s">
        <v>989</v>
      </c>
      <c r="B20" s="7" t="s">
        <v>998</v>
      </c>
      <c r="C20" s="8" t="s">
        <v>1004</v>
      </c>
      <c r="D20" s="110" t="s">
        <v>1011</v>
      </c>
      <c r="E20" s="8" t="str">
        <f t="shared" si="2"/>
        <v>DOC_N400_141</v>
      </c>
      <c r="F20" s="110" t="str">
        <f t="shared" si="3"/>
        <v>N400_141</v>
      </c>
      <c r="G20" s="5" t="s">
        <v>964</v>
      </c>
      <c r="H20" s="8" t="s">
        <v>922</v>
      </c>
      <c r="I20" s="8" t="s">
        <v>272</v>
      </c>
      <c r="J20" s="8">
        <v>0</v>
      </c>
      <c r="K20" s="8">
        <v>1</v>
      </c>
      <c r="L20" s="4" t="s">
        <v>925</v>
      </c>
      <c r="M20" s="8" t="s">
        <v>933</v>
      </c>
      <c r="N20" s="5"/>
      <c r="O20" s="5" t="s">
        <v>768</v>
      </c>
      <c r="P20" s="5"/>
      <c r="Q20" s="5"/>
      <c r="S20" s="106"/>
      <c r="T20" s="106"/>
      <c r="U20" s="107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v>0.76109521099999999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14.5" x14ac:dyDescent="0.35">
      <c r="A21" s="3" t="s">
        <v>989</v>
      </c>
      <c r="B21" s="7" t="s">
        <v>998</v>
      </c>
      <c r="C21" s="8" t="s">
        <v>1004</v>
      </c>
      <c r="D21" s="110" t="s">
        <v>1012</v>
      </c>
      <c r="E21" s="8" t="str">
        <f t="shared" si="2"/>
        <v>DOC_N400_222</v>
      </c>
      <c r="F21" s="110" t="str">
        <f t="shared" si="3"/>
        <v>N400_222</v>
      </c>
      <c r="G21" s="5" t="s">
        <v>964</v>
      </c>
      <c r="H21" s="8" t="s">
        <v>922</v>
      </c>
      <c r="I21" s="8" t="s">
        <v>272</v>
      </c>
      <c r="J21" s="8">
        <v>0</v>
      </c>
      <c r="K21" s="8">
        <v>1</v>
      </c>
      <c r="L21" s="4" t="s">
        <v>925</v>
      </c>
      <c r="M21" s="8" t="s">
        <v>933</v>
      </c>
      <c r="N21" s="5"/>
      <c r="O21" s="5" t="s">
        <v>768</v>
      </c>
      <c r="P21" s="5"/>
      <c r="Q21" s="5"/>
      <c r="S21" s="106"/>
      <c r="T21" s="106"/>
      <c r="U21" s="107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v>0.46731541300000001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4.5" x14ac:dyDescent="0.35">
      <c r="A22" s="3" t="s">
        <v>989</v>
      </c>
      <c r="B22" s="7" t="s">
        <v>998</v>
      </c>
      <c r="C22" s="8" t="s">
        <v>1004</v>
      </c>
      <c r="D22" s="110" t="s">
        <v>1013</v>
      </c>
      <c r="E22" s="8" t="str">
        <f t="shared" si="2"/>
        <v>DOC_N400_620</v>
      </c>
      <c r="F22" s="110" t="str">
        <f t="shared" si="3"/>
        <v>N400_620</v>
      </c>
      <c r="G22" s="5" t="s">
        <v>964</v>
      </c>
      <c r="H22" s="8" t="s">
        <v>922</v>
      </c>
      <c r="I22" s="8" t="s">
        <v>272</v>
      </c>
      <c r="J22" s="8">
        <v>0</v>
      </c>
      <c r="K22" s="8">
        <v>1</v>
      </c>
      <c r="L22" s="4" t="s">
        <v>925</v>
      </c>
      <c r="M22" s="8" t="s">
        <v>933</v>
      </c>
      <c r="N22" s="5"/>
      <c r="O22" s="5" t="s">
        <v>768</v>
      </c>
      <c r="P22" s="5"/>
      <c r="Q22" s="5"/>
      <c r="R22" s="5"/>
      <c r="S22" s="106"/>
      <c r="T22" s="106"/>
      <c r="U22" s="107"/>
      <c r="V22" s="12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0.339233391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ht="14.5" x14ac:dyDescent="0.35">
      <c r="A23" s="3" t="s">
        <v>989</v>
      </c>
      <c r="B23" s="7" t="s">
        <v>998</v>
      </c>
      <c r="C23" s="8" t="s">
        <v>1004</v>
      </c>
      <c r="D23" s="110" t="s">
        <v>1014</v>
      </c>
      <c r="E23" s="8" t="str">
        <f t="shared" si="2"/>
        <v>DOC_N400_1059</v>
      </c>
      <c r="F23" s="110" t="str">
        <f t="shared" si="3"/>
        <v>N400_1059</v>
      </c>
      <c r="G23" s="5" t="s">
        <v>964</v>
      </c>
      <c r="H23" s="8" t="s">
        <v>922</v>
      </c>
      <c r="I23" s="8" t="s">
        <v>272</v>
      </c>
      <c r="J23" s="8">
        <v>0</v>
      </c>
      <c r="K23" s="8">
        <v>1</v>
      </c>
      <c r="L23" s="4" t="s">
        <v>925</v>
      </c>
      <c r="M23" s="8" t="s">
        <v>933</v>
      </c>
      <c r="N23" s="5"/>
      <c r="O23" s="5" t="s">
        <v>768</v>
      </c>
      <c r="P23" s="5"/>
      <c r="Q23" s="5"/>
      <c r="R23" s="5"/>
      <c r="S23" s="106"/>
      <c r="T23" s="106"/>
      <c r="U23" s="107"/>
      <c r="V23" s="12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0.32949750500000002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ht="14.5" x14ac:dyDescent="0.35">
      <c r="L24" s="4"/>
      <c r="M24" s="8"/>
    </row>
    <row r="25" spans="1:77" ht="14.5" x14ac:dyDescent="0.35">
      <c r="L25" s="4"/>
      <c r="M25" s="8"/>
    </row>
    <row r="26" spans="1:77" ht="14.5" x14ac:dyDescent="0.35">
      <c r="L26" s="4"/>
      <c r="M26" s="8"/>
    </row>
    <row r="27" spans="1:77" ht="14.5" x14ac:dyDescent="0.35">
      <c r="L27" s="4"/>
      <c r="M27" s="8"/>
    </row>
    <row r="28" spans="1:77" ht="14.5" x14ac:dyDescent="0.35">
      <c r="L28" s="4"/>
      <c r="M28" s="8"/>
    </row>
    <row r="29" spans="1:77" ht="14.5" x14ac:dyDescent="0.35">
      <c r="L29" s="4"/>
      <c r="M29" s="8"/>
    </row>
    <row r="30" spans="1:77" ht="14.5" x14ac:dyDescent="0.35">
      <c r="L30" s="4"/>
      <c r="M30" s="8"/>
    </row>
    <row r="31" spans="1:77" ht="14.5" x14ac:dyDescent="0.35">
      <c r="L31" s="4"/>
      <c r="M31" s="8"/>
    </row>
    <row r="32" spans="1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D24:D1048576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tabSelected="1" zoomScaleNormal="100" workbookViewId="0">
      <pane xSplit="7" ySplit="3" topLeftCell="Q4" activePane="bottomRight" state="frozen"/>
      <selection pane="topRight" activeCell="H1" sqref="H1"/>
      <selection pane="bottomLeft" activeCell="A4" sqref="A4"/>
      <selection pane="bottomRight" activeCell="A10" sqref="A10:XFD10"/>
    </sheetView>
  </sheetViews>
  <sheetFormatPr defaultColWidth="8.81640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6.1796875" style="3" bestFit="1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72656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22" width="15.81640625" style="3" customWidth="1"/>
    <col min="23" max="16384" width="8.81640625" style="3"/>
  </cols>
  <sheetData>
    <row r="1" spans="1:33" s="18" customFormat="1" ht="50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3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3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35">
      <c r="A4" s="3" t="s">
        <v>989</v>
      </c>
      <c r="B4" s="7" t="s">
        <v>998</v>
      </c>
      <c r="C4" s="8" t="s">
        <v>1003</v>
      </c>
      <c r="D4" s="110" t="s">
        <v>1005</v>
      </c>
      <c r="F4" s="105" t="str">
        <f>D4</f>
        <v>N0_62</v>
      </c>
      <c r="G4" s="3" t="s">
        <v>725</v>
      </c>
      <c r="H4" s="3" t="s">
        <v>1016</v>
      </c>
      <c r="M4" s="3" t="s">
        <v>282</v>
      </c>
      <c r="N4" s="3" t="s">
        <v>605</v>
      </c>
      <c r="P4" s="3">
        <v>20</v>
      </c>
      <c r="Q4" s="3" t="s">
        <v>278</v>
      </c>
      <c r="U4" s="3">
        <v>0.33</v>
      </c>
      <c r="V4" s="174" t="s">
        <v>286</v>
      </c>
      <c r="AE4" s="3">
        <v>0.96075136000000005</v>
      </c>
    </row>
    <row r="5" spans="1:33" x14ac:dyDescent="0.35">
      <c r="A5" s="3" t="s">
        <v>989</v>
      </c>
      <c r="B5" s="7" t="s">
        <v>998</v>
      </c>
      <c r="C5" s="8" t="s">
        <v>1003</v>
      </c>
      <c r="D5" s="110" t="s">
        <v>1006</v>
      </c>
      <c r="F5" s="105" t="str">
        <f t="shared" ref="F5:F13" si="0">D5</f>
        <v>N0_141</v>
      </c>
      <c r="G5" s="3" t="s">
        <v>725</v>
      </c>
      <c r="H5" s="3" t="s">
        <v>1016</v>
      </c>
      <c r="M5" s="3" t="s">
        <v>282</v>
      </c>
      <c r="N5" s="3" t="s">
        <v>605</v>
      </c>
      <c r="P5" s="3">
        <v>20</v>
      </c>
      <c r="Q5" s="3" t="s">
        <v>278</v>
      </c>
      <c r="U5" s="3">
        <v>0.33</v>
      </c>
      <c r="V5" s="174" t="s">
        <v>286</v>
      </c>
      <c r="AE5" s="3">
        <v>0.89982149</v>
      </c>
    </row>
    <row r="6" spans="1:33" x14ac:dyDescent="0.35">
      <c r="A6" s="3" t="s">
        <v>989</v>
      </c>
      <c r="B6" s="7" t="s">
        <v>998</v>
      </c>
      <c r="C6" s="8" t="s">
        <v>1003</v>
      </c>
      <c r="D6" s="110" t="s">
        <v>1007</v>
      </c>
      <c r="F6" s="105" t="str">
        <f t="shared" si="0"/>
        <v>N0_222</v>
      </c>
      <c r="G6" s="3" t="s">
        <v>725</v>
      </c>
      <c r="H6" s="3" t="s">
        <v>1016</v>
      </c>
      <c r="M6" s="3" t="s">
        <v>282</v>
      </c>
      <c r="N6" s="3" t="s">
        <v>605</v>
      </c>
      <c r="P6" s="3">
        <v>20</v>
      </c>
      <c r="Q6" s="3" t="s">
        <v>278</v>
      </c>
      <c r="U6" s="3">
        <v>0.24</v>
      </c>
      <c r="V6" s="174" t="s">
        <v>286</v>
      </c>
      <c r="AE6" s="3">
        <v>0.46392576200000002</v>
      </c>
    </row>
    <row r="7" spans="1:33" x14ac:dyDescent="0.35">
      <c r="A7" s="3" t="s">
        <v>989</v>
      </c>
      <c r="B7" s="7" t="s">
        <v>998</v>
      </c>
      <c r="C7" s="8" t="s">
        <v>1003</v>
      </c>
      <c r="D7" s="110" t="s">
        <v>1008</v>
      </c>
      <c r="F7" s="105" t="str">
        <f t="shared" si="0"/>
        <v>N0_620</v>
      </c>
      <c r="G7" s="3" t="s">
        <v>725</v>
      </c>
      <c r="H7" s="3" t="s">
        <v>1016</v>
      </c>
      <c r="M7" s="3" t="s">
        <v>282</v>
      </c>
      <c r="N7" s="3" t="s">
        <v>605</v>
      </c>
      <c r="P7" s="3">
        <v>20</v>
      </c>
      <c r="Q7" s="3" t="s">
        <v>278</v>
      </c>
      <c r="U7" s="3">
        <v>0.57000000000000006</v>
      </c>
      <c r="V7" s="174" t="s">
        <v>286</v>
      </c>
      <c r="AE7" s="3">
        <v>0.34420868500000001</v>
      </c>
    </row>
    <row r="8" spans="1:33" x14ac:dyDescent="0.35">
      <c r="A8" s="3" t="s">
        <v>989</v>
      </c>
      <c r="B8" s="7" t="s">
        <v>998</v>
      </c>
      <c r="C8" s="8" t="s">
        <v>1003</v>
      </c>
      <c r="D8" s="110" t="s">
        <v>1009</v>
      </c>
      <c r="F8" s="105" t="str">
        <f t="shared" si="0"/>
        <v>N0_1059</v>
      </c>
      <c r="G8" s="3" t="s">
        <v>725</v>
      </c>
      <c r="H8" s="3" t="s">
        <v>1016</v>
      </c>
      <c r="M8" s="3" t="s">
        <v>282</v>
      </c>
      <c r="N8" s="3" t="s">
        <v>605</v>
      </c>
      <c r="P8" s="3">
        <v>20</v>
      </c>
      <c r="Q8" s="3" t="s">
        <v>278</v>
      </c>
      <c r="U8" s="3">
        <v>0.30000000000000004</v>
      </c>
      <c r="V8" s="174" t="s">
        <v>286</v>
      </c>
      <c r="AE8" s="3">
        <v>0.306362686</v>
      </c>
    </row>
    <row r="9" spans="1:33" x14ac:dyDescent="0.35">
      <c r="A9" s="3" t="s">
        <v>989</v>
      </c>
      <c r="B9" s="7" t="s">
        <v>998</v>
      </c>
      <c r="C9" s="8" t="s">
        <v>1004</v>
      </c>
      <c r="D9" s="110" t="s">
        <v>1010</v>
      </c>
      <c r="F9" s="105" t="str">
        <f t="shared" si="0"/>
        <v>N400_62</v>
      </c>
      <c r="G9" s="3" t="s">
        <v>725</v>
      </c>
      <c r="H9" s="3" t="s">
        <v>1016</v>
      </c>
      <c r="M9" s="3" t="s">
        <v>282</v>
      </c>
      <c r="N9" s="3" t="s">
        <v>605</v>
      </c>
      <c r="P9" s="3">
        <v>20</v>
      </c>
      <c r="Q9" s="3" t="s">
        <v>278</v>
      </c>
      <c r="U9" s="3">
        <v>0.63</v>
      </c>
      <c r="V9" s="174" t="s">
        <v>286</v>
      </c>
      <c r="AE9" s="3">
        <v>0.98913932999999998</v>
      </c>
    </row>
    <row r="10" spans="1:33" x14ac:dyDescent="0.35">
      <c r="A10" s="3" t="s">
        <v>989</v>
      </c>
      <c r="B10" s="7" t="s">
        <v>998</v>
      </c>
      <c r="C10" s="8" t="s">
        <v>1004</v>
      </c>
      <c r="D10" s="110" t="s">
        <v>1011</v>
      </c>
      <c r="F10" s="105" t="str">
        <f t="shared" si="0"/>
        <v>N400_141</v>
      </c>
      <c r="G10" s="3" t="s">
        <v>725</v>
      </c>
      <c r="H10" s="3" t="s">
        <v>1016</v>
      </c>
      <c r="M10" s="3" t="s">
        <v>282</v>
      </c>
      <c r="N10" s="3" t="s">
        <v>605</v>
      </c>
      <c r="P10" s="3">
        <v>20</v>
      </c>
      <c r="Q10" s="3" t="s">
        <v>278</v>
      </c>
      <c r="U10" s="3">
        <v>1.0499999999999998</v>
      </c>
      <c r="V10" s="174" t="s">
        <v>286</v>
      </c>
      <c r="AE10" s="3">
        <v>0.91968968200000001</v>
      </c>
    </row>
    <row r="11" spans="1:33" x14ac:dyDescent="0.35">
      <c r="A11" s="3" t="s">
        <v>989</v>
      </c>
      <c r="B11" s="7" t="s">
        <v>998</v>
      </c>
      <c r="C11" s="8" t="s">
        <v>1004</v>
      </c>
      <c r="D11" s="110" t="s">
        <v>1012</v>
      </c>
      <c r="F11" s="105" t="str">
        <f t="shared" si="0"/>
        <v>N400_222</v>
      </c>
      <c r="G11" s="3" t="s">
        <v>725</v>
      </c>
      <c r="H11" s="3" t="s">
        <v>1016</v>
      </c>
      <c r="M11" s="3" t="s">
        <v>282</v>
      </c>
      <c r="N11" s="3" t="s">
        <v>605</v>
      </c>
      <c r="P11" s="3">
        <v>20</v>
      </c>
      <c r="Q11" s="3" t="s">
        <v>278</v>
      </c>
      <c r="U11" s="3">
        <v>1.6500000000000001</v>
      </c>
      <c r="V11" s="174" t="s">
        <v>286</v>
      </c>
      <c r="AE11" s="3">
        <v>0.481123615</v>
      </c>
    </row>
    <row r="12" spans="1:33" x14ac:dyDescent="0.35">
      <c r="A12" s="3" t="s">
        <v>989</v>
      </c>
      <c r="B12" s="7" t="s">
        <v>998</v>
      </c>
      <c r="C12" s="8" t="s">
        <v>1004</v>
      </c>
      <c r="D12" s="110" t="s">
        <v>1013</v>
      </c>
      <c r="F12" s="105" t="str">
        <f t="shared" si="0"/>
        <v>N400_620</v>
      </c>
      <c r="G12" s="3" t="s">
        <v>725</v>
      </c>
      <c r="H12" s="3" t="s">
        <v>1016</v>
      </c>
      <c r="M12" s="3" t="s">
        <v>282</v>
      </c>
      <c r="N12" s="3" t="s">
        <v>605</v>
      </c>
      <c r="P12" s="3">
        <v>20</v>
      </c>
      <c r="Q12" s="3" t="s">
        <v>278</v>
      </c>
      <c r="U12" s="3">
        <v>0.81</v>
      </c>
      <c r="V12" s="174" t="s">
        <v>286</v>
      </c>
      <c r="AE12" s="3">
        <v>0.36220399800000003</v>
      </c>
    </row>
    <row r="13" spans="1:33" x14ac:dyDescent="0.35">
      <c r="A13" s="3" t="s">
        <v>989</v>
      </c>
      <c r="B13" s="7" t="s">
        <v>998</v>
      </c>
      <c r="C13" s="8" t="s">
        <v>1004</v>
      </c>
      <c r="D13" s="110" t="s">
        <v>1014</v>
      </c>
      <c r="F13" s="105" t="str">
        <f t="shared" si="0"/>
        <v>N400_1059</v>
      </c>
      <c r="G13" s="3" t="s">
        <v>725</v>
      </c>
      <c r="H13" s="3" t="s">
        <v>1016</v>
      </c>
      <c r="M13" s="3" t="s">
        <v>282</v>
      </c>
      <c r="N13" s="3" t="s">
        <v>605</v>
      </c>
      <c r="P13" s="3">
        <v>20</v>
      </c>
      <c r="Q13" s="3" t="s">
        <v>278</v>
      </c>
      <c r="U13" s="3">
        <v>0.63</v>
      </c>
      <c r="V13" s="174" t="s">
        <v>286</v>
      </c>
      <c r="AE13" s="3">
        <v>0.32710750999999999</v>
      </c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31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workbookViewId="0"/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81640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81640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5" customFormat="1" ht="15" customHeight="1" x14ac:dyDescent="0.35">
      <c r="A1" s="64" t="s">
        <v>159</v>
      </c>
      <c r="B1" s="64" t="s">
        <v>160</v>
      </c>
      <c r="C1" s="154"/>
      <c r="D1" s="154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80" t="s">
        <v>985</v>
      </c>
      <c r="AV1" s="180"/>
      <c r="AW1" s="154"/>
      <c r="AX1" s="66"/>
      <c r="AY1" s="66"/>
      <c r="AZ1" s="66"/>
    </row>
    <row r="2" spans="1:57" s="65" customFormat="1" ht="15" customHeight="1" x14ac:dyDescent="0.3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4" t="s">
        <v>919</v>
      </c>
      <c r="AU4" s="156" t="s">
        <v>239</v>
      </c>
      <c r="AV4" s="156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5" t="s">
        <v>920</v>
      </c>
      <c r="AU5" s="156" t="s">
        <v>924</v>
      </c>
      <c r="AV5" s="156" t="s">
        <v>268</v>
      </c>
      <c r="AW5" s="153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6" t="s">
        <v>921</v>
      </c>
      <c r="AU6" s="156" t="s">
        <v>925</v>
      </c>
      <c r="AV6" s="156" t="s">
        <v>269</v>
      </c>
      <c r="AW6" s="153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7" t="s">
        <v>922</v>
      </c>
      <c r="AU7" s="156" t="s">
        <v>978</v>
      </c>
      <c r="AV7" s="157" t="s">
        <v>242</v>
      </c>
      <c r="AW7" s="153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8" t="s">
        <v>968</v>
      </c>
      <c r="AU8" s="156" t="s">
        <v>977</v>
      </c>
      <c r="AV8" s="157" t="s">
        <v>912</v>
      </c>
      <c r="AW8" s="153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9" t="s">
        <v>916</v>
      </c>
      <c r="AU9" s="157" t="s">
        <v>210</v>
      </c>
      <c r="AV9" s="157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0" t="s">
        <v>923</v>
      </c>
      <c r="AU10" s="157" t="s">
        <v>218</v>
      </c>
      <c r="AV10" s="157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7" t="s">
        <v>979</v>
      </c>
      <c r="AV11" s="157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8" t="s">
        <v>210</v>
      </c>
      <c r="AV12" s="157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8" t="s">
        <v>218</v>
      </c>
      <c r="AV13" s="157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8" t="s">
        <v>930</v>
      </c>
      <c r="AV14" s="158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2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8" t="s">
        <v>931</v>
      </c>
      <c r="AV15" s="158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8" t="s">
        <v>979</v>
      </c>
      <c r="AV16" s="159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9" t="s">
        <v>932</v>
      </c>
      <c r="AV17" s="159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9" t="s">
        <v>934</v>
      </c>
      <c r="AV18" s="159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9" t="s">
        <v>935</v>
      </c>
      <c r="AV19" s="159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9" t="s">
        <v>936</v>
      </c>
      <c r="AV20" s="160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9" t="s">
        <v>938</v>
      </c>
      <c r="AV21" s="160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9" t="s">
        <v>940</v>
      </c>
      <c r="AV22" s="160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9" t="s">
        <v>942</v>
      </c>
      <c r="AV23" s="160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9" t="s">
        <v>925</v>
      </c>
      <c r="AV24" s="160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9" t="s">
        <v>944</v>
      </c>
      <c r="AV25" s="161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9" t="s">
        <v>945</v>
      </c>
      <c r="AV26" s="161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9" t="s">
        <v>946</v>
      </c>
      <c r="AV27" s="161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9" t="s">
        <v>974</v>
      </c>
      <c r="AV28" s="161" t="s">
        <v>937</v>
      </c>
    </row>
    <row r="29" spans="1:52" ht="14.5" x14ac:dyDescent="0.35">
      <c r="AU29" s="159" t="s">
        <v>947</v>
      </c>
      <c r="AV29" s="161" t="s">
        <v>975</v>
      </c>
    </row>
    <row r="30" spans="1:52" ht="14.5" x14ac:dyDescent="0.35">
      <c r="AU30" s="159" t="s">
        <v>948</v>
      </c>
      <c r="AV30" s="162" t="s">
        <v>209</v>
      </c>
    </row>
    <row r="31" spans="1:52" ht="14.5" x14ac:dyDescent="0.35">
      <c r="AU31" s="159" t="s">
        <v>949</v>
      </c>
      <c r="AV31" s="163" t="s">
        <v>958</v>
      </c>
    </row>
    <row r="32" spans="1:52" ht="14.5" x14ac:dyDescent="0.35">
      <c r="AU32" s="159" t="s">
        <v>950</v>
      </c>
      <c r="AV32" s="163" t="s">
        <v>960</v>
      </c>
    </row>
    <row r="33" spans="47:48" ht="14.5" x14ac:dyDescent="0.35">
      <c r="AU33" s="160" t="s">
        <v>951</v>
      </c>
      <c r="AV33" s="163" t="s">
        <v>962</v>
      </c>
    </row>
    <row r="34" spans="47:48" ht="14.5" x14ac:dyDescent="0.35">
      <c r="AU34" s="160" t="s">
        <v>952</v>
      </c>
    </row>
    <row r="35" spans="47:48" ht="14.5" x14ac:dyDescent="0.35">
      <c r="AU35" s="159" t="s">
        <v>973</v>
      </c>
    </row>
    <row r="36" spans="47:48" ht="14.5" x14ac:dyDescent="0.35">
      <c r="AU36" s="159" t="s">
        <v>984</v>
      </c>
    </row>
    <row r="37" spans="47:48" ht="14.5" x14ac:dyDescent="0.35">
      <c r="AU37" s="161" t="s">
        <v>241</v>
      </c>
    </row>
    <row r="38" spans="47:48" ht="14.5" x14ac:dyDescent="0.35">
      <c r="AU38" s="161" t="s">
        <v>953</v>
      </c>
    </row>
    <row r="39" spans="47:48" ht="14.5" x14ac:dyDescent="0.35">
      <c r="AU39" s="162" t="s">
        <v>955</v>
      </c>
    </row>
    <row r="40" spans="47:48" ht="14.5" x14ac:dyDescent="0.35">
      <c r="AU40" s="162" t="s">
        <v>956</v>
      </c>
    </row>
    <row r="41" spans="47:48" ht="14.5" x14ac:dyDescent="0.35">
      <c r="AU41" s="163" t="s">
        <v>957</v>
      </c>
    </row>
    <row r="42" spans="47:48" ht="14.5" x14ac:dyDescent="0.35">
      <c r="AU42" s="163" t="s">
        <v>959</v>
      </c>
    </row>
    <row r="43" spans="47:48" ht="14.5" x14ac:dyDescent="0.35">
      <c r="AU43" s="163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2025-08-05T13:01:11Z</dcterms:modified>
</cp:coreProperties>
</file>