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300" yWindow="0" windowWidth="25360" windowHeight="1578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8" l="1"/>
  <c r="E14" i="8"/>
  <c r="E7" i="8"/>
  <c r="E11" i="8"/>
  <c r="E15" i="8"/>
  <c r="E4" i="8"/>
  <c r="E8" i="8"/>
  <c r="E12" i="8"/>
  <c r="E5" i="8"/>
  <c r="E9" i="8"/>
  <c r="E13" i="8"/>
  <c r="E16" i="8"/>
  <c r="E17" i="8"/>
  <c r="E6" i="8"/>
  <c r="I11" i="4"/>
  <c r="I10" i="4"/>
  <c r="I3" i="6"/>
  <c r="H3" i="6"/>
  <c r="G3" i="6"/>
</calcChain>
</file>

<file path=xl/sharedStrings.xml><?xml version="1.0" encoding="utf-8"?>
<sst xmlns="http://schemas.openxmlformats.org/spreadsheetml/2006/main" count="1762" uniqueCount="894">
  <si>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</si>
  <si>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</si>
  <si>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</si>
  <si>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</si>
  <si>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</si>
  <si>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</si>
  <si>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</si>
  <si>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</si>
  <si>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</si>
  <si>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</si>
  <si>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</si>
  <si>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</si>
  <si>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</si>
  <si>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</si>
  <si>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</si>
  <si>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</si>
  <si>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</si>
  <si>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</si>
  <si>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</si>
  <si>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</si>
  <si>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</si>
  <si>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</si>
  <si>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</si>
  <si>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</si>
  <si>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</si>
  <si>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</si>
  <si>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</si>
  <si>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</si>
  <si>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</si>
  <si>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</si>
  <si>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</si>
  <si>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</si>
  <si>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</si>
  <si>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</si>
  <si>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</si>
  <si>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</si>
  <si>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</si>
  <si>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</si>
  <si>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</si>
  <si>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</si>
  <si>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</si>
  <si>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</si>
  <si>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</si>
  <si>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</si>
  <si>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</si>
  <si>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</si>
  <si>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</si>
  <si>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</si>
  <si>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</si>
  <si>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</si>
  <si>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</si>
  <si>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</si>
  <si>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</si>
  <si>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</si>
  <si>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</si>
  <si>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</si>
  <si>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</si>
  <si>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</si>
  <si>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</si>
  <si>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</si>
  <si>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</si>
  <si>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</si>
  <si>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</si>
  <si>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</si>
  <si>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</si>
  <si>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</si>
  <si>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</si>
  <si>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</si>
  <si>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</si>
  <si>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</si>
  <si>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</si>
  <si>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</si>
  <si>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</si>
  <si>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</si>
  <si>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</si>
  <si>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</si>
  <si>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</si>
  <si>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</si>
  <si>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</si>
  <si>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</si>
  <si>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</si>
  <si>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</si>
  <si>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</si>
  <si>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</si>
  <si>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</si>
  <si>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</si>
  <si>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</si>
  <si>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</si>
  <si>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</si>
  <si>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</si>
  <si>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</si>
  <si>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</si>
  <si>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</si>
  <si>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</si>
  <si>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</si>
  <si>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</si>
  <si>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</si>
  <si>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</si>
  <si>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</si>
  <si>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</si>
  <si>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</si>
  <si>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</si>
  <si>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</si>
  <si>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</si>
  <si>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</si>
  <si>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</si>
  <si>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</si>
  <si>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</si>
  <si>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</si>
  <si>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</si>
  <si>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</si>
  <si>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</si>
  <si>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</si>
  <si>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</si>
  <si>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</si>
  <si>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</si>
  <si>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</si>
  <si>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</si>
  <si>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</si>
  <si>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</si>
  <si>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</si>
  <si>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</si>
  <si>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</si>
  <si>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</si>
  <si>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</si>
  <si>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</si>
  <si>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</si>
  <si>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</si>
  <si>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</si>
  <si>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</si>
  <si>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</si>
  <si>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</si>
  <si>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</si>
  <si>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</si>
  <si>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</si>
  <si>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</si>
  <si>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</si>
  <si>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</si>
  <si>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</si>
  <si>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</si>
  <si>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</si>
  <si>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</si>
  <si>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</si>
  <si>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</si>
  <si>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</si>
  <si>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</si>
  <si>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</si>
  <si>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</si>
  <si>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</si>
  <si>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</si>
  <si>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</si>
  <si>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</si>
  <si>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</si>
  <si>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</si>
  <si>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</si>
  <si>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</si>
  <si>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</si>
  <si>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</si>
  <si>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</si>
  <si>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</si>
  <si>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</si>
  <si>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</si>
  <si>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</si>
  <si>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</si>
  <si>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</si>
  <si>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</si>
  <si>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</si>
  <si>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</si>
  <si>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</si>
  <si>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</si>
  <si>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</si>
  <si>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</si>
  <si>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</si>
  <si>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</si>
  <si>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</si>
  <si>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</si>
  <si>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</si>
  <si>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</si>
  <si>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</si>
  <si>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</si>
  <si>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</si>
  <si>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</si>
  <si>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</si>
  <si>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</si>
  <si>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</si>
  <si>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</si>
  <si>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</si>
  <si>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</si>
  <si>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</si>
  <si>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</si>
  <si>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</si>
  <si>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</si>
  <si>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</si>
  <si>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</si>
  <si>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</si>
  <si>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</si>
  <si>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</si>
  <si>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</si>
  <si>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</si>
  <si>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</si>
  <si>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</si>
  <si>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</si>
  <si>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</si>
  <si>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</si>
  <si>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</si>
  <si>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</si>
  <si>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</si>
  <si>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</si>
  <si>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</si>
  <si>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</si>
  <si>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</si>
  <si>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</si>
  <si>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</si>
  <si>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</si>
  <si>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</si>
  <si>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</si>
  <si>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</si>
  <si>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</si>
  <si>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</si>
  <si>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</si>
  <si>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</si>
  <si>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</si>
  <si>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</si>
  <si>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</si>
  <si>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</si>
  <si>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</si>
  <si>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</si>
  <si>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</si>
  <si>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</si>
  <si>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</si>
  <si>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</si>
  <si>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</si>
  <si>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</si>
  <si>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</si>
  <si>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</si>
  <si>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</si>
  <si>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</si>
  <si>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</si>
  <si>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</si>
  <si>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</si>
  <si>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</si>
  <si>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</si>
  <si>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</si>
  <si>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</si>
  <si>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</si>
  <si>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</si>
  <si>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</si>
  <si>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</si>
  <si>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</si>
  <si>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</si>
  <si>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</si>
  <si>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</si>
  <si>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</si>
  <si>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</si>
  <si>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</si>
  <si>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</si>
  <si>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</si>
  <si>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</si>
  <si>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</si>
  <si>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</si>
  <si>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</si>
  <si>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</si>
  <si>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</si>
  <si>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</si>
  <si>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</si>
  <si>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</si>
  <si>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</si>
  <si>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</si>
  <si>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</si>
  <si>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</si>
  <si>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</si>
  <si>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</si>
  <si>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</si>
  <si>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</si>
  <si>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</si>
  <si>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</si>
  <si>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</si>
  <si>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</si>
  <si>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</si>
  <si>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</si>
  <si>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</si>
  <si>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</si>
  <si>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</si>
  <si>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</si>
  <si>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</si>
  <si>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</si>
  <si>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</si>
  <si>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</si>
  <si>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</si>
  <si>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</si>
  <si>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</si>
  <si>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</si>
  <si>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</si>
  <si>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</si>
  <si>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</si>
  <si>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</si>
  <si>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</si>
  <si>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</si>
  <si>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</si>
  <si>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</si>
  <si>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</si>
  <si>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</si>
  <si>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</si>
  <si>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</si>
  <si>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</si>
  <si>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</si>
  <si>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</si>
  <si>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</si>
  <si>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</si>
  <si>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</si>
  <si>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</si>
  <si>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</si>
  <si>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</si>
  <si>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</si>
  <si>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</si>
  <si>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</si>
  <si>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</si>
  <si>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</si>
  <si>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</si>
  <si>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</si>
  <si>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</si>
  <si>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</si>
  <si>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</si>
  <si>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</si>
  <si>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</si>
  <si>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</si>
  <si>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</si>
  <si>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</si>
  <si>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</si>
  <si>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</si>
  <si>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</si>
  <si>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</si>
  <si>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</si>
  <si>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</si>
  <si>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</si>
  <si>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</si>
  <si>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</si>
  <si>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</si>
  <si>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</si>
  <si>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</si>
  <si>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</si>
  <si>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</si>
  <si>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</si>
  <si>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</si>
  <si>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</si>
  <si>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</si>
  <si>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</si>
  <si>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</si>
  <si>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</si>
  <si>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</si>
  <si>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</si>
  <si>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</si>
  <si>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</si>
  <si>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</si>
  <si>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</si>
  <si>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</si>
  <si>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</si>
  <si>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</si>
  <si>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</si>
  <si>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</si>
  <si>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</si>
  <si>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</si>
  <si>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</si>
  <si>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</si>
  <si>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</si>
  <si>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</si>
  <si>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</si>
  <si>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</si>
  <si>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</si>
  <si>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</si>
  <si>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</si>
  <si>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</si>
  <si>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</si>
  <si>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</si>
  <si>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</si>
  <si>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</si>
  <si>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</si>
  <si>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</si>
  <si>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</si>
  <si>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</si>
  <si>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</si>
  <si>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</si>
  <si>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</si>
  <si>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</si>
  <si>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</si>
  <si>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</si>
  <si>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</si>
  <si>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</si>
  <si>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</si>
  <si>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</si>
  <si>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</si>
  <si>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</si>
  <si>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</si>
  <si>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</si>
  <si>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</si>
  <si>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</si>
  <si>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</si>
  <si>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</si>
  <si>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</si>
  <si>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</si>
  <si>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</si>
  <si>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</si>
  <si>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</si>
  <si>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</si>
  <si>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</si>
  <si>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</si>
  <si>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</si>
  <si>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</si>
  <si>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</si>
  <si>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</si>
  <si>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</si>
  <si>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</si>
  <si>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</si>
  <si>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</si>
  <si>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</si>
  <si>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</si>
  <si>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</si>
  <si>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</si>
  <si>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</si>
  <si>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</si>
  <si>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</si>
  <si>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</si>
  <si>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</si>
  <si>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</si>
  <si>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</si>
  <si>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</si>
  <si>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</si>
  <si>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</si>
  <si>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</si>
  <si>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</si>
  <si>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</si>
  <si>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</si>
  <si>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</si>
  <si>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</si>
  <si>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</si>
  <si>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</si>
  <si>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</si>
  <si>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</si>
  <si>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</si>
  <si>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</si>
  <si>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</si>
  <si>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</si>
  <si>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</si>
  <si>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</si>
  <si>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</si>
  <si>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</si>
  <si>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</si>
  <si>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</si>
  <si>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</si>
  <si>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</si>
  <si>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</si>
  <si>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</si>
  <si>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</si>
  <si>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</si>
  <si>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</si>
  <si>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</si>
  <si>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</si>
  <si>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</si>
  <si>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</si>
  <si>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</si>
  <si>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</si>
  <si>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</si>
  <si>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</si>
  <si>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</si>
  <si>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</si>
  <si>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</si>
  <si>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</si>
  <si>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</si>
  <si>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</si>
  <si>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</si>
  <si>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</si>
  <si>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</si>
  <si>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</si>
  <si>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</si>
  <si>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</si>
  <si>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</si>
  <si>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</si>
  <si>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</si>
  <si>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</si>
  <si>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</si>
  <si>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</si>
  <si>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</si>
  <si>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</si>
  <si>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</si>
  <si>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</si>
  <si>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</si>
  <si>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</si>
  <si>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</si>
  <si>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</si>
  <si>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</si>
  <si>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</si>
  <si>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</si>
  <si>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</si>
  <si>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</si>
  <si>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</si>
  <si>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</si>
  <si>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</si>
  <si>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</si>
  <si>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</si>
  <si>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</si>
  <si>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</si>
  <si>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</si>
  <si>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</si>
  <si>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</si>
  <si>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</si>
  <si>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</si>
  <si>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</si>
  <si>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</si>
  <si>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</si>
  <si>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</si>
  <si>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</si>
  <si>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</si>
  <si>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</si>
  <si>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</si>
  <si>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</si>
  <si>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</si>
  <si>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</si>
  <si>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</si>
  <si>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</si>
  <si>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</si>
  <si>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</si>
  <si>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</si>
  <si>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</si>
  <si>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</si>
  <si>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</si>
  <si>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</si>
  <si>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</si>
  <si>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</si>
  <si>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</si>
  <si>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</si>
  <si>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</si>
  <si>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</si>
  <si>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</si>
  <si>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</si>
  <si>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</si>
  <si>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</si>
  <si>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</si>
  <si>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</si>
  <si>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</si>
  <si>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</si>
  <si>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</si>
  <si>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</si>
  <si>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</si>
  <si>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</si>
  <si>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</si>
  <si>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</si>
  <si>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</si>
  <si>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</si>
  <si>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</si>
  <si>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</si>
  <si>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</si>
  <si>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</si>
  <si>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</si>
  <si>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</si>
  <si>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</si>
  <si>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</si>
  <si>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</si>
  <si>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</si>
  <si>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</si>
  <si>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</si>
  <si>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</si>
  <si>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</si>
  <si>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</si>
  <si>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</si>
  <si>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</si>
  <si>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</si>
  <si>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</si>
  <si>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</si>
  <si>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</si>
  <si>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</si>
  <si>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</si>
  <si>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</si>
  <si>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</si>
  <si>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</si>
  <si>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</si>
  <si>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</si>
  <si>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</si>
  <si>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</si>
  <si>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</si>
  <si>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</si>
  <si>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</si>
  <si>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</si>
  <si>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</si>
  <si>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</si>
  <si>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</si>
  <si>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</si>
  <si>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</si>
  <si>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</si>
  <si>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</si>
  <si>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</si>
  <si>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</si>
  <si>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</si>
  <si>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</si>
  <si>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</si>
  <si>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</si>
  <si>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</si>
  <si>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</si>
  <si>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</si>
  <si>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</si>
  <si>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</si>
  <si>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</si>
  <si>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</si>
  <si>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</si>
  <si>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</si>
  <si>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</si>
  <si>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</si>
  <si>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</si>
  <si>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</si>
  <si>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</si>
  <si>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</si>
  <si>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</si>
  <si>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</si>
  <si>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</si>
  <si>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</si>
  <si>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</si>
  <si>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</si>
  <si>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</si>
  <si>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</si>
  <si>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</si>
  <si>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</si>
  <si>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</si>
  <si>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</si>
  <si>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</si>
  <si>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</si>
  <si>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</si>
  <si>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</si>
  <si>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</si>
  <si>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</si>
  <si>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</si>
  <si>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</si>
  <si>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</si>
  <si>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</si>
  <si>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</si>
  <si>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</si>
  <si>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</si>
  <si>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</si>
  <si>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</si>
  <si>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</si>
  <si>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</si>
  <si>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</si>
  <si>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</si>
  <si>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</si>
  <si>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</si>
  <si>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</si>
  <si>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</si>
  <si>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</si>
  <si>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</si>
  <si>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</si>
  <si>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</si>
  <si>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</si>
  <si>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</si>
  <si>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</si>
  <si>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</si>
  <si>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</si>
  <si>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</si>
  <si>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</si>
  <si>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</si>
  <si>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</si>
  <si>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</si>
  <si>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</si>
  <si>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</si>
  <si>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</si>
  <si>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</si>
  <si>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</si>
  <si>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</si>
  <si>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</si>
  <si>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</si>
  <si>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</si>
  <si>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</si>
  <si>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</si>
  <si>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</si>
  <si>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</si>
  <si>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</si>
  <si>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</si>
  <si>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</si>
  <si>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</si>
  <si>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</si>
  <si>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</si>
  <si>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</si>
  <si>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</si>
  <si>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</si>
  <si>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</si>
  <si>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</si>
  <si>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</si>
  <si>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</si>
  <si>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</si>
  <si>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</si>
  <si>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</si>
  <si>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</si>
  <si>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</si>
  <si>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</si>
  <si>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</si>
  <si>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</si>
  <si>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</si>
  <si>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</si>
  <si>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</si>
  <si>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</si>
  <si>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</si>
  <si>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</si>
  <si>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</si>
  <si>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</si>
  <si>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</si>
  <si>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</si>
  <si>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</si>
  <si>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</si>
  <si>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</si>
  <si>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</si>
  <si>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</si>
  <si>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</si>
  <si>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</si>
  <si>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</si>
  <si>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</si>
  <si>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</si>
  <si>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</si>
  <si>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</si>
  <si>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</si>
  <si>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</si>
  <si>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</si>
  <si>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</si>
  <si>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</si>
  <si>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</si>
  <si>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</si>
  <si>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</si>
  <si>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</si>
  <si>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</si>
  <si>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</si>
  <si>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</si>
  <si>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</si>
  <si>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</si>
  <si>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</si>
  <si>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</si>
  <si>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</si>
  <si>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</si>
  <si>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</si>
  <si>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</si>
  <si>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</si>
  <si>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</si>
  <si>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</si>
  <si>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</si>
  <si>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</si>
  <si>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</si>
  <si>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</si>
  <si>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</si>
  <si>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</si>
  <si>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</si>
  <si>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</si>
  <si>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</si>
  <si>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</si>
  <si>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</si>
  <si>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</si>
  <si>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</si>
  <si>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</si>
  <si>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</si>
  <si>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</si>
  <si>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</si>
  <si>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</si>
  <si>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</si>
  <si>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</si>
  <si>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</si>
  <si>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</si>
  <si>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</si>
  <si>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</si>
  <si>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</si>
  <si>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</si>
  <si>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</si>
  <si>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</si>
  <si>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</si>
  <si>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</si>
  <si>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</si>
  <si>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</si>
  <si>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</si>
  <si>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</si>
  <si>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</si>
  <si>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</si>
  <si>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</si>
  <si>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</si>
  <si>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</si>
  <si>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</si>
  <si>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</si>
  <si>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</si>
  <si>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</si>
  <si>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</si>
  <si>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</si>
  <si>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</si>
  <si>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</si>
  <si>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</si>
  <si>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</si>
  <si>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</si>
  <si>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</si>
  <si>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</si>
  <si>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</si>
  <si>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</si>
  <si>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</si>
  <si>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</si>
  <si>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</si>
  <si>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</si>
  <si>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</si>
  <si>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</si>
  <si>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</si>
  <si>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</si>
  <si>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</si>
  <si>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</si>
  <si>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</si>
  <si>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</si>
  <si>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</si>
  <si>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</si>
  <si>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</si>
  <si>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</si>
  <si>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</si>
  <si>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</si>
  <si>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</si>
  <si>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</si>
  <si>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Leith_2014</t>
  </si>
  <si>
    <t>Gavin McNicol</t>
  </si>
  <si>
    <t>University of Alaska Southeast</t>
  </si>
  <si>
    <t>gmcnicol@alaska.edu</t>
  </si>
  <si>
    <t>F. I. Leith</t>
  </si>
  <si>
    <t>flth@ceh.ac.uk</t>
  </si>
  <si>
    <t>Leith, F.I., Garnett, M.H., Dinsmore, K.J., Billett, M.F. &amp; Heal, K. V. (2014). Source and age of dissolved and gaseous carbon in a peatland-riparian-stream continuum: A dual isotope (14C and δ13C) analysis. Biogeochemistry, 119, 415–433</t>
  </si>
  <si>
    <t>Auchencorth Moss</t>
  </si>
  <si>
    <t>ombrotrophc peatland catchment</t>
  </si>
  <si>
    <t>peatland</t>
  </si>
  <si>
    <t>Histosol &amp; humic gleysol</t>
  </si>
  <si>
    <t>Deschampsia flexuosa, Molinia caerulea, Festuca ovina, Eriophorum angustifolium, Eriophorum vaginatum, Caluna vulgaris, Sphagnum &amp; Polytrichum spp.</t>
  </si>
  <si>
    <t>clay-silt till over sandstone</t>
  </si>
  <si>
    <t>riparian</t>
  </si>
  <si>
    <t>Juncus effusus</t>
  </si>
  <si>
    <t>stream</t>
  </si>
  <si>
    <t>SUERC</t>
  </si>
  <si>
    <t>peatland_5-10</t>
  </si>
  <si>
    <t>O2</t>
  </si>
  <si>
    <t>peatland_25-30</t>
  </si>
  <si>
    <t>O3</t>
  </si>
  <si>
    <t>plant frag</t>
  </si>
  <si>
    <t>peatland_45-50</t>
  </si>
  <si>
    <t>O4</t>
  </si>
  <si>
    <t>highly humified</t>
  </si>
  <si>
    <t>peatland_65-70</t>
  </si>
  <si>
    <t>O5</t>
  </si>
  <si>
    <t>peatland_145-150</t>
  </si>
  <si>
    <t>O6</t>
  </si>
  <si>
    <t>riparian_5-10</t>
  </si>
  <si>
    <t>O1</t>
  </si>
  <si>
    <t>riparian_25-30</t>
  </si>
  <si>
    <t>riparian_45-50</t>
  </si>
  <si>
    <t>riparian_65-70</t>
  </si>
  <si>
    <t>C1</t>
  </si>
  <si>
    <t>sand rich</t>
  </si>
  <si>
    <t>riparian_75-80</t>
  </si>
  <si>
    <t>C2</t>
  </si>
  <si>
    <t>10.1007/s10533-014-9977-y</t>
  </si>
  <si>
    <t>ist_name</t>
  </si>
  <si>
    <t>peatland_42.5_CO2_4-1_1</t>
  </si>
  <si>
    <t>peatland_42.5_CO2_4-1_2</t>
  </si>
  <si>
    <t>peatland_42.5_CO2_4-1_3</t>
  </si>
  <si>
    <t>peatland_67.5_CO2_4-1_1</t>
  </si>
  <si>
    <t>riparian_42.5_CO2_4-1_1</t>
  </si>
  <si>
    <t>riparian_42.5_CO2_4-1_2</t>
  </si>
  <si>
    <t>riparian_67.5_CO2_4-1_1</t>
  </si>
  <si>
    <t>peatland_42.5_CO2_9-1_1</t>
  </si>
  <si>
    <t>peatland_42.5_CO2_9-1_2</t>
  </si>
  <si>
    <t>peatland_42.5_CO2_9-1_3</t>
  </si>
  <si>
    <t>peatland_67.5_CO2_9-1_1</t>
  </si>
  <si>
    <t>riparian_42.5_CO2_9-1_1</t>
  </si>
  <si>
    <t>riparian_42.5_CO2_9-1_2</t>
  </si>
  <si>
    <t>riparian_42.5_CO2_9-1_3</t>
  </si>
  <si>
    <t>riparian_67.5_CO2_9-1_1</t>
  </si>
  <si>
    <t>peatland_42.5_CH4_4-1_1</t>
  </si>
  <si>
    <t>peatland_42.5_CH4_4-1_2</t>
  </si>
  <si>
    <t>peatland_42.5_CH4_4-1_3</t>
  </si>
  <si>
    <t>peatland_67.5_CH4_4-1_1</t>
  </si>
  <si>
    <t>riparian_42.5_CH4_4-1_1</t>
  </si>
  <si>
    <t>riparian_42.5_CH4_4-1_2</t>
  </si>
  <si>
    <t>riparian_67.5_CH4_4-1_1</t>
  </si>
  <si>
    <t>peatland_42.5_CH4_9-1_1</t>
  </si>
  <si>
    <t>peatland_42.5_CH4_9-1_2</t>
  </si>
  <si>
    <t>peatland_42.5_CH4_9-1_3</t>
  </si>
  <si>
    <t>peatland_67.5_CH4_9-1_1</t>
  </si>
  <si>
    <t>riparian_42.5_CH4_9-1_1</t>
  </si>
  <si>
    <t>riparian_42.5_CH4_9-1_2</t>
  </si>
  <si>
    <t>riparian_42.5_CH4_9-1_3</t>
  </si>
  <si>
    <t>riparian_67.5_CH4_9-1_1</t>
  </si>
  <si>
    <t>peatland_42.5_DOC_4-1_1</t>
  </si>
  <si>
    <t>peatland_67.5_DOC_4-1_2</t>
  </si>
  <si>
    <t>riparian_42.5_DOC_4-1_3</t>
  </si>
  <si>
    <t>riparian_67.5_DOC_4-1_1</t>
  </si>
  <si>
    <t>peatland_42.5_DOC_9-1_1</t>
  </si>
  <si>
    <t>peatland_67.5_DOC_9-1_2</t>
  </si>
  <si>
    <t>riparian_42.5_DOC_9-1_3</t>
  </si>
  <si>
    <t>riparian_67.5_DOC_9-1_1</t>
  </si>
  <si>
    <t>flx_name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</si>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</sst>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0" fillId="0" borderId="4" xfId="0" applyFont="1" applyBorder="1" applyAlignment="1"/>
    <xf numFmtId="0" fontId="0" fillId="0" borderId="4" xfId="0" applyNumberFormat="1" applyFont="1" applyBorder="1" applyAlignment="1"/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Leith_2014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6">
      <c r="A4" s="20" t="s">
        <v>812</v>
      </c>
      <c r="B4" t="s">
        <v>850</v>
      </c>
      <c r="C4" s="20"/>
      <c r="D4" s="20" t="s">
        <v>813</v>
      </c>
      <c r="E4" s="20" t="s">
        <v>814</v>
      </c>
      <c r="F4" s="20" t="s">
        <v>815</v>
      </c>
      <c r="G4" s="20">
        <v>2018</v>
      </c>
      <c r="H4" s="20">
        <v>9</v>
      </c>
      <c r="I4" s="20">
        <v>10</v>
      </c>
      <c r="J4" s="20" t="s">
        <v>816</v>
      </c>
      <c r="K4" s="20" t="s">
        <v>817</v>
      </c>
      <c r="L4" s="20"/>
      <c r="M4" s="20" t="s">
        <v>818</v>
      </c>
      <c r="N4" s="20"/>
    </row>
    <row r="5" spans="1:15" ht="14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8"/>
      <c r="H7" s="138"/>
      <c r="I7" s="138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819</v>
      </c>
      <c r="C4" s="10">
        <v>55.792777999999998</v>
      </c>
      <c r="D4" s="10">
        <v>-3.2430560000000002</v>
      </c>
      <c r="E4" s="7"/>
      <c r="F4" s="19">
        <v>275</v>
      </c>
      <c r="G4" s="19" t="s">
        <v>820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819</v>
      </c>
      <c r="C4" s="10"/>
      <c r="D4" s="10" t="s">
        <v>821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822</v>
      </c>
      <c r="O4" s="19"/>
      <c r="P4" s="19"/>
      <c r="Q4" s="19"/>
      <c r="R4" s="19"/>
      <c r="S4" s="19"/>
      <c r="T4" s="19" t="s">
        <v>228</v>
      </c>
      <c r="U4" s="5" t="s">
        <v>823</v>
      </c>
      <c r="V4" s="19"/>
      <c r="W4" s="19">
        <v>31</v>
      </c>
      <c r="Y4" s="5" t="s">
        <v>211</v>
      </c>
      <c r="AA4" s="5" t="s">
        <v>824</v>
      </c>
      <c r="AC4" s="19"/>
      <c r="AD4" s="19"/>
      <c r="AE4" s="19"/>
      <c r="AF4" s="19"/>
      <c r="AG4" s="19"/>
    </row>
    <row r="5" spans="1:36" ht="14">
      <c r="A5" s="20" t="s">
        <v>812</v>
      </c>
      <c r="B5" s="10" t="s">
        <v>819</v>
      </c>
      <c r="C5" s="10"/>
      <c r="D5" s="10" t="s">
        <v>825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822</v>
      </c>
      <c r="O5" s="19"/>
      <c r="P5" s="19"/>
      <c r="Q5" s="19"/>
      <c r="R5" s="19"/>
      <c r="S5" s="19"/>
      <c r="T5" s="19" t="s">
        <v>228</v>
      </c>
      <c r="U5" s="5" t="s">
        <v>826</v>
      </c>
      <c r="V5" s="19"/>
      <c r="W5" s="19">
        <v>19</v>
      </c>
      <c r="Y5" s="5" t="s">
        <v>211</v>
      </c>
      <c r="AA5" s="5" t="s">
        <v>824</v>
      </c>
      <c r="AC5" s="19"/>
      <c r="AD5" s="19"/>
      <c r="AE5" s="19"/>
      <c r="AF5" s="19"/>
      <c r="AG5" s="19"/>
    </row>
    <row r="6" spans="1:36" ht="14">
      <c r="A6" s="20" t="s">
        <v>812</v>
      </c>
      <c r="B6" s="10" t="s">
        <v>819</v>
      </c>
      <c r="C6" s="10"/>
      <c r="D6" s="10" t="s">
        <v>827</v>
      </c>
      <c r="E6" s="19"/>
      <c r="F6" s="19"/>
      <c r="G6" s="19"/>
      <c r="H6" s="19" t="s">
        <v>326</v>
      </c>
      <c r="I6" s="19"/>
      <c r="J6" s="19"/>
      <c r="K6" s="19"/>
      <c r="L6" s="19"/>
      <c r="M6" s="19"/>
      <c r="N6" s="19" t="s">
        <v>822</v>
      </c>
      <c r="O6" s="19"/>
      <c r="P6" s="19"/>
      <c r="Q6" s="19"/>
      <c r="R6" s="19"/>
      <c r="S6" s="19"/>
      <c r="T6" s="19" t="s">
        <v>228</v>
      </c>
      <c r="V6" s="19"/>
      <c r="W6" s="19">
        <v>0</v>
      </c>
      <c r="AC6" s="19"/>
      <c r="AD6" s="19"/>
      <c r="AE6" s="19"/>
      <c r="AF6" s="19"/>
      <c r="AG6" s="19"/>
    </row>
    <row r="7" spans="1:36" ht="14">
      <c r="A7" s="14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vocabulary'!$J$4:$J$9</xm:f>
          </x14:formula1>
          <xm:sqref>AB8:AB1048576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T8:T1048576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Z8:Z1048576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Y8:Y1048576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AG8:AG1048576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AC8:AC1048576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H8:H1048576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P8:P1048576</xm:sqref>
        </x14:dataValidation>
        <x14:dataValidation type="list" allowBlank="1" showInputMessage="1" showErrorMessage="1">
          <x14:formula1>
            <xm:f>'[1]controlled vocabulary'!#REF!</xm:f>
          </x14:formula1>
          <xm:sqref>H4:H7 P4:P7 Q4:Q6 AB7:AC7 AC4:AD6 T7 U4:U6 Y7:Z7 Z4:AA6 AG7 AH4:AH6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B4:B7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A4:A7</xm:sqref>
        </x14:dataValidation>
        <x14:dataValidation type="list" allowBlank="1" showInputMessage="1" showErrorMessage="1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F16" sqref="F1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5.1640625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150" t="s">
        <v>890</v>
      </c>
      <c r="F1" s="33" t="s">
        <v>630</v>
      </c>
      <c r="G1" s="33" t="s">
        <v>631</v>
      </c>
      <c r="H1" s="133" t="s">
        <v>751</v>
      </c>
      <c r="I1" s="126" t="s">
        <v>752</v>
      </c>
      <c r="J1" s="126" t="s">
        <v>753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661</v>
      </c>
      <c r="P1" s="106" t="s">
        <v>691</v>
      </c>
      <c r="Q1" s="116" t="s">
        <v>652</v>
      </c>
      <c r="R1" s="106" t="s">
        <v>443</v>
      </c>
      <c r="S1" s="106" t="s">
        <v>694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731</v>
      </c>
      <c r="AC1" s="107" t="s">
        <v>732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3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7" t="s">
        <v>740</v>
      </c>
      <c r="I2" s="127" t="s">
        <v>741</v>
      </c>
      <c r="J2" s="127" t="s">
        <v>739</v>
      </c>
      <c r="K2" s="141" t="s">
        <v>796</v>
      </c>
      <c r="L2" s="141"/>
      <c r="M2" s="141" t="s">
        <v>800</v>
      </c>
      <c r="N2" s="141" t="s">
        <v>651</v>
      </c>
      <c r="O2" s="141" t="s">
        <v>692</v>
      </c>
      <c r="P2" s="141" t="s">
        <v>693</v>
      </c>
      <c r="Q2" s="141" t="s">
        <v>802</v>
      </c>
      <c r="R2" s="141" t="s">
        <v>722</v>
      </c>
      <c r="S2" s="141" t="s">
        <v>723</v>
      </c>
      <c r="T2" s="141" t="s">
        <v>384</v>
      </c>
      <c r="U2" s="141" t="s">
        <v>383</v>
      </c>
      <c r="V2" s="141" t="s">
        <v>335</v>
      </c>
      <c r="W2" s="141" t="s">
        <v>382</v>
      </c>
      <c r="X2" s="141" t="s">
        <v>381</v>
      </c>
      <c r="Y2" s="142" t="s">
        <v>380</v>
      </c>
      <c r="Z2" s="141" t="s">
        <v>379</v>
      </c>
      <c r="AA2" s="141" t="s">
        <v>730</v>
      </c>
      <c r="AB2" s="57" t="s">
        <v>697</v>
      </c>
      <c r="AC2" s="57" t="s">
        <v>698</v>
      </c>
      <c r="AD2" s="57" t="s">
        <v>86</v>
      </c>
      <c r="AE2" s="57" t="s">
        <v>87</v>
      </c>
      <c r="AF2" s="57" t="s">
        <v>88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  <c r="AL2" s="57" t="s">
        <v>704</v>
      </c>
    </row>
    <row r="3" spans="1:38" s="82" customFormat="1" ht="28">
      <c r="A3" s="37" t="s">
        <v>366</v>
      </c>
      <c r="B3" s="36"/>
      <c r="C3" s="122"/>
      <c r="D3" s="114"/>
      <c r="E3" s="122"/>
      <c r="F3" s="36" t="s">
        <v>31</v>
      </c>
      <c r="G3" s="36" t="s">
        <v>31</v>
      </c>
      <c r="H3" s="128" t="s">
        <v>737</v>
      </c>
      <c r="I3" s="128" t="s">
        <v>34</v>
      </c>
      <c r="J3" s="128" t="s">
        <v>738</v>
      </c>
      <c r="K3" s="140" t="s">
        <v>797</v>
      </c>
      <c r="L3" s="100"/>
      <c r="M3" s="140" t="s">
        <v>795</v>
      </c>
      <c r="N3" s="140" t="s">
        <v>798</v>
      </c>
      <c r="O3" s="140" t="s">
        <v>799</v>
      </c>
      <c r="P3" s="99"/>
      <c r="Q3" s="140" t="s">
        <v>801</v>
      </c>
      <c r="R3" s="144" t="s">
        <v>724</v>
      </c>
      <c r="S3" s="140" t="s">
        <v>804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0" t="s">
        <v>805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" t="s">
        <v>812</v>
      </c>
      <c r="B4" s="5" t="s">
        <v>819</v>
      </c>
      <c r="C4" s="5"/>
      <c r="D4" s="5" t="s">
        <v>821</v>
      </c>
      <c r="E4" s="5" t="str">
        <f t="shared" ref="E4:E17" si="0">D4&amp;"_"&amp;M4&amp;"_"&amp;I4&amp;"-"&amp;J4</f>
        <v>peatland_CH4_4-1</v>
      </c>
      <c r="F4" s="5"/>
      <c r="G4" s="5"/>
      <c r="H4" s="5">
        <v>2012</v>
      </c>
      <c r="I4" s="145">
        <v>4</v>
      </c>
      <c r="J4" s="146">
        <v>1</v>
      </c>
      <c r="K4" s="5" t="s">
        <v>636</v>
      </c>
      <c r="L4" s="5"/>
      <c r="M4" s="5" t="s">
        <v>641</v>
      </c>
      <c r="N4" s="5" t="s">
        <v>647</v>
      </c>
      <c r="O4" s="5" t="s">
        <v>649</v>
      </c>
      <c r="P4" s="5"/>
      <c r="Q4" s="5" t="s">
        <v>803</v>
      </c>
      <c r="R4" s="5">
        <v>14</v>
      </c>
      <c r="S4" s="5" t="s">
        <v>299</v>
      </c>
      <c r="T4" s="5"/>
      <c r="U4" s="5" t="s">
        <v>809</v>
      </c>
      <c r="V4" s="5">
        <v>6.1</v>
      </c>
      <c r="W4" s="5"/>
      <c r="X4" s="5"/>
      <c r="Y4" s="5"/>
      <c r="Z4" s="5"/>
      <c r="AA4" s="5"/>
      <c r="AB4" s="5">
        <v>-63.2</v>
      </c>
      <c r="AC4" s="5">
        <v>0.1</v>
      </c>
      <c r="AD4" s="5" t="s">
        <v>828</v>
      </c>
      <c r="AE4" s="5">
        <v>43491</v>
      </c>
      <c r="AF4" s="5"/>
      <c r="AG4" s="5">
        <v>107.29</v>
      </c>
      <c r="AH4" s="5">
        <v>0.48</v>
      </c>
      <c r="AI4" s="5"/>
      <c r="AJ4" s="5"/>
      <c r="AK4" s="5"/>
      <c r="AL4" s="5"/>
    </row>
    <row r="5" spans="1:38">
      <c r="A5" s="14" t="s">
        <v>812</v>
      </c>
      <c r="B5" s="5" t="s">
        <v>819</v>
      </c>
      <c r="C5" s="5"/>
      <c r="D5" s="5" t="s">
        <v>821</v>
      </c>
      <c r="E5" s="5" t="str">
        <f t="shared" si="0"/>
        <v>peatland_CH4_9-1</v>
      </c>
      <c r="F5" s="5"/>
      <c r="G5" s="5"/>
      <c r="H5" s="5">
        <v>2012</v>
      </c>
      <c r="I5" s="145">
        <v>9</v>
      </c>
      <c r="J5" s="146">
        <v>1</v>
      </c>
      <c r="K5" s="5" t="s">
        <v>636</v>
      </c>
      <c r="L5" s="5"/>
      <c r="M5" s="5" t="s">
        <v>641</v>
      </c>
      <c r="N5" s="5" t="s">
        <v>647</v>
      </c>
      <c r="O5" s="5" t="s">
        <v>649</v>
      </c>
      <c r="P5" s="5"/>
      <c r="Q5" s="5" t="s">
        <v>803</v>
      </c>
      <c r="R5" s="5">
        <v>14</v>
      </c>
      <c r="S5" s="5" t="s">
        <v>299</v>
      </c>
      <c r="T5" s="5"/>
      <c r="U5" s="5" t="s">
        <v>809</v>
      </c>
      <c r="V5" s="5">
        <v>11.5</v>
      </c>
      <c r="W5" s="5"/>
      <c r="X5" s="5"/>
      <c r="Y5" s="5"/>
      <c r="Z5" s="5"/>
      <c r="AA5" s="5"/>
      <c r="AB5" s="5">
        <v>-58</v>
      </c>
      <c r="AC5" s="5">
        <v>0.1</v>
      </c>
      <c r="AD5" s="5" t="s">
        <v>828</v>
      </c>
      <c r="AE5" s="5">
        <v>43499</v>
      </c>
      <c r="AF5" s="5"/>
      <c r="AG5" s="5">
        <v>108.25</v>
      </c>
      <c r="AH5" s="5">
        <v>0.5</v>
      </c>
      <c r="AI5" s="5"/>
      <c r="AJ5" s="5"/>
      <c r="AK5" s="5"/>
      <c r="AL5" s="5"/>
    </row>
    <row r="6" spans="1:38">
      <c r="A6" s="20" t="s">
        <v>812</v>
      </c>
      <c r="B6" s="5" t="s">
        <v>819</v>
      </c>
      <c r="C6" s="5"/>
      <c r="D6" s="5" t="s">
        <v>821</v>
      </c>
      <c r="E6" s="5" t="str">
        <f t="shared" si="0"/>
        <v>peatland_CO2_4-1</v>
      </c>
      <c r="F6" s="5"/>
      <c r="G6" s="5"/>
      <c r="H6" s="5">
        <v>2012</v>
      </c>
      <c r="I6" s="145">
        <v>4</v>
      </c>
      <c r="J6" s="146">
        <v>1</v>
      </c>
      <c r="K6" s="5" t="s">
        <v>636</v>
      </c>
      <c r="L6" s="5"/>
      <c r="M6" s="5" t="s">
        <v>640</v>
      </c>
      <c r="N6" s="5" t="s">
        <v>647</v>
      </c>
      <c r="O6" s="5" t="s">
        <v>649</v>
      </c>
      <c r="P6" s="5"/>
      <c r="Q6" s="5" t="s">
        <v>803</v>
      </c>
      <c r="R6" s="5">
        <v>14</v>
      </c>
      <c r="S6" s="5" t="s">
        <v>299</v>
      </c>
      <c r="T6" s="5"/>
      <c r="U6" s="5" t="s">
        <v>809</v>
      </c>
      <c r="V6" s="5">
        <v>6.1</v>
      </c>
      <c r="W6" s="5"/>
      <c r="X6" s="5"/>
      <c r="Y6" s="5"/>
      <c r="Z6" s="5"/>
      <c r="AA6" s="5"/>
      <c r="AB6" s="5">
        <v>-25.9</v>
      </c>
      <c r="AC6" s="5">
        <v>0.1</v>
      </c>
      <c r="AD6" s="5" t="s">
        <v>828</v>
      </c>
      <c r="AE6" s="5">
        <v>43494</v>
      </c>
      <c r="AF6" s="5"/>
      <c r="AG6" s="5">
        <v>104.79</v>
      </c>
      <c r="AH6" s="5">
        <v>0.49</v>
      </c>
      <c r="AI6" s="5"/>
      <c r="AJ6" s="5"/>
      <c r="AK6" s="5"/>
      <c r="AL6" s="5"/>
    </row>
    <row r="7" spans="1:38">
      <c r="A7" s="14" t="s">
        <v>812</v>
      </c>
      <c r="B7" s="5" t="s">
        <v>819</v>
      </c>
      <c r="C7" s="5"/>
      <c r="D7" s="5" t="s">
        <v>821</v>
      </c>
      <c r="E7" s="5" t="str">
        <f t="shared" si="0"/>
        <v>peatland_CO2_9-1</v>
      </c>
      <c r="F7" s="5"/>
      <c r="G7" s="5"/>
      <c r="H7" s="5">
        <v>2012</v>
      </c>
      <c r="I7" s="145">
        <v>9</v>
      </c>
      <c r="J7" s="146">
        <v>1</v>
      </c>
      <c r="K7" s="5" t="s">
        <v>636</v>
      </c>
      <c r="L7" s="5"/>
      <c r="M7" s="5" t="s">
        <v>640</v>
      </c>
      <c r="N7" s="5" t="s">
        <v>647</v>
      </c>
      <c r="O7" s="5" t="s">
        <v>649</v>
      </c>
      <c r="P7" s="5"/>
      <c r="Q7" s="5" t="s">
        <v>803</v>
      </c>
      <c r="R7" s="5">
        <v>14</v>
      </c>
      <c r="S7" s="5" t="s">
        <v>299</v>
      </c>
      <c r="T7" s="5"/>
      <c r="U7" s="5" t="s">
        <v>809</v>
      </c>
      <c r="V7" s="5">
        <v>11.5</v>
      </c>
      <c r="W7" s="5"/>
      <c r="X7" s="5"/>
      <c r="Y7" s="5"/>
      <c r="Z7" s="5"/>
      <c r="AA7" s="5"/>
      <c r="AB7" s="5">
        <v>-26.3</v>
      </c>
      <c r="AC7" s="5">
        <v>0.1</v>
      </c>
      <c r="AD7" s="5" t="s">
        <v>828</v>
      </c>
      <c r="AE7" s="5">
        <v>43500</v>
      </c>
      <c r="AF7" s="5"/>
      <c r="AG7" s="5">
        <v>105.7</v>
      </c>
      <c r="AH7" s="5">
        <v>0.49</v>
      </c>
      <c r="AI7" s="5"/>
      <c r="AJ7" s="5"/>
      <c r="AK7" s="5"/>
      <c r="AL7" s="5"/>
    </row>
    <row r="8" spans="1:38">
      <c r="A8" s="14" t="s">
        <v>812</v>
      </c>
      <c r="B8" s="5" t="s">
        <v>819</v>
      </c>
      <c r="C8" s="5"/>
      <c r="D8" s="5" t="s">
        <v>825</v>
      </c>
      <c r="E8" s="5" t="str">
        <f t="shared" si="0"/>
        <v>riparian_CH4_4-1</v>
      </c>
      <c r="F8" s="5"/>
      <c r="G8" s="5"/>
      <c r="H8" s="5">
        <v>2012</v>
      </c>
      <c r="I8" s="145">
        <v>4</v>
      </c>
      <c r="J8" s="146">
        <v>1</v>
      </c>
      <c r="K8" s="5" t="s">
        <v>636</v>
      </c>
      <c r="L8" s="5"/>
      <c r="M8" s="5" t="s">
        <v>641</v>
      </c>
      <c r="N8" s="5" t="s">
        <v>647</v>
      </c>
      <c r="O8" s="5" t="s">
        <v>649</v>
      </c>
      <c r="P8" s="5"/>
      <c r="Q8" s="5" t="s">
        <v>803</v>
      </c>
      <c r="R8" s="5">
        <v>14</v>
      </c>
      <c r="S8" s="5" t="s">
        <v>299</v>
      </c>
      <c r="T8" s="5"/>
      <c r="U8" s="5" t="s">
        <v>809</v>
      </c>
      <c r="V8" s="5">
        <v>5.8</v>
      </c>
      <c r="W8" s="5"/>
      <c r="X8" s="5"/>
      <c r="Y8" s="5"/>
      <c r="Z8" s="5"/>
      <c r="AA8" s="5"/>
      <c r="AB8" s="5">
        <v>-75.900000000000006</v>
      </c>
      <c r="AC8" s="5">
        <v>0.1</v>
      </c>
      <c r="AD8" s="5" t="s">
        <v>828</v>
      </c>
      <c r="AE8" s="5">
        <v>43495</v>
      </c>
      <c r="AF8" s="5"/>
      <c r="AG8" s="5">
        <v>101.79</v>
      </c>
      <c r="AH8" s="5">
        <v>0.48</v>
      </c>
      <c r="AI8" s="5"/>
      <c r="AJ8" s="5"/>
      <c r="AK8" s="5"/>
      <c r="AL8" s="5"/>
    </row>
    <row r="9" spans="1:38">
      <c r="A9" s="14" t="s">
        <v>812</v>
      </c>
      <c r="B9" s="5" t="s">
        <v>819</v>
      </c>
      <c r="C9" s="5"/>
      <c r="D9" s="5" t="s">
        <v>825</v>
      </c>
      <c r="E9" s="5" t="str">
        <f t="shared" si="0"/>
        <v>riparian_CH4_9-1</v>
      </c>
      <c r="F9" s="5"/>
      <c r="G9" s="5"/>
      <c r="H9" s="5">
        <v>2012</v>
      </c>
      <c r="I9" s="145">
        <v>9</v>
      </c>
      <c r="J9" s="146">
        <v>1</v>
      </c>
      <c r="K9" s="5" t="s">
        <v>636</v>
      </c>
      <c r="L9" s="5"/>
      <c r="M9" s="5" t="s">
        <v>641</v>
      </c>
      <c r="N9" s="5" t="s">
        <v>647</v>
      </c>
      <c r="O9" s="5" t="s">
        <v>649</v>
      </c>
      <c r="P9" s="5"/>
      <c r="Q9" s="5" t="s">
        <v>803</v>
      </c>
      <c r="R9" s="5">
        <v>14</v>
      </c>
      <c r="S9" s="5" t="s">
        <v>299</v>
      </c>
      <c r="T9" s="5"/>
      <c r="U9" s="5" t="s">
        <v>809</v>
      </c>
      <c r="V9" s="5">
        <v>11.1</v>
      </c>
      <c r="W9" s="5"/>
      <c r="X9" s="5"/>
      <c r="Y9" s="5"/>
      <c r="Z9" s="5"/>
      <c r="AA9" s="5"/>
      <c r="AB9" s="5">
        <v>-63.5</v>
      </c>
      <c r="AC9" s="5">
        <v>0.1</v>
      </c>
      <c r="AD9" s="5" t="s">
        <v>828</v>
      </c>
      <c r="AE9" s="5">
        <v>43501</v>
      </c>
      <c r="AF9" s="5"/>
      <c r="AG9" s="5">
        <v>104.84</v>
      </c>
      <c r="AH9" s="5">
        <v>0.49</v>
      </c>
      <c r="AI9" s="5"/>
      <c r="AJ9" s="5"/>
      <c r="AK9" s="5"/>
      <c r="AL9" s="5"/>
    </row>
    <row r="10" spans="1:38">
      <c r="A10" s="20" t="s">
        <v>812</v>
      </c>
      <c r="B10" s="5" t="s">
        <v>819</v>
      </c>
      <c r="C10" s="5"/>
      <c r="D10" s="5" t="s">
        <v>825</v>
      </c>
      <c r="E10" s="5" t="str">
        <f t="shared" si="0"/>
        <v>riparian_CO2_4-1</v>
      </c>
      <c r="F10" s="5"/>
      <c r="G10" s="5"/>
      <c r="H10" s="5">
        <v>2012</v>
      </c>
      <c r="I10" s="145">
        <v>4</v>
      </c>
      <c r="J10" s="146">
        <v>1</v>
      </c>
      <c r="K10" s="5" t="s">
        <v>636</v>
      </c>
      <c r="L10" s="5"/>
      <c r="M10" s="5" t="s">
        <v>640</v>
      </c>
      <c r="N10" s="5" t="s">
        <v>647</v>
      </c>
      <c r="O10" s="5" t="s">
        <v>649</v>
      </c>
      <c r="P10" s="5"/>
      <c r="Q10" s="5" t="s">
        <v>803</v>
      </c>
      <c r="R10" s="5">
        <v>14</v>
      </c>
      <c r="S10" s="5" t="s">
        <v>299</v>
      </c>
      <c r="T10" s="5"/>
      <c r="U10" s="5" t="s">
        <v>809</v>
      </c>
      <c r="V10" s="5">
        <v>5.8</v>
      </c>
      <c r="W10" s="5"/>
      <c r="X10" s="5"/>
      <c r="Y10" s="5"/>
      <c r="Z10" s="5"/>
      <c r="AA10" s="5"/>
      <c r="AB10" s="5">
        <v>-26.6</v>
      </c>
      <c r="AC10" s="5">
        <v>0.1</v>
      </c>
      <c r="AD10" s="5" t="s">
        <v>828</v>
      </c>
      <c r="AE10" s="5">
        <v>43496</v>
      </c>
      <c r="AF10" s="5"/>
      <c r="AG10" s="5">
        <v>100.55</v>
      </c>
      <c r="AH10" s="5">
        <v>0.47</v>
      </c>
      <c r="AI10" s="5"/>
      <c r="AJ10" s="5"/>
      <c r="AK10" s="5"/>
      <c r="AL10" s="5"/>
    </row>
    <row r="11" spans="1:38">
      <c r="A11" s="14" t="s">
        <v>812</v>
      </c>
      <c r="B11" s="5" t="s">
        <v>819</v>
      </c>
      <c r="C11" s="5"/>
      <c r="D11" s="5" t="s">
        <v>825</v>
      </c>
      <c r="E11" s="5" t="str">
        <f t="shared" si="0"/>
        <v>riparian_CO2_9-1</v>
      </c>
      <c r="F11" s="5"/>
      <c r="G11" s="5"/>
      <c r="H11" s="5">
        <v>2012</v>
      </c>
      <c r="I11" s="145">
        <v>9</v>
      </c>
      <c r="J11" s="146">
        <v>1</v>
      </c>
      <c r="K11" s="5" t="s">
        <v>636</v>
      </c>
      <c r="L11" s="5"/>
      <c r="M11" s="5" t="s">
        <v>640</v>
      </c>
      <c r="N11" s="5" t="s">
        <v>647</v>
      </c>
      <c r="O11" s="5" t="s">
        <v>649</v>
      </c>
      <c r="P11" s="5"/>
      <c r="Q11" s="5" t="s">
        <v>803</v>
      </c>
      <c r="R11" s="5">
        <v>14</v>
      </c>
      <c r="S11" s="5" t="s">
        <v>299</v>
      </c>
      <c r="T11" s="5"/>
      <c r="U11" s="5" t="s">
        <v>809</v>
      </c>
      <c r="V11" s="5">
        <v>11.1</v>
      </c>
      <c r="W11" s="5"/>
      <c r="X11" s="5"/>
      <c r="Y11" s="5"/>
      <c r="Z11" s="5"/>
      <c r="AA11" s="5"/>
      <c r="AB11" s="5">
        <v>-27.1</v>
      </c>
      <c r="AC11" s="5">
        <v>0.1</v>
      </c>
      <c r="AD11" s="5" t="s">
        <v>828</v>
      </c>
      <c r="AE11" s="5">
        <v>43504</v>
      </c>
      <c r="AF11" s="5"/>
      <c r="AG11" s="5">
        <v>100.99</v>
      </c>
      <c r="AH11" s="5">
        <v>0.47</v>
      </c>
      <c r="AI11" s="5"/>
      <c r="AJ11" s="5"/>
      <c r="AK11" s="5"/>
      <c r="AL11" s="5"/>
    </row>
    <row r="12" spans="1:38">
      <c r="A12" s="14" t="s">
        <v>812</v>
      </c>
      <c r="B12" s="5" t="s">
        <v>819</v>
      </c>
      <c r="C12" s="5"/>
      <c r="D12" s="5" t="s">
        <v>827</v>
      </c>
      <c r="E12" s="5" t="str">
        <f t="shared" si="0"/>
        <v>stream_CH4_4-1</v>
      </c>
      <c r="F12" s="5"/>
      <c r="G12" s="5"/>
      <c r="H12" s="5">
        <v>2012</v>
      </c>
      <c r="I12" s="145">
        <v>4</v>
      </c>
      <c r="J12" s="146">
        <v>1</v>
      </c>
      <c r="K12" s="5" t="s">
        <v>637</v>
      </c>
      <c r="L12" s="5"/>
      <c r="M12" s="5" t="s">
        <v>641</v>
      </c>
      <c r="N12" s="5" t="s">
        <v>647</v>
      </c>
      <c r="O12" s="5" t="s">
        <v>649</v>
      </c>
      <c r="P12" s="5"/>
      <c r="Q12" s="5" t="s">
        <v>803</v>
      </c>
      <c r="R12" s="5">
        <v>14</v>
      </c>
      <c r="S12" s="5" t="s">
        <v>299</v>
      </c>
      <c r="T12" s="5"/>
      <c r="U12" s="5" t="s">
        <v>809</v>
      </c>
      <c r="V12" s="5">
        <v>5.5</v>
      </c>
      <c r="W12" s="5"/>
      <c r="X12" s="5"/>
      <c r="Y12" s="5"/>
      <c r="Z12" s="5"/>
      <c r="AA12" s="5"/>
      <c r="AB12" s="5">
        <v>-58.1</v>
      </c>
      <c r="AC12" s="5">
        <v>0.1</v>
      </c>
      <c r="AD12" s="5" t="s">
        <v>828</v>
      </c>
      <c r="AE12" s="5">
        <v>43489</v>
      </c>
      <c r="AF12" s="5"/>
      <c r="AG12" s="5">
        <v>93.19</v>
      </c>
      <c r="AH12" s="5">
        <v>0.44</v>
      </c>
      <c r="AI12" s="5"/>
      <c r="AJ12" s="5"/>
      <c r="AK12" s="5"/>
      <c r="AL12" s="5"/>
    </row>
    <row r="13" spans="1:38">
      <c r="A13" s="14" t="s">
        <v>812</v>
      </c>
      <c r="B13" s="5" t="s">
        <v>819</v>
      </c>
      <c r="C13" s="5"/>
      <c r="D13" s="5" t="s">
        <v>827</v>
      </c>
      <c r="E13" s="5" t="str">
        <f t="shared" si="0"/>
        <v>stream_CH4_9-1</v>
      </c>
      <c r="F13" s="5"/>
      <c r="G13" s="5"/>
      <c r="H13" s="5">
        <v>2012</v>
      </c>
      <c r="I13" s="145">
        <v>9</v>
      </c>
      <c r="J13" s="146">
        <v>1</v>
      </c>
      <c r="K13" s="5" t="s">
        <v>637</v>
      </c>
      <c r="L13" s="5"/>
      <c r="M13" s="5" t="s">
        <v>641</v>
      </c>
      <c r="N13" s="5" t="s">
        <v>647</v>
      </c>
      <c r="O13" s="5" t="s">
        <v>649</v>
      </c>
      <c r="P13" s="5"/>
      <c r="Q13" s="5" t="s">
        <v>803</v>
      </c>
      <c r="R13" s="5">
        <v>14</v>
      </c>
      <c r="S13" s="5" t="s">
        <v>299</v>
      </c>
      <c r="T13" s="5"/>
      <c r="U13" s="5" t="s">
        <v>809</v>
      </c>
      <c r="V13" s="5">
        <v>11.7</v>
      </c>
      <c r="W13" s="5"/>
      <c r="X13" s="5"/>
      <c r="Y13" s="5"/>
      <c r="Z13" s="5"/>
      <c r="AA13" s="5"/>
      <c r="AB13" s="5">
        <v>-54.3</v>
      </c>
      <c r="AC13" s="5">
        <v>0.1</v>
      </c>
      <c r="AD13" s="5" t="s">
        <v>828</v>
      </c>
      <c r="AE13" s="5">
        <v>43497</v>
      </c>
      <c r="AF13" s="5"/>
      <c r="AG13" s="5">
        <v>95.96</v>
      </c>
      <c r="AH13" s="5">
        <v>0.45</v>
      </c>
      <c r="AI13" s="5"/>
      <c r="AJ13" s="5"/>
      <c r="AK13" s="5"/>
      <c r="AL13" s="5"/>
    </row>
    <row r="14" spans="1:38">
      <c r="A14" s="20" t="s">
        <v>812</v>
      </c>
      <c r="B14" s="5" t="s">
        <v>819</v>
      </c>
      <c r="C14" s="5"/>
      <c r="D14" s="5" t="s">
        <v>827</v>
      </c>
      <c r="E14" s="5" t="str">
        <f t="shared" si="0"/>
        <v>stream_CO2_4-1</v>
      </c>
      <c r="F14" s="5"/>
      <c r="G14" s="5"/>
      <c r="H14" s="5">
        <v>2012</v>
      </c>
      <c r="I14" s="145">
        <v>4</v>
      </c>
      <c r="J14" s="146">
        <v>1</v>
      </c>
      <c r="K14" s="5" t="s">
        <v>637</v>
      </c>
      <c r="L14" s="5"/>
      <c r="M14" s="5" t="s">
        <v>640</v>
      </c>
      <c r="N14" s="5" t="s">
        <v>647</v>
      </c>
      <c r="O14" s="5" t="s">
        <v>649</v>
      </c>
      <c r="P14" s="5"/>
      <c r="Q14" s="5" t="s">
        <v>803</v>
      </c>
      <c r="R14" s="5">
        <v>14</v>
      </c>
      <c r="S14" s="5" t="s">
        <v>299</v>
      </c>
      <c r="T14" s="5"/>
      <c r="U14" s="5" t="s">
        <v>809</v>
      </c>
      <c r="V14" s="5">
        <v>5.5</v>
      </c>
      <c r="W14" s="5"/>
      <c r="X14" s="5"/>
      <c r="Y14" s="5"/>
      <c r="Z14" s="5"/>
      <c r="AA14" s="5"/>
      <c r="AB14" s="5">
        <v>-17.399999999999999</v>
      </c>
      <c r="AC14" s="5">
        <v>0.1</v>
      </c>
      <c r="AD14" s="5" t="s">
        <v>828</v>
      </c>
      <c r="AE14" s="5">
        <v>43490</v>
      </c>
      <c r="AF14" s="5"/>
      <c r="AG14" s="5">
        <v>98.86</v>
      </c>
      <c r="AH14" s="5">
        <v>0.49</v>
      </c>
      <c r="AI14" s="5"/>
      <c r="AJ14" s="5"/>
      <c r="AK14" s="5"/>
      <c r="AL14" s="5"/>
    </row>
    <row r="15" spans="1:38">
      <c r="A15" s="14" t="s">
        <v>812</v>
      </c>
      <c r="B15" s="5" t="s">
        <v>819</v>
      </c>
      <c r="C15" s="5"/>
      <c r="D15" s="5" t="s">
        <v>827</v>
      </c>
      <c r="E15" s="5" t="str">
        <f t="shared" si="0"/>
        <v>stream_CO2_9-1</v>
      </c>
      <c r="F15" s="5"/>
      <c r="G15" s="5"/>
      <c r="H15" s="5">
        <v>2012</v>
      </c>
      <c r="I15" s="145">
        <v>9</v>
      </c>
      <c r="J15" s="146">
        <v>1</v>
      </c>
      <c r="K15" s="5" t="s">
        <v>637</v>
      </c>
      <c r="L15" s="5"/>
      <c r="M15" s="5" t="s">
        <v>640</v>
      </c>
      <c r="N15" s="5" t="s">
        <v>647</v>
      </c>
      <c r="O15" s="5" t="s">
        <v>649</v>
      </c>
      <c r="P15" s="5"/>
      <c r="Q15" s="5" t="s">
        <v>803</v>
      </c>
      <c r="R15" s="5">
        <v>14</v>
      </c>
      <c r="S15" s="5" t="s">
        <v>299</v>
      </c>
      <c r="T15" s="5"/>
      <c r="U15" s="5" t="s">
        <v>809</v>
      </c>
      <c r="V15" s="5">
        <v>11.7</v>
      </c>
      <c r="W15" s="5"/>
      <c r="X15" s="5"/>
      <c r="Y15" s="5"/>
      <c r="Z15" s="5"/>
      <c r="AA15" s="5"/>
      <c r="AB15" s="5">
        <v>-20.5</v>
      </c>
      <c r="AC15" s="5">
        <v>0.1</v>
      </c>
      <c r="AD15" s="5" t="s">
        <v>828</v>
      </c>
      <c r="AE15" s="5">
        <v>43498</v>
      </c>
      <c r="AF15" s="5"/>
      <c r="AG15" s="5">
        <v>101.39</v>
      </c>
      <c r="AH15" s="5">
        <v>0.45</v>
      </c>
      <c r="AI15" s="5"/>
      <c r="AJ15" s="5"/>
      <c r="AK15" s="5"/>
      <c r="AL15" s="5"/>
    </row>
    <row r="16" spans="1:38">
      <c r="A16" s="14" t="s">
        <v>812</v>
      </c>
      <c r="B16" s="5" t="s">
        <v>819</v>
      </c>
      <c r="C16" s="5"/>
      <c r="D16" s="5" t="s">
        <v>827</v>
      </c>
      <c r="E16" s="5" t="str">
        <f t="shared" si="0"/>
        <v>stream_DOC_4-1</v>
      </c>
      <c r="F16" s="5"/>
      <c r="G16" s="5"/>
      <c r="H16" s="5">
        <v>2012</v>
      </c>
      <c r="I16" s="145">
        <v>4</v>
      </c>
      <c r="J16" s="146">
        <v>1</v>
      </c>
      <c r="K16" s="5" t="s">
        <v>793</v>
      </c>
      <c r="L16" s="5"/>
      <c r="M16" s="5" t="s">
        <v>642</v>
      </c>
      <c r="N16" s="5" t="s">
        <v>647</v>
      </c>
      <c r="O16" s="5"/>
      <c r="P16" s="5"/>
      <c r="Q16" s="5" t="s">
        <v>655</v>
      </c>
      <c r="R16" s="5">
        <v>14</v>
      </c>
      <c r="S16" s="5" t="s">
        <v>299</v>
      </c>
      <c r="T16" s="5"/>
      <c r="U16" s="5"/>
      <c r="V16" s="5">
        <v>5.5</v>
      </c>
      <c r="W16" s="5"/>
      <c r="X16" s="5"/>
      <c r="Y16" s="5"/>
      <c r="Z16" s="5"/>
      <c r="AA16" s="5"/>
      <c r="AB16" s="5">
        <v>-28.7</v>
      </c>
      <c r="AC16" s="5">
        <v>0.1</v>
      </c>
      <c r="AD16" s="5" t="s">
        <v>828</v>
      </c>
      <c r="AE16" s="5">
        <v>44318</v>
      </c>
      <c r="AF16" s="5"/>
      <c r="AG16" s="5">
        <v>100.41</v>
      </c>
      <c r="AH16" s="5">
        <v>0.47</v>
      </c>
      <c r="AI16" s="5"/>
      <c r="AJ16" s="5"/>
      <c r="AK16" s="5"/>
      <c r="AL16" s="5"/>
    </row>
    <row r="17" spans="1:38">
      <c r="A17" s="14" t="s">
        <v>812</v>
      </c>
      <c r="B17" s="5" t="s">
        <v>819</v>
      </c>
      <c r="C17" s="5"/>
      <c r="D17" s="5" t="s">
        <v>827</v>
      </c>
      <c r="E17" s="5" t="str">
        <f t="shared" si="0"/>
        <v>stream_DOC_9-1</v>
      </c>
      <c r="F17" s="5"/>
      <c r="G17" s="5"/>
      <c r="H17" s="5">
        <v>2012</v>
      </c>
      <c r="I17" s="145">
        <v>9</v>
      </c>
      <c r="J17" s="146">
        <v>1</v>
      </c>
      <c r="K17" s="5" t="s">
        <v>793</v>
      </c>
      <c r="L17" s="5"/>
      <c r="M17" s="5" t="s">
        <v>642</v>
      </c>
      <c r="N17" s="5" t="s">
        <v>647</v>
      </c>
      <c r="O17" s="5"/>
      <c r="P17" s="5"/>
      <c r="Q17" s="5" t="s">
        <v>655</v>
      </c>
      <c r="R17" s="5">
        <v>14</v>
      </c>
      <c r="S17" s="5" t="s">
        <v>299</v>
      </c>
      <c r="T17" s="5"/>
      <c r="U17" s="5"/>
      <c r="V17" s="5">
        <v>11.7</v>
      </c>
      <c r="W17" s="5"/>
      <c r="X17" s="5"/>
      <c r="Y17" s="5"/>
      <c r="Z17" s="5"/>
      <c r="AA17" s="5"/>
      <c r="AB17" s="5">
        <v>-28.7</v>
      </c>
      <c r="AC17" s="5">
        <v>0.1</v>
      </c>
      <c r="AD17" s="5" t="s">
        <v>828</v>
      </c>
      <c r="AE17" s="5">
        <v>44325</v>
      </c>
      <c r="AF17" s="5"/>
      <c r="AG17" s="5">
        <v>106.47</v>
      </c>
      <c r="AH17" s="5">
        <v>0.49</v>
      </c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17">
    <sortCondition ref="E4:E17"/>
  </sortState>
  <dataValidations count="1">
    <dataValidation type="list" allowBlank="1" showInputMessage="1" showErrorMessage="1" sqref="B4:B1048576 C4:C17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B18:B1048576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K16:K1048576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N18:N1048576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Q16:Q1048576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M18:M1048576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S18:S1048576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D18:D1048576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AA18:AA1048576</xm:sqref>
        </x14:dataValidation>
        <x14:dataValidation type="list" allowBlank="1" showInputMessage="1" showErrorMessage="1">
          <x14:formula1>
            <xm:f>'[1]controlled vocabulary'!#REF!</xm:f>
          </x14:formula1>
          <xm:sqref>P4:P17 K4:K15 AC4:AC17 M4:N17 U16:U17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B4:C17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819</v>
      </c>
      <c r="C4" s="11" t="s">
        <v>821</v>
      </c>
      <c r="D4" s="11" t="s">
        <v>829</v>
      </c>
      <c r="E4" s="11">
        <v>2012</v>
      </c>
      <c r="F4" s="11">
        <v>4</v>
      </c>
      <c r="G4" s="147">
        <v>1</v>
      </c>
      <c r="H4" s="11" t="s">
        <v>809</v>
      </c>
      <c r="I4" s="8">
        <v>5</v>
      </c>
      <c r="J4" s="8">
        <v>10</v>
      </c>
      <c r="K4" s="8" t="s">
        <v>830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  <c r="AB4" s="8">
        <v>4</v>
      </c>
      <c r="AC4" s="8" t="s">
        <v>277</v>
      </c>
      <c r="AD4" s="8"/>
      <c r="AE4" s="8"/>
      <c r="AF4" s="8"/>
      <c r="AG4" s="8"/>
      <c r="AH4" s="8"/>
      <c r="AI4" s="8"/>
      <c r="AJ4" s="8"/>
      <c r="AK4" s="8"/>
      <c r="AL4" s="8"/>
      <c r="AM4" s="17"/>
      <c r="AN4" s="17"/>
      <c r="AO4" s="17"/>
      <c r="AP4" s="8"/>
      <c r="AQ4" s="8"/>
      <c r="AR4" s="8"/>
      <c r="AS4" s="8"/>
      <c r="AT4" s="8"/>
      <c r="AU4" s="8"/>
      <c r="AV4" s="8">
        <v>-27.9</v>
      </c>
      <c r="AW4" s="8" t="s">
        <v>828</v>
      </c>
      <c r="AX4" s="8">
        <v>40585</v>
      </c>
      <c r="AY4" s="8"/>
      <c r="AZ4" s="8">
        <v>98.34</v>
      </c>
      <c r="BA4" s="8">
        <v>0.45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</row>
    <row r="5" spans="1:98" ht="15" customHeight="1">
      <c r="A5" s="20" t="s">
        <v>812</v>
      </c>
      <c r="B5" s="10" t="s">
        <v>819</v>
      </c>
      <c r="C5" s="11" t="s">
        <v>821</v>
      </c>
      <c r="D5" s="11" t="s">
        <v>831</v>
      </c>
      <c r="E5" s="11">
        <v>2012</v>
      </c>
      <c r="F5" s="11">
        <v>4</v>
      </c>
      <c r="G5" s="147">
        <v>1</v>
      </c>
      <c r="H5" s="11" t="s">
        <v>809</v>
      </c>
      <c r="I5" s="8">
        <v>25</v>
      </c>
      <c r="J5" s="8">
        <v>30</v>
      </c>
      <c r="K5" s="8" t="s">
        <v>832</v>
      </c>
      <c r="L5" s="8"/>
      <c r="M5" s="8" t="s">
        <v>833</v>
      </c>
      <c r="N5" s="8"/>
      <c r="O5" s="8"/>
      <c r="P5" s="8">
        <v>0.1</v>
      </c>
      <c r="Q5" s="8"/>
      <c r="R5" s="8"/>
      <c r="S5" s="8"/>
      <c r="T5" s="8"/>
      <c r="U5" s="8"/>
      <c r="V5" s="8"/>
      <c r="W5" s="8"/>
      <c r="X5" s="8"/>
      <c r="Y5" s="8"/>
      <c r="Z5" s="8"/>
      <c r="AA5" s="17"/>
      <c r="AB5" s="8">
        <v>3.9</v>
      </c>
      <c r="AC5" s="8" t="s">
        <v>277</v>
      </c>
      <c r="AD5" s="8"/>
      <c r="AE5" s="8"/>
      <c r="AF5" s="8"/>
      <c r="AG5" s="8"/>
      <c r="AH5" s="8"/>
      <c r="AI5" s="8"/>
      <c r="AJ5" s="8"/>
      <c r="AK5" s="8"/>
      <c r="AL5" s="8"/>
      <c r="AM5" s="17"/>
      <c r="AN5" s="17">
        <v>30.8</v>
      </c>
      <c r="AO5" s="17"/>
      <c r="AP5" s="8"/>
      <c r="AQ5" s="8"/>
      <c r="AR5" s="8"/>
      <c r="AS5" s="8"/>
      <c r="AT5" s="8"/>
      <c r="AU5" s="8"/>
      <c r="AV5" s="8">
        <v>-26.7</v>
      </c>
      <c r="AW5" s="8" t="s">
        <v>828</v>
      </c>
      <c r="AX5" s="8">
        <v>44328</v>
      </c>
      <c r="AY5" s="8"/>
      <c r="AZ5" s="8">
        <v>88.88</v>
      </c>
      <c r="BA5" s="8">
        <v>0.45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</row>
    <row r="6" spans="1:98" ht="15" customHeight="1">
      <c r="A6" s="20" t="s">
        <v>812</v>
      </c>
      <c r="B6" s="10" t="s">
        <v>819</v>
      </c>
      <c r="C6" s="11" t="s">
        <v>821</v>
      </c>
      <c r="D6" s="11" t="s">
        <v>834</v>
      </c>
      <c r="E6" s="11">
        <v>2012</v>
      </c>
      <c r="F6" s="11">
        <v>4</v>
      </c>
      <c r="G6" s="147">
        <v>1</v>
      </c>
      <c r="H6" s="11" t="s">
        <v>809</v>
      </c>
      <c r="I6" s="8">
        <v>45</v>
      </c>
      <c r="J6" s="8">
        <v>50</v>
      </c>
      <c r="K6" s="8" t="s">
        <v>835</v>
      </c>
      <c r="L6" s="8"/>
      <c r="M6" s="8" t="s">
        <v>836</v>
      </c>
      <c r="N6" s="8"/>
      <c r="O6" s="8"/>
      <c r="P6" s="8">
        <v>0.14000000000000001</v>
      </c>
      <c r="Q6" s="8"/>
      <c r="R6" s="8"/>
      <c r="S6" s="8"/>
      <c r="T6" s="8"/>
      <c r="U6" s="8"/>
      <c r="V6" s="8"/>
      <c r="W6" s="8"/>
      <c r="X6" s="8"/>
      <c r="Y6" s="8"/>
      <c r="Z6" s="8"/>
      <c r="AA6" s="17"/>
      <c r="AB6" s="8">
        <v>3.9</v>
      </c>
      <c r="AC6" s="8" t="s">
        <v>277</v>
      </c>
      <c r="AD6" s="8"/>
      <c r="AE6" s="8"/>
      <c r="AF6" s="8"/>
      <c r="AG6" s="8"/>
      <c r="AH6" s="8"/>
      <c r="AI6" s="8"/>
      <c r="AJ6" s="8"/>
      <c r="AK6" s="8"/>
      <c r="AL6" s="8"/>
      <c r="AM6" s="17"/>
      <c r="AN6" s="17">
        <v>33</v>
      </c>
      <c r="AO6" s="17"/>
      <c r="AP6" s="8"/>
      <c r="AQ6" s="8"/>
      <c r="AR6" s="8"/>
      <c r="AS6" s="8"/>
      <c r="AT6" s="8"/>
      <c r="AU6" s="8"/>
      <c r="AV6" s="8">
        <v>-27.4</v>
      </c>
      <c r="AW6" s="8" t="s">
        <v>828</v>
      </c>
      <c r="AX6" s="8">
        <v>40586</v>
      </c>
      <c r="AY6" s="8"/>
      <c r="AZ6" s="8">
        <v>94.45</v>
      </c>
      <c r="BA6" s="8">
        <v>0.43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</row>
    <row r="7" spans="1:98" ht="15" customHeight="1">
      <c r="A7" s="14" t="s">
        <v>812</v>
      </c>
      <c r="B7" s="10" t="s">
        <v>819</v>
      </c>
      <c r="C7" s="11" t="s">
        <v>821</v>
      </c>
      <c r="D7" s="11" t="s">
        <v>837</v>
      </c>
      <c r="E7" s="11">
        <v>2012</v>
      </c>
      <c r="F7" s="11">
        <v>4</v>
      </c>
      <c r="G7" s="147">
        <v>1</v>
      </c>
      <c r="H7" s="11" t="s">
        <v>809</v>
      </c>
      <c r="I7" s="8">
        <v>65</v>
      </c>
      <c r="J7" s="8">
        <v>70</v>
      </c>
      <c r="K7" s="8" t="s">
        <v>838</v>
      </c>
      <c r="L7" s="8"/>
      <c r="M7" s="8" t="s">
        <v>833</v>
      </c>
      <c r="N7" s="8"/>
      <c r="O7" s="8"/>
      <c r="P7" s="8">
        <v>0.11</v>
      </c>
      <c r="Q7" s="8"/>
      <c r="R7" s="8"/>
      <c r="S7" s="8"/>
      <c r="T7" s="8"/>
      <c r="U7" s="8"/>
      <c r="V7" s="8"/>
      <c r="W7" s="8"/>
      <c r="X7" s="8"/>
      <c r="Y7" s="8"/>
      <c r="Z7" s="8"/>
      <c r="AA7" s="17"/>
      <c r="AB7" s="8">
        <v>4.2</v>
      </c>
      <c r="AC7" s="8" t="s">
        <v>277</v>
      </c>
      <c r="AD7" s="8"/>
      <c r="AE7" s="8"/>
      <c r="AF7" s="8"/>
      <c r="AG7" s="8"/>
      <c r="AH7" s="8"/>
      <c r="AI7" s="8"/>
      <c r="AJ7" s="8"/>
      <c r="AK7" s="8"/>
      <c r="AL7" s="8"/>
      <c r="AM7" s="17"/>
      <c r="AN7" s="17">
        <v>39.299999999999997</v>
      </c>
      <c r="AO7" s="17"/>
      <c r="AP7" s="8"/>
      <c r="AQ7" s="8"/>
      <c r="AR7" s="8"/>
      <c r="AS7" s="8"/>
      <c r="AT7" s="8"/>
      <c r="AU7" s="8"/>
      <c r="AV7" s="8">
        <v>-29.9</v>
      </c>
      <c r="AW7" s="8" t="s">
        <v>828</v>
      </c>
      <c r="AX7" s="8">
        <v>44329</v>
      </c>
      <c r="AY7" s="8"/>
      <c r="AZ7" s="8">
        <v>93.36</v>
      </c>
      <c r="BA7" s="8">
        <v>0.41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8" ht="15" customHeight="1">
      <c r="A8" s="14" t="s">
        <v>812</v>
      </c>
      <c r="B8" s="10" t="s">
        <v>819</v>
      </c>
      <c r="C8" s="11" t="s">
        <v>821</v>
      </c>
      <c r="D8" s="11" t="s">
        <v>839</v>
      </c>
      <c r="E8" s="11">
        <v>2012</v>
      </c>
      <c r="F8" s="11">
        <v>4</v>
      </c>
      <c r="G8" s="147">
        <v>1</v>
      </c>
      <c r="H8" s="11" t="s">
        <v>809</v>
      </c>
      <c r="I8" s="8">
        <v>145</v>
      </c>
      <c r="J8" s="8">
        <v>150</v>
      </c>
      <c r="K8" s="8" t="s">
        <v>840</v>
      </c>
      <c r="L8" s="8"/>
      <c r="M8" s="8" t="s">
        <v>836</v>
      </c>
      <c r="N8" s="8"/>
      <c r="O8" s="8"/>
      <c r="P8" s="8">
        <v>0.18</v>
      </c>
      <c r="Q8" s="8"/>
      <c r="R8" s="8"/>
      <c r="S8" s="8"/>
      <c r="T8" s="8"/>
      <c r="U8" s="8"/>
      <c r="V8" s="8"/>
      <c r="W8" s="8"/>
      <c r="X8" s="8"/>
      <c r="Y8" s="8"/>
      <c r="Z8" s="8"/>
      <c r="AA8" s="17"/>
      <c r="AB8" s="8">
        <v>4.5999999999999996</v>
      </c>
      <c r="AC8" s="8" t="s">
        <v>277</v>
      </c>
      <c r="AD8" s="8"/>
      <c r="AE8" s="8"/>
      <c r="AF8" s="8"/>
      <c r="AG8" s="8"/>
      <c r="AH8" s="8"/>
      <c r="AI8" s="8"/>
      <c r="AJ8" s="8"/>
      <c r="AK8" s="8"/>
      <c r="AL8" s="8"/>
      <c r="AM8" s="17"/>
      <c r="AN8" s="17">
        <v>34.6</v>
      </c>
      <c r="AO8" s="17"/>
      <c r="AP8" s="8"/>
      <c r="AQ8" s="8"/>
      <c r="AR8" s="8"/>
      <c r="AS8" s="8"/>
      <c r="AT8" s="8"/>
      <c r="AU8" s="8"/>
      <c r="AV8" s="8">
        <v>-28.5</v>
      </c>
      <c r="AW8" s="8" t="s">
        <v>828</v>
      </c>
      <c r="AX8" s="8">
        <v>40587</v>
      </c>
      <c r="AY8" s="8"/>
      <c r="AZ8" s="8">
        <v>92.05</v>
      </c>
      <c r="BA8" s="8">
        <v>0.42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spans="1:98" ht="15" customHeight="1">
      <c r="A9" s="14" t="s">
        <v>812</v>
      </c>
      <c r="B9" s="10" t="s">
        <v>819</v>
      </c>
      <c r="C9" s="11" t="s">
        <v>825</v>
      </c>
      <c r="D9" s="11" t="s">
        <v>841</v>
      </c>
      <c r="E9" s="11">
        <v>2012</v>
      </c>
      <c r="F9" s="11">
        <v>4</v>
      </c>
      <c r="G9" s="147">
        <v>1</v>
      </c>
      <c r="H9" s="11"/>
      <c r="I9" s="8">
        <v>-55</v>
      </c>
      <c r="J9" s="8">
        <v>-50</v>
      </c>
      <c r="K9" s="8" t="s">
        <v>842</v>
      </c>
      <c r="L9" s="8"/>
      <c r="M9" s="8"/>
      <c r="N9" s="8"/>
      <c r="O9" s="8"/>
      <c r="P9" s="8">
        <v>0.14000000000000001</v>
      </c>
      <c r="Q9" s="8"/>
      <c r="R9" s="8"/>
      <c r="S9" s="8"/>
      <c r="T9" s="8"/>
      <c r="U9" s="8"/>
      <c r="V9" s="8"/>
      <c r="W9" s="8"/>
      <c r="X9" s="8"/>
      <c r="Y9" s="8"/>
      <c r="Z9" s="8"/>
      <c r="AA9" s="17"/>
      <c r="AB9" s="8">
        <v>4</v>
      </c>
      <c r="AC9" s="8" t="s">
        <v>277</v>
      </c>
      <c r="AD9" s="8"/>
      <c r="AE9" s="8"/>
      <c r="AF9" s="8"/>
      <c r="AG9" s="8"/>
      <c r="AH9" s="8"/>
      <c r="AI9" s="8"/>
      <c r="AJ9" s="8"/>
      <c r="AK9" s="8"/>
      <c r="AL9" s="8"/>
      <c r="AM9" s="17"/>
      <c r="AN9" s="17">
        <v>28.4</v>
      </c>
      <c r="AO9" s="17"/>
      <c r="AP9" s="8"/>
      <c r="AQ9" s="8"/>
      <c r="AR9" s="8"/>
      <c r="AS9" s="8"/>
      <c r="AT9" s="8"/>
      <c r="AU9" s="8"/>
      <c r="AV9" s="8">
        <v>-27</v>
      </c>
      <c r="AW9" s="8" t="s">
        <v>828</v>
      </c>
      <c r="AX9" s="8">
        <v>40588</v>
      </c>
      <c r="AY9" s="8"/>
      <c r="AZ9" s="8">
        <v>87.13</v>
      </c>
      <c r="BA9" s="8">
        <v>0.4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8" ht="15" customHeight="1">
      <c r="A10" s="14" t="s">
        <v>812</v>
      </c>
      <c r="B10" s="10" t="s">
        <v>819</v>
      </c>
      <c r="C10" s="11" t="s">
        <v>825</v>
      </c>
      <c r="D10" s="11" t="s">
        <v>843</v>
      </c>
      <c r="E10" s="11">
        <v>2012</v>
      </c>
      <c r="F10" s="11">
        <v>4</v>
      </c>
      <c r="G10" s="147">
        <v>1</v>
      </c>
      <c r="H10" s="11"/>
      <c r="I10" s="8">
        <f>25-60</f>
        <v>-35</v>
      </c>
      <c r="J10" s="8">
        <v>-30</v>
      </c>
      <c r="K10" s="8" t="s">
        <v>830</v>
      </c>
      <c r="L10" s="8"/>
      <c r="M10" s="8"/>
      <c r="N10" s="8"/>
      <c r="O10" s="8"/>
      <c r="P10" s="8">
        <v>0.35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17"/>
      <c r="AB10" s="8">
        <v>4.5</v>
      </c>
      <c r="AC10" s="8" t="s">
        <v>277</v>
      </c>
      <c r="AD10" s="8"/>
      <c r="AE10" s="8"/>
      <c r="AF10" s="8"/>
      <c r="AG10" s="8"/>
      <c r="AH10" s="8"/>
      <c r="AI10" s="8"/>
      <c r="AJ10" s="8"/>
      <c r="AK10" s="8"/>
      <c r="AL10" s="8"/>
      <c r="AM10" s="17"/>
      <c r="AN10" s="17">
        <v>18.100000000000001</v>
      </c>
      <c r="AO10" s="17"/>
      <c r="AP10" s="8"/>
      <c r="AQ10" s="8"/>
      <c r="AR10" s="8"/>
      <c r="AS10" s="8"/>
      <c r="AT10" s="8"/>
      <c r="AU10" s="8"/>
      <c r="AV10" s="8">
        <v>-27.6</v>
      </c>
      <c r="AW10" s="8" t="s">
        <v>828</v>
      </c>
      <c r="AX10" s="8">
        <v>44330</v>
      </c>
      <c r="AY10" s="8"/>
      <c r="AZ10" s="8">
        <v>90.98</v>
      </c>
      <c r="BA10" s="8">
        <v>0.42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8" ht="15" customHeight="1">
      <c r="A11" s="14" t="s">
        <v>812</v>
      </c>
      <c r="B11" s="10" t="s">
        <v>819</v>
      </c>
      <c r="C11" s="11" t="s">
        <v>825</v>
      </c>
      <c r="D11" s="11" t="s">
        <v>844</v>
      </c>
      <c r="E11" s="11">
        <v>2012</v>
      </c>
      <c r="F11" s="11">
        <v>4</v>
      </c>
      <c r="G11" s="147">
        <v>1</v>
      </c>
      <c r="H11" s="11"/>
      <c r="I11" s="8">
        <f>45-60</f>
        <v>-15</v>
      </c>
      <c r="J11" s="8">
        <v>-10</v>
      </c>
      <c r="K11" s="8" t="s">
        <v>832</v>
      </c>
      <c r="L11" s="8"/>
      <c r="M11" s="8"/>
      <c r="N11" s="8"/>
      <c r="O11" s="8"/>
      <c r="P11" s="8">
        <v>0.31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17"/>
      <c r="AB11" s="8">
        <v>4.2</v>
      </c>
      <c r="AC11" s="8" t="s">
        <v>277</v>
      </c>
      <c r="AD11" s="8"/>
      <c r="AE11" s="8"/>
      <c r="AF11" s="8"/>
      <c r="AG11" s="8"/>
      <c r="AH11" s="8"/>
      <c r="AI11" s="8"/>
      <c r="AJ11" s="8"/>
      <c r="AK11" s="8"/>
      <c r="AL11" s="8"/>
      <c r="AM11" s="17"/>
      <c r="AN11" s="17">
        <v>26.8</v>
      </c>
      <c r="AO11" s="17"/>
      <c r="AP11" s="8"/>
      <c r="AQ11" s="8"/>
      <c r="AR11" s="8"/>
      <c r="AS11" s="8"/>
      <c r="AT11" s="8"/>
      <c r="AU11" s="8"/>
      <c r="AV11" s="8">
        <v>-27.8</v>
      </c>
      <c r="AW11" s="8" t="s">
        <v>828</v>
      </c>
      <c r="AX11" s="8">
        <v>40589</v>
      </c>
      <c r="AY11" s="8"/>
      <c r="AZ11" s="8">
        <v>89.03</v>
      </c>
      <c r="BA11" s="8">
        <v>0.41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</row>
    <row r="12" spans="1:98" ht="15" customHeight="1">
      <c r="A12" s="14" t="s">
        <v>812</v>
      </c>
      <c r="B12" s="10" t="s">
        <v>819</v>
      </c>
      <c r="C12" s="11" t="s">
        <v>825</v>
      </c>
      <c r="D12" s="11" t="s">
        <v>845</v>
      </c>
      <c r="E12" s="11">
        <v>2012</v>
      </c>
      <c r="F12" s="11">
        <v>4</v>
      </c>
      <c r="G12" s="147">
        <v>1</v>
      </c>
      <c r="H12" s="11"/>
      <c r="I12" s="8">
        <v>5</v>
      </c>
      <c r="J12" s="8">
        <v>10</v>
      </c>
      <c r="K12" s="8" t="s">
        <v>846</v>
      </c>
      <c r="L12" s="8"/>
      <c r="M12" s="8" t="s">
        <v>847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7"/>
      <c r="AB12" s="8">
        <v>5.3</v>
      </c>
      <c r="AC12" s="8" t="s">
        <v>277</v>
      </c>
      <c r="AD12" s="8"/>
      <c r="AE12" s="8"/>
      <c r="AF12" s="8"/>
      <c r="AG12" s="8"/>
      <c r="AH12" s="8"/>
      <c r="AI12" s="8"/>
      <c r="AJ12" s="8"/>
      <c r="AK12" s="8"/>
      <c r="AL12" s="8"/>
      <c r="AM12" s="17"/>
      <c r="AN12" s="17"/>
      <c r="AO12" s="17"/>
      <c r="AP12" s="8"/>
      <c r="AQ12" s="8"/>
      <c r="AR12" s="8"/>
      <c r="AS12" s="8"/>
      <c r="AT12" s="8"/>
      <c r="AU12" s="8"/>
      <c r="AV12" s="8">
        <v>-27.6</v>
      </c>
      <c r="AW12" s="8" t="s">
        <v>828</v>
      </c>
      <c r="AX12" s="8">
        <v>44331</v>
      </c>
      <c r="AY12" s="8"/>
      <c r="AZ12" s="8">
        <v>83.93</v>
      </c>
      <c r="BA12" s="8">
        <v>0.37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8" ht="15" customHeight="1">
      <c r="A13" s="14" t="s">
        <v>812</v>
      </c>
      <c r="B13" s="10" t="s">
        <v>819</v>
      </c>
      <c r="C13" s="11" t="s">
        <v>825</v>
      </c>
      <c r="D13" s="11" t="s">
        <v>848</v>
      </c>
      <c r="E13" s="11">
        <v>2012</v>
      </c>
      <c r="F13" s="11">
        <v>4</v>
      </c>
      <c r="G13" s="147">
        <v>1</v>
      </c>
      <c r="H13" s="11"/>
      <c r="I13" s="8">
        <v>15</v>
      </c>
      <c r="J13" s="8">
        <v>20</v>
      </c>
      <c r="K13" s="8" t="s">
        <v>849</v>
      </c>
      <c r="L13" s="8"/>
      <c r="M13" s="8" t="s">
        <v>847</v>
      </c>
      <c r="N13" s="8"/>
      <c r="O13" s="8"/>
      <c r="P13" s="8">
        <v>0.86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17"/>
      <c r="AB13" s="8">
        <v>5.7</v>
      </c>
      <c r="AC13" s="8" t="s">
        <v>277</v>
      </c>
      <c r="AD13" s="8"/>
      <c r="AE13" s="8"/>
      <c r="AF13" s="8"/>
      <c r="AG13" s="8"/>
      <c r="AH13" s="8"/>
      <c r="AI13" s="8"/>
      <c r="AJ13" s="8"/>
      <c r="AK13" s="8"/>
      <c r="AL13" s="8"/>
      <c r="AM13" s="17"/>
      <c r="AN13" s="17">
        <v>5.2</v>
      </c>
      <c r="AO13" s="17"/>
      <c r="AP13" s="8"/>
      <c r="AQ13" s="8"/>
      <c r="AR13" s="8"/>
      <c r="AS13" s="8"/>
      <c r="AT13" s="8"/>
      <c r="AU13" s="8"/>
      <c r="AV13" s="8">
        <v>-28</v>
      </c>
      <c r="AW13" s="8" t="s">
        <v>828</v>
      </c>
      <c r="AX13" s="8">
        <v>40590</v>
      </c>
      <c r="AY13" s="8"/>
      <c r="AZ13" s="8">
        <v>87.53</v>
      </c>
      <c r="BA13" s="8">
        <v>0.4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</row>
    <row r="14" spans="1:98" ht="15" customHeight="1">
      <c r="A14" s="14"/>
      <c r="B14" s="10"/>
      <c r="C14" s="11"/>
      <c r="D14" s="11"/>
      <c r="E14" s="134"/>
      <c r="F14" s="134"/>
      <c r="G14" s="134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4"/>
      <c r="F15" s="134"/>
      <c r="G15" s="134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4"/>
      <c r="F16" s="134"/>
      <c r="G16" s="134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4"/>
      <c r="F17" s="134"/>
      <c r="G17" s="134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4"/>
      <c r="F18" s="134"/>
      <c r="G18" s="134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4"/>
      <c r="F19" s="134"/>
      <c r="G19" s="134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4"/>
      <c r="F20" s="134"/>
      <c r="G20" s="134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4"/>
      <c r="F21" s="134"/>
      <c r="G21" s="134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5"/>
      <c r="F22" s="135"/>
      <c r="G22" s="135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5"/>
      <c r="F23" s="135"/>
      <c r="G23" s="135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5"/>
      <c r="F24" s="135"/>
      <c r="G24" s="135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5"/>
      <c r="F25" s="135"/>
      <c r="G25" s="135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5"/>
      <c r="F26" s="135"/>
      <c r="G26" s="135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5"/>
      <c r="F27" s="135"/>
      <c r="G27" s="135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5"/>
      <c r="F28" s="135"/>
      <c r="G28" s="135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5"/>
      <c r="F29" s="135"/>
      <c r="G29" s="135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5"/>
      <c r="F30" s="135"/>
      <c r="G30" s="135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5"/>
      <c r="F31" s="135"/>
      <c r="G31" s="135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5"/>
      <c r="F32" s="135"/>
      <c r="G32" s="135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5"/>
      <c r="F33" s="135"/>
      <c r="G33" s="135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5"/>
      <c r="F34" s="135"/>
      <c r="G34" s="135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5"/>
      <c r="F35" s="135"/>
      <c r="G35" s="135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5"/>
      <c r="F36" s="135"/>
      <c r="G36" s="135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5"/>
      <c r="F37" s="135"/>
      <c r="G37" s="135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5"/>
      <c r="F38" s="135"/>
      <c r="G38" s="135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B14:B1048576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BF14:BF1048576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AC14:AC1048576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X14:X110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C14:C1048576</xm:sqref>
        </x14:dataValidation>
        <x14:dataValidation type="list" allowBlank="1" showInputMessage="1" showErrorMessage="1">
          <x14:formula1>
            <xm:f>'[1]controlled vocabulary'!#REF!</xm:f>
          </x14:formula1>
          <xm:sqref>BD4:BD13 AA4:AA13 V4:V13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B4:B13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C4:C13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selection activeCell="F4" sqref="F4"/>
    </sheetView>
  </sheetViews>
  <sheetFormatPr baseColWidth="10" defaultColWidth="10.83203125" defaultRowHeight="14" x14ac:dyDescent="0"/>
  <cols>
    <col min="1" max="1" width="14.6640625" style="5" customWidth="1"/>
    <col min="2" max="2" width="15.33203125" style="5" bestFit="1" customWidth="1"/>
    <col min="3" max="3" width="14" style="5" customWidth="1"/>
    <col min="4" max="4" width="21.33203125" style="129" bestFit="1" customWidth="1"/>
    <col min="5" max="5" width="14" style="129" customWidth="1"/>
    <col min="6" max="6" width="14.5" style="129" customWidth="1"/>
    <col min="7" max="7" width="14.5" style="136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673</v>
      </c>
      <c r="B1" s="27" t="s">
        <v>14</v>
      </c>
      <c r="C1" s="27" t="s">
        <v>462</v>
      </c>
      <c r="D1" s="133" t="s">
        <v>851</v>
      </c>
      <c r="E1" s="133" t="s">
        <v>745</v>
      </c>
      <c r="F1" s="126" t="s">
        <v>746</v>
      </c>
      <c r="G1" s="126" t="s">
        <v>747</v>
      </c>
      <c r="H1" s="27" t="s">
        <v>583</v>
      </c>
      <c r="I1" s="96" t="s">
        <v>336</v>
      </c>
      <c r="J1" s="96" t="s">
        <v>337</v>
      </c>
      <c r="K1" s="96" t="s">
        <v>338</v>
      </c>
      <c r="L1" s="96" t="s">
        <v>663</v>
      </c>
      <c r="M1" s="96" t="s">
        <v>339</v>
      </c>
      <c r="N1" s="96" t="s">
        <v>340</v>
      </c>
      <c r="O1" s="112" t="s">
        <v>360</v>
      </c>
      <c r="P1" s="112" t="s">
        <v>361</v>
      </c>
      <c r="Q1" s="112" t="s">
        <v>362</v>
      </c>
      <c r="R1" s="112" t="s">
        <v>363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76" t="s">
        <v>347</v>
      </c>
      <c r="Z1" s="48" t="s">
        <v>348</v>
      </c>
      <c r="AA1" s="76" t="s">
        <v>349</v>
      </c>
      <c r="AB1" s="76" t="s">
        <v>350</v>
      </c>
      <c r="AC1" s="48" t="s">
        <v>351</v>
      </c>
    </row>
    <row r="2" spans="1:29" s="104" customFormat="1" ht="66.5" customHeight="1">
      <c r="A2" s="31" t="s">
        <v>674</v>
      </c>
      <c r="B2" s="35" t="s">
        <v>16</v>
      </c>
      <c r="C2" s="35" t="s">
        <v>332</v>
      </c>
      <c r="D2" s="127"/>
      <c r="E2" s="127" t="s">
        <v>740</v>
      </c>
      <c r="F2" s="127" t="s">
        <v>741</v>
      </c>
      <c r="G2" s="127" t="s">
        <v>739</v>
      </c>
      <c r="H2" s="35" t="s">
        <v>584</v>
      </c>
      <c r="I2" s="97" t="s">
        <v>352</v>
      </c>
      <c r="J2" s="97" t="s">
        <v>666</v>
      </c>
      <c r="K2" s="97" t="s">
        <v>399</v>
      </c>
      <c r="L2" s="97" t="s">
        <v>725</v>
      </c>
      <c r="M2" s="97" t="s">
        <v>671</v>
      </c>
      <c r="N2" s="97" t="s">
        <v>353</v>
      </c>
      <c r="O2" s="102" t="s">
        <v>382</v>
      </c>
      <c r="P2" s="102" t="s">
        <v>381</v>
      </c>
      <c r="Q2" s="102" t="s">
        <v>398</v>
      </c>
      <c r="R2" s="102"/>
      <c r="S2" s="57" t="s">
        <v>354</v>
      </c>
      <c r="T2" s="57" t="s">
        <v>355</v>
      </c>
      <c r="U2" s="57" t="s">
        <v>86</v>
      </c>
      <c r="V2" s="57" t="s">
        <v>87</v>
      </c>
      <c r="W2" s="57" t="s">
        <v>88</v>
      </c>
      <c r="X2" s="57" t="s">
        <v>356</v>
      </c>
      <c r="Y2" s="57" t="s">
        <v>397</v>
      </c>
      <c r="Z2" s="57" t="s">
        <v>396</v>
      </c>
      <c r="AA2" s="57" t="s">
        <v>357</v>
      </c>
      <c r="AB2" s="57" t="s">
        <v>358</v>
      </c>
      <c r="AC2" s="57" t="s">
        <v>359</v>
      </c>
    </row>
    <row r="3" spans="1:29" s="103" customFormat="1" ht="26">
      <c r="A3" s="37" t="s">
        <v>366</v>
      </c>
      <c r="B3" s="36"/>
      <c r="C3" s="36"/>
      <c r="D3" s="128"/>
      <c r="E3" s="128" t="s">
        <v>737</v>
      </c>
      <c r="F3" s="128" t="s">
        <v>34</v>
      </c>
      <c r="G3" s="128" t="s">
        <v>738</v>
      </c>
      <c r="H3" s="36" t="s">
        <v>40</v>
      </c>
      <c r="I3" s="98" t="s">
        <v>400</v>
      </c>
      <c r="J3" s="98"/>
      <c r="K3" s="98"/>
      <c r="L3" s="98"/>
      <c r="M3" s="98" t="s">
        <v>672</v>
      </c>
      <c r="N3" s="98" t="s">
        <v>331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 t="s">
        <v>812</v>
      </c>
      <c r="B4" s="5" t="s">
        <v>819</v>
      </c>
      <c r="C4" s="5" t="s">
        <v>821</v>
      </c>
      <c r="D4" s="148" t="s">
        <v>852</v>
      </c>
      <c r="E4" s="148">
        <v>2012</v>
      </c>
      <c r="F4" s="148">
        <v>4</v>
      </c>
      <c r="G4" s="149">
        <v>1</v>
      </c>
      <c r="H4" s="5">
        <v>42.5</v>
      </c>
      <c r="I4" s="5" t="s">
        <v>658</v>
      </c>
      <c r="J4" s="5" t="s">
        <v>640</v>
      </c>
      <c r="K4" s="5" t="s">
        <v>662</v>
      </c>
      <c r="L4" s="5" t="s">
        <v>655</v>
      </c>
      <c r="M4" s="5">
        <v>27</v>
      </c>
      <c r="S4" s="5">
        <v>-12</v>
      </c>
      <c r="T4" s="5">
        <v>0.1</v>
      </c>
      <c r="U4" s="5" t="s">
        <v>828</v>
      </c>
      <c r="V4" s="5">
        <v>40571</v>
      </c>
      <c r="X4" s="5">
        <v>103.4</v>
      </c>
      <c r="Y4" s="5">
        <v>0.47</v>
      </c>
    </row>
    <row r="5" spans="1:29">
      <c r="A5" s="20" t="s">
        <v>812</v>
      </c>
      <c r="B5" s="5" t="s">
        <v>819</v>
      </c>
      <c r="C5" s="5" t="s">
        <v>821</v>
      </c>
      <c r="D5" s="148" t="s">
        <v>853</v>
      </c>
      <c r="E5" s="5">
        <v>2012</v>
      </c>
      <c r="F5" s="5">
        <v>4</v>
      </c>
      <c r="G5" s="147">
        <v>1</v>
      </c>
      <c r="H5" s="5">
        <v>42.5</v>
      </c>
      <c r="I5" s="5" t="s">
        <v>658</v>
      </c>
      <c r="J5" s="5" t="s">
        <v>640</v>
      </c>
      <c r="K5" s="5" t="s">
        <v>662</v>
      </c>
      <c r="L5" s="5" t="s">
        <v>655</v>
      </c>
      <c r="M5" s="5">
        <v>27</v>
      </c>
      <c r="S5" s="5">
        <v>-12</v>
      </c>
      <c r="T5" s="5">
        <v>0.1</v>
      </c>
      <c r="U5" s="5" t="s">
        <v>828</v>
      </c>
      <c r="V5" s="5">
        <v>40575</v>
      </c>
      <c r="X5" s="5">
        <v>104.19</v>
      </c>
      <c r="Y5" s="5">
        <v>0.48</v>
      </c>
    </row>
    <row r="6" spans="1:29">
      <c r="A6" s="20" t="s">
        <v>812</v>
      </c>
      <c r="B6" s="5" t="s">
        <v>819</v>
      </c>
      <c r="C6" s="5" t="s">
        <v>821</v>
      </c>
      <c r="D6" s="148" t="s">
        <v>854</v>
      </c>
      <c r="E6" s="148">
        <v>2012</v>
      </c>
      <c r="F6" s="5">
        <v>4</v>
      </c>
      <c r="G6" s="147">
        <v>1</v>
      </c>
      <c r="H6" s="5">
        <v>42.5</v>
      </c>
      <c r="I6" s="5" t="s">
        <v>658</v>
      </c>
      <c r="J6" s="5" t="s">
        <v>640</v>
      </c>
      <c r="K6" s="5" t="s">
        <v>662</v>
      </c>
      <c r="L6" s="5" t="s">
        <v>655</v>
      </c>
      <c r="M6" s="5">
        <v>27</v>
      </c>
      <c r="S6" s="5">
        <v>-11</v>
      </c>
      <c r="T6" s="5">
        <v>0.1</v>
      </c>
      <c r="U6" s="5" t="s">
        <v>828</v>
      </c>
      <c r="V6" s="5">
        <v>40577</v>
      </c>
      <c r="X6" s="5">
        <v>103.39</v>
      </c>
      <c r="Y6" s="5">
        <v>0.47</v>
      </c>
    </row>
    <row r="7" spans="1:29">
      <c r="A7" s="14" t="s">
        <v>812</v>
      </c>
      <c r="B7" s="5" t="s">
        <v>819</v>
      </c>
      <c r="C7" s="5" t="s">
        <v>821</v>
      </c>
      <c r="D7" s="148" t="s">
        <v>855</v>
      </c>
      <c r="E7" s="5">
        <v>2012</v>
      </c>
      <c r="F7" s="5">
        <v>4</v>
      </c>
      <c r="G7" s="149">
        <v>1</v>
      </c>
      <c r="H7" s="5">
        <v>67.5</v>
      </c>
      <c r="I7" s="5" t="s">
        <v>658</v>
      </c>
      <c r="J7" s="5" t="s">
        <v>640</v>
      </c>
      <c r="K7" s="5" t="s">
        <v>662</v>
      </c>
      <c r="L7" s="5" t="s">
        <v>655</v>
      </c>
      <c r="M7" s="5">
        <v>27</v>
      </c>
      <c r="S7" s="5">
        <v>-7.8</v>
      </c>
      <c r="T7" s="5">
        <v>0.1</v>
      </c>
      <c r="U7" s="5" t="s">
        <v>828</v>
      </c>
      <c r="V7" s="5">
        <v>44297</v>
      </c>
      <c r="X7" s="5">
        <v>102.9</v>
      </c>
      <c r="Y7" s="5">
        <v>0.48</v>
      </c>
    </row>
    <row r="8" spans="1:29">
      <c r="A8" s="14" t="s">
        <v>812</v>
      </c>
      <c r="B8" s="5" t="s">
        <v>819</v>
      </c>
      <c r="C8" s="5" t="s">
        <v>825</v>
      </c>
      <c r="D8" s="148" t="s">
        <v>856</v>
      </c>
      <c r="E8" s="148">
        <v>2012</v>
      </c>
      <c r="F8" s="5">
        <v>4</v>
      </c>
      <c r="G8" s="149">
        <v>1</v>
      </c>
      <c r="H8" s="5">
        <v>42.5</v>
      </c>
      <c r="I8" s="5" t="s">
        <v>658</v>
      </c>
      <c r="J8" s="5" t="s">
        <v>640</v>
      </c>
      <c r="K8" s="5" t="s">
        <v>662</v>
      </c>
      <c r="L8" s="5" t="s">
        <v>655</v>
      </c>
      <c r="M8" s="5">
        <v>27</v>
      </c>
      <c r="S8" s="5">
        <v>-19.8</v>
      </c>
      <c r="T8" s="5">
        <v>0.1</v>
      </c>
      <c r="U8" s="5" t="s">
        <v>828</v>
      </c>
      <c r="V8" s="5">
        <v>40578</v>
      </c>
      <c r="X8" s="5">
        <v>103.36</v>
      </c>
      <c r="Y8" s="5">
        <v>0.47</v>
      </c>
    </row>
    <row r="9" spans="1:29">
      <c r="A9" s="14" t="s">
        <v>812</v>
      </c>
      <c r="B9" s="5" t="s">
        <v>819</v>
      </c>
      <c r="C9" s="5" t="s">
        <v>825</v>
      </c>
      <c r="D9" s="148" t="s">
        <v>857</v>
      </c>
      <c r="E9" s="5">
        <v>2012</v>
      </c>
      <c r="F9" s="5">
        <v>4</v>
      </c>
      <c r="G9" s="147">
        <v>1</v>
      </c>
      <c r="H9" s="5">
        <v>42.5</v>
      </c>
      <c r="I9" s="5" t="s">
        <v>658</v>
      </c>
      <c r="J9" s="5" t="s">
        <v>640</v>
      </c>
      <c r="K9" s="5" t="s">
        <v>662</v>
      </c>
      <c r="L9" s="5" t="s">
        <v>655</v>
      </c>
      <c r="M9" s="5">
        <v>27</v>
      </c>
      <c r="S9" s="5">
        <v>-21</v>
      </c>
      <c r="T9" s="5">
        <v>0.1</v>
      </c>
      <c r="U9" s="5" t="s">
        <v>828</v>
      </c>
      <c r="V9" s="5">
        <v>40579</v>
      </c>
      <c r="X9" s="5">
        <v>105.66</v>
      </c>
      <c r="Y9" s="5">
        <v>0.45</v>
      </c>
    </row>
    <row r="10" spans="1:29">
      <c r="A10" s="14" t="s">
        <v>812</v>
      </c>
      <c r="B10" s="5" t="s">
        <v>819</v>
      </c>
      <c r="C10" s="5" t="s">
        <v>825</v>
      </c>
      <c r="D10" s="148" t="s">
        <v>858</v>
      </c>
      <c r="E10" s="148">
        <v>2012</v>
      </c>
      <c r="F10" s="5">
        <v>4</v>
      </c>
      <c r="G10" s="147">
        <v>1</v>
      </c>
      <c r="H10" s="5">
        <v>67.5</v>
      </c>
      <c r="I10" s="5" t="s">
        <v>658</v>
      </c>
      <c r="J10" s="5" t="s">
        <v>640</v>
      </c>
      <c r="K10" s="5" t="s">
        <v>662</v>
      </c>
      <c r="L10" s="5" t="s">
        <v>655</v>
      </c>
      <c r="M10" s="5">
        <v>27</v>
      </c>
      <c r="S10" s="5">
        <v>-15.2</v>
      </c>
      <c r="T10" s="5">
        <v>0.1</v>
      </c>
      <c r="U10" s="5" t="s">
        <v>828</v>
      </c>
      <c r="V10" s="5">
        <v>44298</v>
      </c>
      <c r="X10" s="5">
        <v>101.22</v>
      </c>
      <c r="Y10" s="5">
        <v>0.45</v>
      </c>
    </row>
    <row r="11" spans="1:29">
      <c r="A11" s="14" t="s">
        <v>812</v>
      </c>
      <c r="B11" s="5" t="s">
        <v>819</v>
      </c>
      <c r="C11" s="5" t="s">
        <v>821</v>
      </c>
      <c r="D11" s="148" t="s">
        <v>859</v>
      </c>
      <c r="E11" s="5">
        <v>2012</v>
      </c>
      <c r="F11" s="5">
        <v>9</v>
      </c>
      <c r="G11" s="149">
        <v>1</v>
      </c>
      <c r="H11" s="5">
        <v>42.5</v>
      </c>
      <c r="I11" s="5" t="s">
        <v>658</v>
      </c>
      <c r="J11" s="5" t="s">
        <v>640</v>
      </c>
      <c r="K11" s="5" t="s">
        <v>662</v>
      </c>
      <c r="L11" s="5" t="s">
        <v>655</v>
      </c>
      <c r="M11" s="5">
        <v>27</v>
      </c>
      <c r="S11" s="5">
        <v>-11</v>
      </c>
      <c r="T11" s="5">
        <v>0.1</v>
      </c>
      <c r="U11" s="5" t="s">
        <v>828</v>
      </c>
      <c r="V11" s="5">
        <v>44299</v>
      </c>
      <c r="X11" s="5">
        <v>105.02</v>
      </c>
      <c r="Y11" s="5">
        <v>0.49</v>
      </c>
    </row>
    <row r="12" spans="1:29">
      <c r="A12" s="14" t="s">
        <v>812</v>
      </c>
      <c r="B12" s="5" t="s">
        <v>819</v>
      </c>
      <c r="C12" s="5" t="s">
        <v>821</v>
      </c>
      <c r="D12" s="148" t="s">
        <v>860</v>
      </c>
      <c r="E12" s="148">
        <v>2012</v>
      </c>
      <c r="F12" s="5">
        <v>9</v>
      </c>
      <c r="G12" s="149">
        <v>1</v>
      </c>
      <c r="H12" s="5">
        <v>42.5</v>
      </c>
      <c r="I12" s="5" t="s">
        <v>658</v>
      </c>
      <c r="J12" s="5" t="s">
        <v>640</v>
      </c>
      <c r="K12" s="5" t="s">
        <v>662</v>
      </c>
      <c r="L12" s="5" t="s">
        <v>655</v>
      </c>
      <c r="M12" s="5">
        <v>27</v>
      </c>
      <c r="S12" s="5">
        <v>-17.399999999999999</v>
      </c>
      <c r="T12" s="5">
        <v>0.1</v>
      </c>
      <c r="U12" s="5" t="s">
        <v>828</v>
      </c>
      <c r="V12" s="5">
        <v>44300</v>
      </c>
      <c r="X12" s="5">
        <v>103.65</v>
      </c>
      <c r="Y12" s="5">
        <v>0.48</v>
      </c>
    </row>
    <row r="13" spans="1:29">
      <c r="A13" s="14" t="s">
        <v>812</v>
      </c>
      <c r="B13" s="5" t="s">
        <v>819</v>
      </c>
      <c r="C13" s="5" t="s">
        <v>821</v>
      </c>
      <c r="D13" s="148" t="s">
        <v>861</v>
      </c>
      <c r="E13" s="5">
        <v>2012</v>
      </c>
      <c r="F13" s="5">
        <v>9</v>
      </c>
      <c r="G13" s="147">
        <v>1</v>
      </c>
      <c r="H13" s="5">
        <v>42.5</v>
      </c>
      <c r="I13" s="5" t="s">
        <v>658</v>
      </c>
      <c r="J13" s="5" t="s">
        <v>640</v>
      </c>
      <c r="K13" s="5" t="s">
        <v>662</v>
      </c>
      <c r="L13" s="5" t="s">
        <v>655</v>
      </c>
      <c r="M13" s="5">
        <v>27</v>
      </c>
      <c r="S13" s="5">
        <v>-10.7</v>
      </c>
      <c r="T13" s="5">
        <v>0.1</v>
      </c>
      <c r="U13" s="5" t="s">
        <v>828</v>
      </c>
      <c r="V13" s="5">
        <v>44301</v>
      </c>
      <c r="X13" s="5">
        <v>105.07</v>
      </c>
      <c r="Y13" s="5">
        <v>0.49</v>
      </c>
    </row>
    <row r="14" spans="1:29">
      <c r="A14" s="14" t="s">
        <v>812</v>
      </c>
      <c r="B14" s="5" t="s">
        <v>819</v>
      </c>
      <c r="C14" s="5" t="s">
        <v>821</v>
      </c>
      <c r="D14" s="148" t="s">
        <v>862</v>
      </c>
      <c r="E14" s="148">
        <v>2012</v>
      </c>
      <c r="F14" s="5">
        <v>9</v>
      </c>
      <c r="G14" s="147">
        <v>1</v>
      </c>
      <c r="H14" s="5">
        <v>67.5</v>
      </c>
      <c r="I14" s="5" t="s">
        <v>658</v>
      </c>
      <c r="J14" s="5" t="s">
        <v>640</v>
      </c>
      <c r="K14" s="5" t="s">
        <v>662</v>
      </c>
      <c r="L14" s="5" t="s">
        <v>655</v>
      </c>
      <c r="M14" s="5">
        <v>27</v>
      </c>
      <c r="S14" s="5">
        <v>-6.9</v>
      </c>
      <c r="T14" s="5">
        <v>0.1</v>
      </c>
      <c r="U14" s="5" t="s">
        <v>828</v>
      </c>
      <c r="V14" s="5">
        <v>44304</v>
      </c>
      <c r="X14" s="5">
        <v>102.58</v>
      </c>
      <c r="Y14" s="5">
        <v>0.45</v>
      </c>
    </row>
    <row r="15" spans="1:29">
      <c r="A15" s="14" t="s">
        <v>812</v>
      </c>
      <c r="B15" s="5" t="s">
        <v>819</v>
      </c>
      <c r="C15" s="5" t="s">
        <v>825</v>
      </c>
      <c r="D15" s="148" t="s">
        <v>863</v>
      </c>
      <c r="E15" s="5">
        <v>2012</v>
      </c>
      <c r="F15" s="5">
        <v>9</v>
      </c>
      <c r="G15" s="149">
        <v>1</v>
      </c>
      <c r="H15" s="5">
        <v>42.5</v>
      </c>
      <c r="I15" s="5" t="s">
        <v>658</v>
      </c>
      <c r="J15" s="5" t="s">
        <v>640</v>
      </c>
      <c r="K15" s="5" t="s">
        <v>662</v>
      </c>
      <c r="L15" s="5" t="s">
        <v>655</v>
      </c>
      <c r="M15" s="5">
        <v>27</v>
      </c>
      <c r="S15" s="5">
        <v>-16</v>
      </c>
      <c r="T15" s="5">
        <v>0.1</v>
      </c>
      <c r="U15" s="5" t="s">
        <v>828</v>
      </c>
      <c r="V15" s="5">
        <v>44305</v>
      </c>
      <c r="X15" s="5">
        <v>103.36</v>
      </c>
      <c r="Y15" s="5">
        <v>0.48</v>
      </c>
    </row>
    <row r="16" spans="1:29">
      <c r="A16" s="14" t="s">
        <v>812</v>
      </c>
      <c r="B16" s="5" t="s">
        <v>819</v>
      </c>
      <c r="C16" s="5" t="s">
        <v>825</v>
      </c>
      <c r="D16" s="148" t="s">
        <v>864</v>
      </c>
      <c r="E16" s="148">
        <v>2012</v>
      </c>
      <c r="F16" s="5">
        <v>9</v>
      </c>
      <c r="G16" s="149">
        <v>1</v>
      </c>
      <c r="H16" s="5">
        <v>42.5</v>
      </c>
      <c r="I16" s="5" t="s">
        <v>658</v>
      </c>
      <c r="J16" s="5" t="s">
        <v>640</v>
      </c>
      <c r="K16" s="5" t="s">
        <v>662</v>
      </c>
      <c r="L16" s="5" t="s">
        <v>655</v>
      </c>
      <c r="M16" s="5">
        <v>27</v>
      </c>
      <c r="S16" s="5">
        <v>-14.3</v>
      </c>
      <c r="T16" s="5">
        <v>0.1</v>
      </c>
      <c r="U16" s="5" t="s">
        <v>828</v>
      </c>
      <c r="V16" s="5">
        <v>44306</v>
      </c>
      <c r="X16" s="5">
        <v>101.5</v>
      </c>
      <c r="Y16" s="5">
        <v>0.51</v>
      </c>
    </row>
    <row r="17" spans="1:25">
      <c r="A17" s="14" t="s">
        <v>812</v>
      </c>
      <c r="B17" s="5" t="s">
        <v>819</v>
      </c>
      <c r="C17" s="5" t="s">
        <v>825</v>
      </c>
      <c r="D17" s="148" t="s">
        <v>865</v>
      </c>
      <c r="E17" s="5">
        <v>2012</v>
      </c>
      <c r="F17" s="5">
        <v>9</v>
      </c>
      <c r="G17" s="147">
        <v>1</v>
      </c>
      <c r="H17" s="5">
        <v>42.5</v>
      </c>
      <c r="I17" s="5" t="s">
        <v>658</v>
      </c>
      <c r="J17" s="5" t="s">
        <v>640</v>
      </c>
      <c r="K17" s="5" t="s">
        <v>662</v>
      </c>
      <c r="L17" s="5" t="s">
        <v>655</v>
      </c>
      <c r="M17" s="5">
        <v>27</v>
      </c>
      <c r="S17" s="5">
        <v>-17.100000000000001</v>
      </c>
      <c r="T17" s="5">
        <v>0.1</v>
      </c>
      <c r="U17" s="5" t="s">
        <v>828</v>
      </c>
      <c r="V17" s="5">
        <v>44307</v>
      </c>
      <c r="X17" s="5">
        <v>104.67</v>
      </c>
      <c r="Y17" s="5">
        <v>0.49</v>
      </c>
    </row>
    <row r="18" spans="1:25">
      <c r="A18" s="14" t="s">
        <v>812</v>
      </c>
      <c r="B18" s="5" t="s">
        <v>819</v>
      </c>
      <c r="C18" s="5" t="s">
        <v>825</v>
      </c>
      <c r="D18" s="148" t="s">
        <v>866</v>
      </c>
      <c r="E18" s="148">
        <v>2012</v>
      </c>
      <c r="F18" s="5">
        <v>9</v>
      </c>
      <c r="G18" s="147">
        <v>1</v>
      </c>
      <c r="H18" s="5">
        <v>67.5</v>
      </c>
      <c r="I18" s="5" t="s">
        <v>658</v>
      </c>
      <c r="J18" s="5" t="s">
        <v>640</v>
      </c>
      <c r="K18" s="5" t="s">
        <v>662</v>
      </c>
      <c r="L18" s="5" t="s">
        <v>655</v>
      </c>
      <c r="M18" s="5">
        <v>27</v>
      </c>
      <c r="S18" s="5">
        <v>-13.2</v>
      </c>
      <c r="T18" s="5">
        <v>0.1</v>
      </c>
      <c r="U18" s="5" t="s">
        <v>828</v>
      </c>
      <c r="V18" s="5">
        <v>44308</v>
      </c>
      <c r="X18" s="5">
        <v>100.73</v>
      </c>
      <c r="Y18" s="5">
        <v>0.47</v>
      </c>
    </row>
    <row r="19" spans="1:25">
      <c r="A19" s="14" t="s">
        <v>812</v>
      </c>
      <c r="B19" s="5" t="s">
        <v>819</v>
      </c>
      <c r="C19" s="5" t="s">
        <v>821</v>
      </c>
      <c r="D19" s="148" t="s">
        <v>867</v>
      </c>
      <c r="E19" s="5">
        <v>2012</v>
      </c>
      <c r="F19" s="148">
        <v>4</v>
      </c>
      <c r="G19" s="149">
        <v>1</v>
      </c>
      <c r="H19" s="5">
        <v>42.5</v>
      </c>
      <c r="I19" s="5" t="s">
        <v>658</v>
      </c>
      <c r="J19" s="5" t="s">
        <v>641</v>
      </c>
      <c r="K19" s="5" t="s">
        <v>662</v>
      </c>
      <c r="L19" s="5" t="s">
        <v>655</v>
      </c>
      <c r="M19" s="5">
        <v>27</v>
      </c>
      <c r="S19" s="5">
        <v>-78.400000000000006</v>
      </c>
      <c r="T19" s="5">
        <v>0.1</v>
      </c>
      <c r="U19" s="5" t="s">
        <v>828</v>
      </c>
      <c r="V19" s="5">
        <v>40570</v>
      </c>
      <c r="X19" s="5">
        <v>104.51</v>
      </c>
      <c r="Y19" s="5">
        <v>0.48</v>
      </c>
    </row>
    <row r="20" spans="1:25">
      <c r="A20" s="14" t="s">
        <v>812</v>
      </c>
      <c r="B20" s="5" t="s">
        <v>819</v>
      </c>
      <c r="C20" s="5" t="s">
        <v>821</v>
      </c>
      <c r="D20" s="148" t="s">
        <v>868</v>
      </c>
      <c r="E20" s="148">
        <v>2012</v>
      </c>
      <c r="F20" s="5">
        <v>4</v>
      </c>
      <c r="G20" s="149">
        <v>1</v>
      </c>
      <c r="H20" s="5">
        <v>42.5</v>
      </c>
      <c r="I20" s="5" t="s">
        <v>658</v>
      </c>
      <c r="J20" s="5" t="s">
        <v>641</v>
      </c>
      <c r="K20" s="5" t="s">
        <v>662</v>
      </c>
      <c r="L20" s="5" t="s">
        <v>655</v>
      </c>
      <c r="M20" s="5">
        <v>27</v>
      </c>
      <c r="S20" s="5">
        <v>-81.3</v>
      </c>
      <c r="T20" s="5">
        <v>0.1</v>
      </c>
      <c r="U20" s="5" t="s">
        <v>828</v>
      </c>
      <c r="V20" s="5">
        <v>40572</v>
      </c>
      <c r="X20" s="5">
        <v>104.25</v>
      </c>
      <c r="Y20" s="5">
        <v>0.45</v>
      </c>
    </row>
    <row r="21" spans="1:25">
      <c r="A21" s="14" t="s">
        <v>812</v>
      </c>
      <c r="B21" s="5" t="s">
        <v>819</v>
      </c>
      <c r="C21" s="5" t="s">
        <v>821</v>
      </c>
      <c r="D21" s="148" t="s">
        <v>869</v>
      </c>
      <c r="E21" s="5">
        <v>2012</v>
      </c>
      <c r="F21" s="5">
        <v>4</v>
      </c>
      <c r="G21" s="147">
        <v>1</v>
      </c>
      <c r="H21" s="5">
        <v>42.5</v>
      </c>
      <c r="I21" s="5" t="s">
        <v>658</v>
      </c>
      <c r="J21" s="5" t="s">
        <v>641</v>
      </c>
      <c r="K21" s="5" t="s">
        <v>662</v>
      </c>
      <c r="L21" s="5" t="s">
        <v>655</v>
      </c>
      <c r="M21" s="5">
        <v>27</v>
      </c>
      <c r="S21" s="5">
        <v>-77.5</v>
      </c>
      <c r="T21" s="5">
        <v>0.1</v>
      </c>
      <c r="U21" s="5" t="s">
        <v>828</v>
      </c>
      <c r="V21" s="5">
        <v>40576</v>
      </c>
      <c r="X21" s="5">
        <v>104.41</v>
      </c>
      <c r="Y21" s="5">
        <v>0.45</v>
      </c>
    </row>
    <row r="22" spans="1:25">
      <c r="A22" s="14" t="s">
        <v>812</v>
      </c>
      <c r="B22" s="5" t="s">
        <v>819</v>
      </c>
      <c r="C22" s="5" t="s">
        <v>821</v>
      </c>
      <c r="D22" s="148" t="s">
        <v>870</v>
      </c>
      <c r="E22" s="148">
        <v>2012</v>
      </c>
      <c r="F22" s="5">
        <v>4</v>
      </c>
      <c r="G22" s="147">
        <v>1</v>
      </c>
      <c r="H22" s="5">
        <v>67.5</v>
      </c>
      <c r="I22" s="5" t="s">
        <v>658</v>
      </c>
      <c r="J22" s="5" t="s">
        <v>641</v>
      </c>
      <c r="K22" s="5" t="s">
        <v>662</v>
      </c>
      <c r="L22" s="5" t="s">
        <v>655</v>
      </c>
      <c r="M22" s="5">
        <v>27</v>
      </c>
      <c r="S22" s="5">
        <v>-77.2</v>
      </c>
      <c r="T22" s="5">
        <v>0.1</v>
      </c>
      <c r="U22" s="5" t="s">
        <v>828</v>
      </c>
      <c r="V22" s="5">
        <v>44296</v>
      </c>
      <c r="X22" s="5">
        <v>102.73</v>
      </c>
      <c r="Y22" s="5">
        <v>0.48</v>
      </c>
    </row>
    <row r="23" spans="1:25">
      <c r="A23" s="14" t="s">
        <v>812</v>
      </c>
      <c r="B23" s="5" t="s">
        <v>819</v>
      </c>
      <c r="C23" s="5" t="s">
        <v>825</v>
      </c>
      <c r="D23" s="148" t="s">
        <v>871</v>
      </c>
      <c r="E23" s="5">
        <v>2012</v>
      </c>
      <c r="F23" s="5">
        <v>4</v>
      </c>
      <c r="G23" s="149">
        <v>1</v>
      </c>
      <c r="H23" s="5">
        <v>42.5</v>
      </c>
      <c r="I23" s="5" t="s">
        <v>658</v>
      </c>
      <c r="J23" s="5" t="s">
        <v>641</v>
      </c>
      <c r="K23" s="5" t="s">
        <v>662</v>
      </c>
      <c r="L23" s="5" t="s">
        <v>655</v>
      </c>
      <c r="M23" s="5">
        <v>27</v>
      </c>
      <c r="S23" s="5">
        <v>-86.6</v>
      </c>
      <c r="T23" s="5">
        <v>0.1</v>
      </c>
      <c r="U23" s="5" t="s">
        <v>828</v>
      </c>
      <c r="V23" s="5">
        <v>40492</v>
      </c>
      <c r="X23" s="5">
        <v>102.4</v>
      </c>
      <c r="Y23" s="5">
        <v>0.51</v>
      </c>
    </row>
    <row r="24" spans="1:25">
      <c r="A24" s="14" t="s">
        <v>812</v>
      </c>
      <c r="B24" s="5" t="s">
        <v>819</v>
      </c>
      <c r="C24" s="5" t="s">
        <v>825</v>
      </c>
      <c r="D24" s="148" t="s">
        <v>872</v>
      </c>
      <c r="E24" s="148">
        <v>2012</v>
      </c>
      <c r="F24" s="5">
        <v>4</v>
      </c>
      <c r="G24" s="149">
        <v>1</v>
      </c>
      <c r="H24" s="5">
        <v>42.5</v>
      </c>
      <c r="I24" s="5" t="s">
        <v>658</v>
      </c>
      <c r="J24" s="5" t="s">
        <v>641</v>
      </c>
      <c r="K24" s="5" t="s">
        <v>662</v>
      </c>
      <c r="L24" s="5" t="s">
        <v>655</v>
      </c>
      <c r="M24" s="5">
        <v>27</v>
      </c>
      <c r="S24" s="5">
        <v>-92.1</v>
      </c>
      <c r="T24" s="5">
        <v>0.1</v>
      </c>
      <c r="U24" s="5" t="s">
        <v>828</v>
      </c>
      <c r="V24" s="5">
        <v>40505</v>
      </c>
      <c r="X24" s="5">
        <v>104.56</v>
      </c>
      <c r="Y24" s="5">
        <v>0.53</v>
      </c>
    </row>
    <row r="25" spans="1:25">
      <c r="A25" s="14" t="s">
        <v>812</v>
      </c>
      <c r="B25" s="5" t="s">
        <v>819</v>
      </c>
      <c r="C25" s="5" t="s">
        <v>825</v>
      </c>
      <c r="D25" s="148" t="s">
        <v>873</v>
      </c>
      <c r="E25" s="5">
        <v>2012</v>
      </c>
      <c r="F25" s="5">
        <v>4</v>
      </c>
      <c r="G25" s="147">
        <v>1</v>
      </c>
      <c r="H25" s="5">
        <v>67.5</v>
      </c>
      <c r="I25" s="5" t="s">
        <v>658</v>
      </c>
      <c r="J25" s="5" t="s">
        <v>641</v>
      </c>
      <c r="K25" s="5" t="s">
        <v>662</v>
      </c>
      <c r="L25" s="5" t="s">
        <v>655</v>
      </c>
      <c r="M25" s="5">
        <v>27</v>
      </c>
      <c r="S25" s="5">
        <v>-76</v>
      </c>
      <c r="T25" s="5">
        <v>0.1</v>
      </c>
      <c r="U25" s="5" t="s">
        <v>828</v>
      </c>
      <c r="V25" s="5">
        <v>46329</v>
      </c>
      <c r="X25" s="5">
        <v>99</v>
      </c>
      <c r="Y25" s="5">
        <v>0.94</v>
      </c>
    </row>
    <row r="26" spans="1:25">
      <c r="A26" s="14" t="s">
        <v>812</v>
      </c>
      <c r="B26" s="5" t="s">
        <v>819</v>
      </c>
      <c r="C26" s="5" t="s">
        <v>821</v>
      </c>
      <c r="D26" s="148" t="s">
        <v>874</v>
      </c>
      <c r="E26" s="148">
        <v>2012</v>
      </c>
      <c r="F26" s="5">
        <v>9</v>
      </c>
      <c r="G26" s="147">
        <v>1</v>
      </c>
      <c r="H26" s="5">
        <v>42.5</v>
      </c>
      <c r="I26" s="5" t="s">
        <v>658</v>
      </c>
      <c r="J26" s="5" t="s">
        <v>641</v>
      </c>
      <c r="K26" s="5" t="s">
        <v>662</v>
      </c>
      <c r="L26" s="5" t="s">
        <v>655</v>
      </c>
      <c r="M26" s="5">
        <v>27</v>
      </c>
      <c r="S26" s="5">
        <v>-76.900000000000006</v>
      </c>
      <c r="T26" s="5">
        <v>0.1</v>
      </c>
      <c r="U26" s="5" t="s">
        <v>828</v>
      </c>
      <c r="V26" s="5">
        <v>43509</v>
      </c>
      <c r="X26" s="5">
        <v>105.46</v>
      </c>
      <c r="Y26" s="5">
        <v>0.49</v>
      </c>
    </row>
    <row r="27" spans="1:25">
      <c r="A27" s="14" t="s">
        <v>812</v>
      </c>
      <c r="B27" s="5" t="s">
        <v>819</v>
      </c>
      <c r="C27" s="5" t="s">
        <v>821</v>
      </c>
      <c r="D27" s="148" t="s">
        <v>875</v>
      </c>
      <c r="E27" s="5">
        <v>2012</v>
      </c>
      <c r="F27" s="5">
        <v>9</v>
      </c>
      <c r="G27" s="149">
        <v>1</v>
      </c>
      <c r="H27" s="5">
        <v>42.5</v>
      </c>
      <c r="I27" s="5" t="s">
        <v>658</v>
      </c>
      <c r="J27" s="5" t="s">
        <v>641</v>
      </c>
      <c r="K27" s="5" t="s">
        <v>662</v>
      </c>
      <c r="L27" s="5" t="s">
        <v>655</v>
      </c>
      <c r="M27" s="5">
        <v>27</v>
      </c>
      <c r="S27" s="5">
        <v>-73</v>
      </c>
      <c r="T27" s="5">
        <v>0.1</v>
      </c>
      <c r="U27" s="5" t="s">
        <v>828</v>
      </c>
      <c r="V27" s="5">
        <v>46330</v>
      </c>
      <c r="X27" s="5">
        <v>104.78</v>
      </c>
      <c r="Y27" s="5">
        <v>1.01</v>
      </c>
    </row>
    <row r="28" spans="1:25">
      <c r="A28" s="14" t="s">
        <v>812</v>
      </c>
      <c r="B28" s="5" t="s">
        <v>819</v>
      </c>
      <c r="C28" s="5" t="s">
        <v>821</v>
      </c>
      <c r="D28" s="148" t="s">
        <v>876</v>
      </c>
      <c r="E28" s="148">
        <v>2012</v>
      </c>
      <c r="F28" s="5">
        <v>9</v>
      </c>
      <c r="G28" s="149">
        <v>1</v>
      </c>
      <c r="H28" s="5">
        <v>42.5</v>
      </c>
      <c r="I28" s="5" t="s">
        <v>658</v>
      </c>
      <c r="J28" s="5" t="s">
        <v>641</v>
      </c>
      <c r="K28" s="5" t="s">
        <v>662</v>
      </c>
      <c r="L28" s="5" t="s">
        <v>655</v>
      </c>
      <c r="M28" s="5">
        <v>27</v>
      </c>
      <c r="S28" s="5">
        <v>-71.8</v>
      </c>
      <c r="T28" s="5">
        <v>0.1</v>
      </c>
      <c r="U28" s="5" t="s">
        <v>828</v>
      </c>
      <c r="V28" s="5">
        <v>43510</v>
      </c>
      <c r="X28" s="5">
        <v>105.26</v>
      </c>
      <c r="Y28" s="5">
        <v>0.47</v>
      </c>
    </row>
    <row r="29" spans="1:25">
      <c r="A29" s="14" t="s">
        <v>812</v>
      </c>
      <c r="B29" s="5" t="s">
        <v>819</v>
      </c>
      <c r="C29" s="5" t="s">
        <v>821</v>
      </c>
      <c r="D29" s="148" t="s">
        <v>877</v>
      </c>
      <c r="E29" s="5">
        <v>2012</v>
      </c>
      <c r="F29" s="5">
        <v>9</v>
      </c>
      <c r="G29" s="147">
        <v>1</v>
      </c>
      <c r="H29" s="5">
        <v>67.5</v>
      </c>
      <c r="I29" s="5" t="s">
        <v>658</v>
      </c>
      <c r="J29" s="5" t="s">
        <v>641</v>
      </c>
      <c r="K29" s="5" t="s">
        <v>662</v>
      </c>
      <c r="L29" s="5" t="s">
        <v>655</v>
      </c>
      <c r="M29" s="5">
        <v>27</v>
      </c>
      <c r="S29" s="5">
        <v>-75.099999999999994</v>
      </c>
      <c r="T29" s="5">
        <v>0.1</v>
      </c>
      <c r="U29" s="5" t="s">
        <v>828</v>
      </c>
      <c r="V29" s="5">
        <v>43511</v>
      </c>
      <c r="X29" s="5">
        <v>103.16</v>
      </c>
      <c r="Y29" s="5">
        <v>0.48</v>
      </c>
    </row>
    <row r="30" spans="1:25">
      <c r="A30" s="14" t="s">
        <v>812</v>
      </c>
      <c r="B30" s="5" t="s">
        <v>819</v>
      </c>
      <c r="C30" s="5" t="s">
        <v>825</v>
      </c>
      <c r="D30" s="148" t="s">
        <v>878</v>
      </c>
      <c r="E30" s="148">
        <v>2012</v>
      </c>
      <c r="F30" s="5">
        <v>9</v>
      </c>
      <c r="G30" s="147">
        <v>1</v>
      </c>
      <c r="H30" s="5">
        <v>42.5</v>
      </c>
      <c r="I30" s="5" t="s">
        <v>658</v>
      </c>
      <c r="J30" s="5" t="s">
        <v>641</v>
      </c>
      <c r="K30" s="5" t="s">
        <v>662</v>
      </c>
      <c r="L30" s="5" t="s">
        <v>655</v>
      </c>
      <c r="M30" s="5">
        <v>27</v>
      </c>
      <c r="S30" s="5">
        <v>-60.5</v>
      </c>
      <c r="T30" s="5">
        <v>0.1</v>
      </c>
      <c r="U30" s="5" t="s">
        <v>828</v>
      </c>
      <c r="V30" s="5">
        <v>43514</v>
      </c>
      <c r="X30" s="5">
        <v>103.04</v>
      </c>
      <c r="Y30" s="5">
        <v>0.48</v>
      </c>
    </row>
    <row r="31" spans="1:25">
      <c r="A31" s="14" t="s">
        <v>812</v>
      </c>
      <c r="B31" s="5" t="s">
        <v>819</v>
      </c>
      <c r="C31" s="5" t="s">
        <v>825</v>
      </c>
      <c r="D31" s="148" t="s">
        <v>879</v>
      </c>
      <c r="E31" s="5">
        <v>2012</v>
      </c>
      <c r="F31" s="5">
        <v>9</v>
      </c>
      <c r="G31" s="149">
        <v>1</v>
      </c>
      <c r="H31" s="5">
        <v>42.5</v>
      </c>
      <c r="I31" s="5" t="s">
        <v>658</v>
      </c>
      <c r="J31" s="5" t="s">
        <v>641</v>
      </c>
      <c r="K31" s="5" t="s">
        <v>662</v>
      </c>
      <c r="L31" s="5" t="s">
        <v>655</v>
      </c>
      <c r="M31" s="5">
        <v>27</v>
      </c>
      <c r="S31" s="5">
        <v>-70.7</v>
      </c>
      <c r="T31" s="5">
        <v>0.1</v>
      </c>
      <c r="U31" s="5" t="s">
        <v>828</v>
      </c>
      <c r="V31" s="5">
        <v>46331</v>
      </c>
      <c r="X31" s="5">
        <v>103.71</v>
      </c>
      <c r="Y31" s="5">
        <v>1.44</v>
      </c>
    </row>
    <row r="32" spans="1:25">
      <c r="A32" s="14" t="s">
        <v>812</v>
      </c>
      <c r="B32" s="5" t="s">
        <v>819</v>
      </c>
      <c r="C32" s="5" t="s">
        <v>825</v>
      </c>
      <c r="D32" s="148" t="s">
        <v>880</v>
      </c>
      <c r="E32" s="148">
        <v>2012</v>
      </c>
      <c r="F32" s="5">
        <v>9</v>
      </c>
      <c r="G32" s="149">
        <v>1</v>
      </c>
      <c r="H32" s="5">
        <v>42.5</v>
      </c>
      <c r="I32" s="5" t="s">
        <v>658</v>
      </c>
      <c r="J32" s="5" t="s">
        <v>641</v>
      </c>
      <c r="K32" s="5" t="s">
        <v>662</v>
      </c>
      <c r="L32" s="5" t="s">
        <v>655</v>
      </c>
      <c r="M32" s="5">
        <v>27</v>
      </c>
      <c r="S32" s="5">
        <v>-60.7</v>
      </c>
      <c r="T32" s="5">
        <v>0.1</v>
      </c>
      <c r="U32" s="5" t="s">
        <v>828</v>
      </c>
      <c r="V32" s="5">
        <v>43515</v>
      </c>
      <c r="X32" s="5">
        <v>104.89</v>
      </c>
      <c r="Y32" s="5">
        <v>0.46</v>
      </c>
    </row>
    <row r="33" spans="1:25">
      <c r="A33" s="14" t="s">
        <v>812</v>
      </c>
      <c r="B33" s="5" t="s">
        <v>819</v>
      </c>
      <c r="C33" s="5" t="s">
        <v>825</v>
      </c>
      <c r="D33" s="148" t="s">
        <v>881</v>
      </c>
      <c r="E33" s="5">
        <v>2012</v>
      </c>
      <c r="F33" s="5">
        <v>9</v>
      </c>
      <c r="G33" s="147">
        <v>1</v>
      </c>
      <c r="H33" s="5">
        <v>67.5</v>
      </c>
      <c r="I33" s="5" t="s">
        <v>658</v>
      </c>
      <c r="J33" s="5" t="s">
        <v>641</v>
      </c>
      <c r="K33" s="5" t="s">
        <v>662</v>
      </c>
      <c r="L33" s="5" t="s">
        <v>655</v>
      </c>
      <c r="M33" s="5">
        <v>27</v>
      </c>
      <c r="S33" s="5">
        <v>-65.900000000000006</v>
      </c>
      <c r="T33" s="5">
        <v>0.1</v>
      </c>
      <c r="U33" s="5" t="s">
        <v>828</v>
      </c>
      <c r="V33" s="5">
        <v>43516</v>
      </c>
      <c r="X33" s="5">
        <v>102.07</v>
      </c>
      <c r="Y33" s="5">
        <v>0.48</v>
      </c>
    </row>
    <row r="34" spans="1:25">
      <c r="A34" s="14" t="s">
        <v>812</v>
      </c>
      <c r="B34" s="5" t="s">
        <v>819</v>
      </c>
      <c r="C34" s="5" t="s">
        <v>821</v>
      </c>
      <c r="D34" s="148" t="s">
        <v>882</v>
      </c>
      <c r="E34" s="148">
        <v>2012</v>
      </c>
      <c r="F34" s="5">
        <v>4</v>
      </c>
      <c r="G34" s="147">
        <v>1</v>
      </c>
      <c r="H34" s="5">
        <v>42.5</v>
      </c>
      <c r="I34" s="5" t="s">
        <v>659</v>
      </c>
      <c r="J34" s="5" t="s">
        <v>642</v>
      </c>
      <c r="K34" s="5" t="s">
        <v>650</v>
      </c>
      <c r="L34" s="5" t="s">
        <v>655</v>
      </c>
      <c r="M34" s="5">
        <v>14</v>
      </c>
      <c r="S34" s="5">
        <v>-27.5</v>
      </c>
      <c r="T34" s="5">
        <v>0.1</v>
      </c>
      <c r="U34" s="5" t="s">
        <v>828</v>
      </c>
      <c r="V34" s="5">
        <v>44314</v>
      </c>
      <c r="X34" s="5">
        <v>104.94</v>
      </c>
      <c r="Y34" s="5">
        <v>0.49</v>
      </c>
    </row>
    <row r="35" spans="1:25">
      <c r="A35" s="14" t="s">
        <v>812</v>
      </c>
      <c r="B35" s="5" t="s">
        <v>819</v>
      </c>
      <c r="C35" s="5" t="s">
        <v>821</v>
      </c>
      <c r="D35" s="148" t="s">
        <v>883</v>
      </c>
      <c r="E35" s="5">
        <v>2012</v>
      </c>
      <c r="F35" s="5">
        <v>4</v>
      </c>
      <c r="G35" s="149">
        <v>1</v>
      </c>
      <c r="H35" s="5">
        <v>67.5</v>
      </c>
      <c r="I35" s="5" t="s">
        <v>659</v>
      </c>
      <c r="J35" s="5" t="s">
        <v>642</v>
      </c>
      <c r="K35" s="5" t="s">
        <v>650</v>
      </c>
      <c r="L35" s="5" t="s">
        <v>655</v>
      </c>
      <c r="M35" s="5">
        <v>14</v>
      </c>
      <c r="S35" s="5">
        <v>-28.1</v>
      </c>
      <c r="T35" s="5">
        <v>0.1</v>
      </c>
      <c r="U35" s="5" t="s">
        <v>828</v>
      </c>
      <c r="V35" s="5">
        <v>44315</v>
      </c>
      <c r="X35" s="5">
        <v>104.79</v>
      </c>
      <c r="Y35" s="5">
        <v>0.49</v>
      </c>
    </row>
    <row r="36" spans="1:25">
      <c r="A36" s="14" t="s">
        <v>812</v>
      </c>
      <c r="B36" s="5" t="s">
        <v>819</v>
      </c>
      <c r="C36" s="5" t="s">
        <v>825</v>
      </c>
      <c r="D36" s="148" t="s">
        <v>884</v>
      </c>
      <c r="E36" s="148">
        <v>2012</v>
      </c>
      <c r="F36" s="5">
        <v>4</v>
      </c>
      <c r="G36" s="149">
        <v>1</v>
      </c>
      <c r="H36" s="5">
        <v>42.5</v>
      </c>
      <c r="I36" s="5" t="s">
        <v>659</v>
      </c>
      <c r="J36" s="5" t="s">
        <v>642</v>
      </c>
      <c r="K36" s="5" t="s">
        <v>650</v>
      </c>
      <c r="L36" s="5" t="s">
        <v>655</v>
      </c>
      <c r="M36" s="5">
        <v>14</v>
      </c>
      <c r="S36" s="5">
        <v>-28.1</v>
      </c>
      <c r="T36" s="5">
        <v>0.1</v>
      </c>
      <c r="U36" s="5" t="s">
        <v>828</v>
      </c>
      <c r="V36" s="5">
        <v>44316</v>
      </c>
      <c r="X36" s="5">
        <v>105.14</v>
      </c>
      <c r="Y36" s="5">
        <v>0.49</v>
      </c>
    </row>
    <row r="37" spans="1:25">
      <c r="A37" s="14" t="s">
        <v>812</v>
      </c>
      <c r="B37" s="5" t="s">
        <v>819</v>
      </c>
      <c r="C37" s="5" t="s">
        <v>825</v>
      </c>
      <c r="D37" s="148" t="s">
        <v>885</v>
      </c>
      <c r="E37" s="5">
        <v>2012</v>
      </c>
      <c r="F37" s="5">
        <v>4</v>
      </c>
      <c r="G37" s="147">
        <v>1</v>
      </c>
      <c r="H37" s="5">
        <v>67.5</v>
      </c>
      <c r="I37" s="5" t="s">
        <v>659</v>
      </c>
      <c r="J37" s="5" t="s">
        <v>642</v>
      </c>
      <c r="K37" s="5" t="s">
        <v>650</v>
      </c>
      <c r="L37" s="5" t="s">
        <v>655</v>
      </c>
      <c r="M37" s="5">
        <v>14</v>
      </c>
      <c r="S37" s="5">
        <v>-28.2</v>
      </c>
      <c r="T37" s="5">
        <v>0.1</v>
      </c>
      <c r="U37" s="5" t="s">
        <v>828</v>
      </c>
      <c r="V37" s="5">
        <v>44317</v>
      </c>
      <c r="X37" s="5">
        <v>104.87</v>
      </c>
      <c r="Y37" s="5">
        <v>0.46</v>
      </c>
    </row>
    <row r="38" spans="1:25">
      <c r="A38" s="14" t="s">
        <v>812</v>
      </c>
      <c r="B38" s="5" t="s">
        <v>819</v>
      </c>
      <c r="C38" s="5" t="s">
        <v>821</v>
      </c>
      <c r="D38" s="148" t="s">
        <v>886</v>
      </c>
      <c r="E38" s="148">
        <v>2012</v>
      </c>
      <c r="F38" s="5">
        <v>9</v>
      </c>
      <c r="G38" s="147">
        <v>1</v>
      </c>
      <c r="H38" s="5">
        <v>42.5</v>
      </c>
      <c r="I38" s="5" t="s">
        <v>659</v>
      </c>
      <c r="J38" s="5" t="s">
        <v>642</v>
      </c>
      <c r="K38" s="5" t="s">
        <v>650</v>
      </c>
      <c r="L38" s="5" t="s">
        <v>655</v>
      </c>
      <c r="M38" s="5">
        <v>14</v>
      </c>
      <c r="S38" s="5">
        <v>-27.6</v>
      </c>
      <c r="T38" s="5">
        <v>0.1</v>
      </c>
      <c r="U38" s="5" t="s">
        <v>828</v>
      </c>
      <c r="V38" s="5">
        <v>44319</v>
      </c>
      <c r="X38" s="5">
        <v>102.16</v>
      </c>
      <c r="Y38" s="5">
        <v>0.47</v>
      </c>
    </row>
    <row r="39" spans="1:25">
      <c r="A39" s="14" t="s">
        <v>812</v>
      </c>
      <c r="B39" s="5" t="s">
        <v>819</v>
      </c>
      <c r="C39" s="5" t="s">
        <v>821</v>
      </c>
      <c r="D39" s="148" t="s">
        <v>887</v>
      </c>
      <c r="E39" s="5">
        <v>2012</v>
      </c>
      <c r="F39" s="5">
        <v>9</v>
      </c>
      <c r="G39" s="149">
        <v>1</v>
      </c>
      <c r="H39" s="5">
        <v>67.5</v>
      </c>
      <c r="I39" s="5" t="s">
        <v>659</v>
      </c>
      <c r="J39" s="5" t="s">
        <v>642</v>
      </c>
      <c r="K39" s="5" t="s">
        <v>650</v>
      </c>
      <c r="L39" s="5" t="s">
        <v>655</v>
      </c>
      <c r="M39" s="5">
        <v>14</v>
      </c>
      <c r="S39" s="5">
        <v>-27.7</v>
      </c>
      <c r="T39" s="5">
        <v>0.1</v>
      </c>
      <c r="U39" s="5" t="s">
        <v>828</v>
      </c>
      <c r="V39" s="5">
        <v>44320</v>
      </c>
      <c r="X39" s="5">
        <v>100.42</v>
      </c>
      <c r="Y39" s="5">
        <v>0.47</v>
      </c>
    </row>
    <row r="40" spans="1:25">
      <c r="A40" s="14" t="s">
        <v>812</v>
      </c>
      <c r="B40" s="5" t="s">
        <v>819</v>
      </c>
      <c r="C40" s="5" t="s">
        <v>825</v>
      </c>
      <c r="D40" s="148" t="s">
        <v>888</v>
      </c>
      <c r="E40" s="148">
        <v>2012</v>
      </c>
      <c r="F40" s="5">
        <v>9</v>
      </c>
      <c r="G40" s="149">
        <v>1</v>
      </c>
      <c r="H40" s="5">
        <v>42.5</v>
      </c>
      <c r="I40" s="5" t="s">
        <v>659</v>
      </c>
      <c r="J40" s="5" t="s">
        <v>642</v>
      </c>
      <c r="K40" s="5" t="s">
        <v>650</v>
      </c>
      <c r="L40" s="5" t="s">
        <v>655</v>
      </c>
      <c r="M40" s="5">
        <v>14</v>
      </c>
      <c r="S40" s="5">
        <v>-27.7</v>
      </c>
      <c r="T40" s="5">
        <v>0.1</v>
      </c>
      <c r="U40" s="5" t="s">
        <v>828</v>
      </c>
      <c r="V40" s="5">
        <v>44321</v>
      </c>
      <c r="X40" s="5">
        <v>96.01</v>
      </c>
      <c r="Y40" s="5">
        <v>0.45</v>
      </c>
    </row>
    <row r="41" spans="1:25">
      <c r="A41" s="14" t="s">
        <v>812</v>
      </c>
      <c r="B41" s="5" t="s">
        <v>819</v>
      </c>
      <c r="C41" s="5" t="s">
        <v>825</v>
      </c>
      <c r="D41" s="148" t="s">
        <v>889</v>
      </c>
      <c r="E41" s="5">
        <v>2012</v>
      </c>
      <c r="F41" s="5">
        <v>9</v>
      </c>
      <c r="G41" s="147">
        <v>1</v>
      </c>
      <c r="H41" s="5">
        <v>67.5</v>
      </c>
      <c r="I41" s="5" t="s">
        <v>659</v>
      </c>
      <c r="J41" s="5" t="s">
        <v>642</v>
      </c>
      <c r="K41" s="5" t="s">
        <v>650</v>
      </c>
      <c r="L41" s="5" t="s">
        <v>655</v>
      </c>
      <c r="M41" s="5">
        <v>14</v>
      </c>
      <c r="S41" s="5">
        <v>-27.9</v>
      </c>
      <c r="T41" s="5">
        <v>0.1</v>
      </c>
      <c r="U41" s="5" t="s">
        <v>828</v>
      </c>
      <c r="V41" s="5">
        <v>44324</v>
      </c>
      <c r="X41" s="5">
        <v>98.55</v>
      </c>
      <c r="Y41" s="5">
        <v>0.46</v>
      </c>
    </row>
    <row r="42" spans="1:25">
      <c r="A42" s="14"/>
      <c r="G42" s="135"/>
      <c r="H42" s="12"/>
    </row>
    <row r="43" spans="1:25">
      <c r="A43" s="14"/>
      <c r="G43" s="135"/>
      <c r="H43" s="12"/>
    </row>
    <row r="44" spans="1:25">
      <c r="A44" s="14"/>
      <c r="G44" s="135"/>
      <c r="H44" s="12"/>
    </row>
    <row r="45" spans="1:25">
      <c r="A45" s="14"/>
      <c r="G45" s="135"/>
      <c r="H45" s="12"/>
    </row>
    <row r="46" spans="1:25">
      <c r="A46" s="14"/>
      <c r="G46" s="135"/>
      <c r="H46" s="12"/>
    </row>
    <row r="47" spans="1:25">
      <c r="A47" s="14"/>
      <c r="G47" s="135"/>
      <c r="H47" s="12"/>
    </row>
    <row r="48" spans="1:25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B42:B1048576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C42:C1048576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I42:I1048576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J42:J1048576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K34:K1048576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L42:L1048576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C42:C1048576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R42:R1048576</xm:sqref>
        </x14:dataValidation>
        <x14:dataValidation type="list" allowBlank="1" showInputMessage="1" showErrorMessage="1">
          <x14:formula1>
            <xm:f>'controlled vocabulary'!#REF!</xm:f>
          </x14:formula1>
          <xm:sqref>M42:M1048576</xm:sqref>
        </x14:dataValidation>
        <x14:dataValidation type="list" allowBlank="1" showInputMessage="1" showErrorMessage="1">
          <x14:formula1>
            <xm:f>'[1]controlled vocabulary'!#REF!</xm:f>
          </x14:formula1>
          <xm:sqref>K4:K33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C4:C41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A4:A41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51" t="s">
        <v>891</v>
      </c>
      <c r="AJ1" s="152" t="s">
        <v>892</v>
      </c>
      <c r="AK1" s="153" t="s">
        <v>893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G1" workbookViewId="0">
      <selection activeCell="L8" sqref="L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2018-10-06T10:50:54Z</dcterms:modified>
</cp:coreProperties>
</file>