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475" firstSheet="2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4" i="8"/>
  <c r="F5" i="7"/>
  <c r="F6" i="7"/>
  <c r="F7" i="7"/>
  <c r="F8" i="7"/>
  <c r="F9" i="7"/>
  <c r="F10" i="7"/>
  <c r="F11" i="7"/>
  <c r="F12" i="7"/>
  <c r="F4" i="7"/>
  <c r="AA6" i="7"/>
  <c r="AA5" i="7"/>
  <c r="AA4" i="7"/>
  <c r="H3" i="6"/>
  <c r="G3" i="6"/>
  <c r="F3" i="6"/>
</calcChain>
</file>

<file path=xl/sharedStrings.xml><?xml version="1.0" encoding="utf-8"?>
<sst xmlns="http://schemas.openxmlformats.org/spreadsheetml/2006/main" count="1343" uniqueCount="875">
  <si>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</si>
  <si>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</si>
  <si>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</si>
  <si>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</si>
  <si>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</si>
  <si>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</si>
  <si>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</si>
  <si>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</si>
  <si>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</si>
  <si>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</si>
  <si>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</si>
  <si>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</si>
  <si>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</si>
  <si>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</si>
  <si>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</si>
  <si>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</si>
  <si>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</si>
  <si>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</si>
  <si>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</si>
  <si>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</si>
  <si>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</si>
  <si>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</si>
  <si>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</si>
  <si>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</si>
  <si>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</si>
  <si>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</si>
  <si>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</si>
  <si>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</si>
  <si>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</si>
  <si>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</si>
  <si>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</si>
  <si>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</si>
  <si>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</si>
  <si>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</si>
  <si>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</si>
  <si>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</si>
  <si>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</si>
  <si>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</si>
  <si>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</si>
  <si>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</si>
  <si>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</si>
  <si>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</si>
  <si>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</si>
  <si>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</si>
  <si>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</si>
  <si>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</si>
  <si>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</si>
  <si>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</si>
  <si>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</si>
  <si>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</si>
  <si>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</si>
  <si>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</si>
  <si>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</si>
  <si>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</si>
  <si>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</si>
  <si>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</si>
  <si>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</si>
  <si>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</si>
  <si>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</si>
  <si>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</si>
  <si>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</si>
  <si>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</si>
  <si>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</si>
  <si>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</si>
  <si>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</si>
  <si>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</si>
  <si>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</si>
  <si>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</si>
  <si>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</si>
  <si>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</si>
  <si>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</si>
  <si>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</si>
  <si>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</si>
  <si>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</si>
  <si>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</si>
  <si>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</si>
  <si>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</si>
  <si>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</si>
  <si>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</si>
  <si>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</si>
  <si>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</si>
  <si>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</si>
  <si>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</si>
  <si>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</si>
  <si>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</si>
  <si>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</si>
  <si>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</si>
  <si>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</si>
  <si>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</si>
  <si>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</si>
  <si>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</si>
  <si>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</si>
  <si>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</si>
  <si>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</si>
  <si>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</si>
  <si>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</si>
  <si>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</si>
  <si>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</si>
  <si>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</si>
  <si>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</si>
  <si>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</si>
  <si>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</si>
  <si>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</si>
  <si>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</si>
  <si>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</si>
  <si>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</si>
  <si>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</si>
  <si>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</si>
  <si>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</si>
  <si>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</si>
  <si>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</si>
  <si>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</si>
  <si>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</si>
  <si>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</si>
  <si>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</si>
  <si>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</si>
  <si>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</si>
  <si>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</si>
  <si>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</si>
  <si>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</si>
  <si>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</si>
  <si>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</si>
  <si>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</si>
  <si>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</si>
  <si>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</si>
  <si>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</si>
  <si>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</si>
  <si>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</si>
  <si>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</si>
  <si>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</si>
  <si>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</si>
  <si>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</si>
  <si>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</si>
  <si>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</si>
  <si>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</si>
  <si>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</si>
  <si>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</si>
  <si>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</si>
  <si>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</si>
  <si>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</si>
  <si>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</si>
  <si>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</si>
  <si>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</si>
  <si>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</si>
  <si>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</si>
  <si>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</si>
  <si>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</si>
  <si>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</si>
  <si>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</si>
  <si>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</si>
  <si>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</si>
  <si>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</si>
  <si>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</si>
  <si>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</si>
  <si>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</si>
  <si>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</si>
  <si>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</si>
  <si>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</si>
  <si>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</si>
  <si>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</si>
  <si>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</si>
  <si>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</si>
  <si>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</si>
  <si>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</si>
  <si>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</si>
  <si>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</si>
  <si>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</si>
  <si>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</si>
  <si>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</si>
  <si>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</si>
  <si>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</si>
  <si>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</si>
  <si>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</si>
  <si>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</si>
  <si>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</si>
  <si>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</si>
  <si>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</si>
  <si>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</si>
  <si>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</si>
  <si>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</si>
  <si>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</si>
  <si>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</si>
  <si>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</si>
  <si>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</si>
  <si>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</si>
  <si>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</si>
  <si>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</si>
  <si>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</si>
  <si>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</si>
  <si>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</si>
  <si>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</si>
  <si>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</si>
  <si>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</si>
  <si>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</si>
  <si>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</si>
  <si>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</si>
  <si>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</si>
  <si>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</si>
  <si>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</si>
  <si>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</si>
  <si>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</si>
  <si>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</si>
  <si>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</si>
  <si>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</si>
  <si>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</si>
  <si>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</si>
  <si>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</si>
  <si>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</si>
  <si>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</si>
  <si>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</si>
  <si>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</si>
  <si>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</si>
  <si>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</si>
  <si>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</si>
  <si>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</si>
  <si>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</si>
  <si>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</si>
  <si>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</si>
  <si>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</si>
  <si>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</si>
  <si>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</si>
  <si>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</si>
  <si>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</si>
  <si>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</si>
  <si>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</si>
  <si>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</si>
  <si>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</si>
  <si>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</si>
  <si>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</si>
  <si>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</si>
  <si>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</si>
  <si>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</si>
  <si>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</si>
  <si>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</si>
  <si>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</si>
  <si>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</si>
  <si>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</si>
  <si>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</si>
  <si>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</si>
  <si>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</si>
  <si>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</si>
  <si>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</si>
  <si>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</si>
  <si>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</si>
  <si>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</si>
  <si>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</si>
  <si>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</si>
  <si>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</si>
  <si>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</si>
  <si>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</si>
  <si>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</si>
  <si>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</si>
  <si>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</si>
  <si>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</si>
  <si>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</si>
  <si>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</si>
  <si>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</si>
  <si>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</si>
  <si>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</si>
  <si>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</si>
  <si>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</si>
  <si>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</si>
  <si>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</si>
  <si>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</si>
  <si>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</si>
  <si>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</si>
  <si>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</si>
  <si>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</si>
  <si>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</si>
  <si>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</si>
  <si>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</si>
  <si>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</si>
  <si>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</si>
  <si>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</si>
  <si>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</si>
  <si>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</si>
  <si>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</si>
  <si>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</si>
  <si>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</si>
  <si>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</si>
  <si>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</si>
  <si>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</si>
  <si>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</si>
  <si>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</si>
  <si>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</si>
  <si>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</si>
  <si>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</si>
  <si>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</si>
  <si>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</si>
  <si>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</si>
  <si>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</si>
  <si>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</si>
  <si>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</si>
  <si>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</si>
  <si>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</si>
  <si>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</si>
  <si>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</si>
  <si>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</si>
  <si>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</si>
  <si>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</si>
  <si>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</si>
  <si>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</si>
  <si>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</si>
  <si>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</si>
  <si>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</si>
  <si>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</si>
  <si>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</si>
  <si>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</si>
  <si>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</si>
  <si>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</si>
  <si>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</si>
  <si>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</si>
  <si>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</si>
  <si>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</si>
  <si>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</si>
  <si>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</si>
  <si>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</si>
  <si>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</si>
  <si>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</si>
  <si>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</si>
  <si>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</si>
  <si>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</si>
  <si>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</si>
  <si>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</si>
  <si>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</si>
  <si>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</si>
  <si>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</si>
  <si>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</si>
  <si>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</si>
  <si>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</si>
  <si>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</si>
  <si>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</si>
  <si>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</si>
  <si>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</si>
  <si>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</si>
  <si>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</si>
  <si>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</si>
  <si>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</si>
  <si>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</si>
  <si>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</si>
  <si>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</si>
  <si>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</si>
  <si>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</si>
  <si>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</si>
  <si>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</si>
  <si>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</si>
  <si>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</si>
  <si>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</si>
  <si>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</si>
  <si>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</si>
  <si>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</si>
  <si>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</si>
  <si>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</si>
  <si>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</si>
  <si>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</si>
  <si>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</si>
  <si>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</si>
  <si>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</si>
  <si>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</si>
  <si>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</si>
  <si>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</si>
  <si>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</si>
  <si>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</si>
  <si>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</si>
  <si>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</si>
  <si>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</si>
  <si>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</si>
  <si>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</si>
  <si>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</si>
  <si>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</si>
  <si>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</si>
  <si>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</si>
  <si>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</si>
  <si>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</si>
  <si>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</si>
  <si>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</si>
  <si>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</si>
  <si>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</si>
  <si>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</si>
  <si>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</si>
  <si>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</si>
  <si>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</si>
  <si>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</si>
  <si>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</si>
  <si>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</si>
  <si>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</si>
  <si>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</si>
  <si>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</si>
  <si>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</si>
  <si>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</si>
  <si>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</si>
  <si>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</si>
  <si>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</si>
  <si>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</si>
  <si>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</si>
  <si>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</si>
  <si>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</si>
  <si>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</si>
  <si>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</si>
  <si>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</si>
  <si>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</si>
  <si>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</si>
  <si>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</si>
  <si>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</si>
  <si>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</si>
  <si>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</si>
  <si>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</si>
  <si>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</si>
  <si>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</si>
  <si>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</si>
  <si>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</si>
  <si>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</si>
  <si>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</si>
  <si>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</si>
  <si>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</si>
  <si>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</si>
  <si>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</si>
  <si>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</si>
  <si>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</si>
  <si>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</si>
  <si>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</si>
  <si>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</si>
  <si>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</si>
  <si>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</si>
  <si>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</si>
  <si>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</si>
  <si>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</si>
  <si>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</si>
  <si>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</si>
  <si>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</si>
  <si>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</si>
  <si>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</si>
  <si>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</si>
  <si>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</si>
  <si>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</si>
  <si>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</si>
  <si>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</si>
  <si>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</si>
  <si>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</si>
  <si>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</si>
  <si>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</si>
  <si>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</si>
  <si>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</si>
  <si>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</si>
  <si>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</si>
  <si>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</si>
  <si>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</si>
  <si>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</si>
  <si>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</si>
  <si>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</si>
  <si>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</si>
  <si>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</si>
  <si>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</si>
  <si>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</si>
  <si>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</si>
  <si>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</si>
  <si>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</si>
  <si>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</si>
  <si>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</si>
  <si>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</si>
  <si>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</si>
  <si>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</si>
  <si>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</si>
  <si>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</si>
  <si>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</si>
  <si>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</si>
  <si>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</si>
  <si>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</si>
  <si>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</si>
  <si>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</si>
  <si>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</si>
  <si>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</si>
  <si>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</si>
  <si>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</si>
  <si>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</si>
  <si>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</si>
  <si>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</si>
  <si>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</si>
  <si>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</si>
  <si>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</si>
  <si>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</si>
  <si>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</si>
  <si>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</si>
  <si>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</si>
  <si>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</si>
  <si>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</si>
  <si>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</si>
  <si>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</si>
  <si>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</si>
  <si>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</si>
  <si>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</si>
  <si>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</si>
  <si>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</si>
  <si>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</si>
  <si>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</si>
  <si>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</si>
  <si>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</si>
  <si>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</si>
  <si>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</si>
  <si>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</si>
  <si>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</si>
  <si>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</si>
  <si>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</si>
  <si>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</si>
  <si>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</si>
  <si>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</si>
  <si>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</si>
  <si>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</si>
  <si>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</si>
  <si>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</si>
  <si>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</si>
  <si>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</si>
  <si>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</si>
  <si>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</si>
  <si>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</si>
  <si>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</si>
  <si>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</si>
  <si>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</si>
  <si>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</si>
  <si>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</si>
  <si>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</si>
  <si>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</si>
  <si>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</si>
  <si>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</si>
  <si>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</si>
  <si>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</si>
  <si>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</si>
  <si>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</si>
  <si>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</si>
  <si>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</si>
  <si>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</si>
  <si>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</si>
  <si>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</si>
  <si>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</si>
  <si>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</si>
  <si>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</si>
  <si>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</si>
  <si>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</si>
  <si>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</si>
  <si>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</si>
  <si>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</si>
  <si>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</si>
  <si>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</si>
  <si>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</si>
  <si>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</si>
  <si>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</si>
  <si>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</si>
  <si>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</si>
  <si>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</si>
  <si>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</si>
  <si>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</si>
  <si>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</si>
  <si>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</si>
  <si>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</si>
  <si>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</si>
  <si>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</si>
  <si>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</si>
  <si>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</si>
  <si>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</si>
  <si>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</si>
  <si>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</si>
  <si>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</si>
  <si>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</si>
  <si>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</si>
  <si>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</si>
  <si>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</si>
  <si>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</si>
  <si>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</si>
  <si>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</si>
  <si>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</si>
  <si>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</si>
  <si>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</si>
  <si>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</si>
  <si>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</si>
  <si>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</si>
  <si>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</si>
  <si>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</si>
  <si>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</si>
  <si>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</si>
  <si>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</si>
  <si>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</si>
  <si>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</si>
  <si>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</si>
  <si>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</si>
  <si>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</si>
  <si>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</si>
  <si>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</si>
  <si>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</si>
  <si>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</si>
  <si>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</si>
  <si>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</si>
  <si>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</si>
  <si>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</si>
  <si>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</si>
  <si>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</si>
  <si>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</si>
  <si>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</si>
  <si>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</si>
  <si>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</si>
  <si>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</si>
  <si>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</si>
  <si>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</si>
  <si>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</si>
  <si>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</si>
  <si>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</si>
  <si>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</si>
  <si>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</si>
  <si>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</si>
  <si>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</si>
  <si>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</si>
  <si>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</si>
  <si>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</si>
  <si>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</si>
  <si>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</si>
  <si>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</si>
  <si>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</si>
  <si>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</si>
  <si>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</si>
  <si>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</si>
  <si>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</si>
  <si>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</si>
  <si>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</si>
  <si>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</si>
  <si>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</si>
  <si>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</si>
  <si>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</si>
  <si>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</si>
  <si>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</si>
  <si>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</si>
  <si>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</si>
  <si>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</si>
  <si>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</si>
  <si>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</si>
  <si>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</si>
  <si>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</si>
  <si>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</si>
  <si>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</si>
  <si>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</si>
  <si>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</si>
  <si>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</si>
  <si>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</si>
  <si>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</si>
  <si>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</si>
  <si>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</si>
  <si>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</si>
  <si>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</si>
  <si>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</si>
  <si>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</si>
  <si>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</si>
  <si>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</si>
  <si>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</si>
  <si>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</si>
  <si>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</si>
  <si>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</si>
  <si>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</si>
  <si>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</si>
  <si>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</si>
  <si>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</si>
  <si>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</si>
  <si>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</si>
  <si>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</si>
  <si>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</si>
  <si>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</si>
  <si>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</si>
  <si>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</si>
  <si>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</si>
  <si>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</si>
  <si>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</si>
  <si>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</si>
  <si>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</si>
  <si>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</si>
  <si>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</si>
  <si>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</si>
  <si>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</si>
  <si>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</si>
  <si>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</si>
  <si>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</si>
  <si>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</si>
  <si>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</si>
  <si>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</si>
  <si>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</si>
  <si>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</si>
  <si>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</si>
  <si>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</si>
  <si>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</si>
  <si>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</si>
  <si>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</si>
  <si>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</si>
  <si>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</si>
  <si>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</si>
  <si>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</si>
  <si>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</si>
  <si>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</si>
  <si>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</si>
  <si>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</si>
  <si>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</si>
  <si>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</si>
  <si>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</si>
  <si>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</si>
  <si>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</si>
  <si>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</si>
  <si>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</si>
  <si>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</si>
  <si>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</si>
  <si>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</si>
  <si>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</si>
  <si>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</si>
  <si>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</si>
  <si>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</si>
  <si>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</si>
  <si>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</si>
  <si>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</si>
  <si>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</si>
  <si>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</si>
  <si>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</si>
  <si>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</si>
  <si>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</si>
  <si>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</si>
  <si>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</si>
  <si>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</si>
  <si>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</si>
  <si>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</si>
  <si>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</si>
  <si>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</si>
  <si>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</si>
  <si>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</si>
  <si>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</si>
  <si>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</si>
  <si>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</si>
  <si>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</si>
  <si>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</si>
  <si>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</si>
  <si>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</si>
  <si>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</si>
  <si>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</si>
  <si>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</si>
  <si>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</si>
  <si>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</si>
  <si>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</si>
  <si>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</si>
  <si>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</si>
  <si>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</si>
  <si>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</si>
  <si>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</si>
  <si>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</si>
  <si>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</si>
  <si>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</si>
  <si>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</si>
  <si>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</si>
  <si>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</si>
  <si>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</si>
  <si>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</si>
  <si>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</si>
  <si>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</si>
  <si>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</si>
  <si>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</si>
  <si>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</si>
  <si>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</si>
  <si>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</si>
  <si>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</si>
  <si>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</si>
  <si>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</si>
  <si>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</si>
  <si>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</si>
  <si>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</si>
  <si>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</si>
  <si>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</si>
  <si>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</si>
  <si>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</si>
  <si>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</si>
  <si>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</si>
  <si>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</si>
  <si>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</si>
  <si>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</si>
  <si>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</si>
  <si>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</si>
  <si>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</si>
  <si>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</si>
  <si>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</si>
  <si>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</si>
  <si>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</si>
  <si>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</si>
  <si>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</si>
  <si>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</si>
  <si>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</si>
  <si>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</si>
  <si>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</si>
  <si>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</si>
  <si>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</si>
  <si>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</si>
  <si>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</si>
  <si>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</si>
  <si>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</si>
  <si>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</si>
  <si>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</si>
  <si>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</si>
  <si>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</si>
  <si>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</si>
  <si>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</si>
  <si>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</si>
  <si>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</si>
  <si>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</si>
  <si>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</si>
  <si>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</si>
  <si>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</si>
  <si>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</si>
  <si>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</si>
  <si>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</si>
  <si>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</si>
  <si>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</si>
  <si>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</si>
  <si>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</si>
  <si>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</si>
  <si>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</si>
  <si>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</si>
  <si>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</si>
  <si>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</si>
  <si>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</si>
  <si>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</si>
  <si>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</si>
  <si>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</si>
  <si>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</si>
  <si>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</si>
  <si>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</si>
  <si>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</si>
  <si>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</si>
  <si>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</si>
  <si>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</si>
  <si>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</si>
  <si>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</si>
  <si>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</si>
  <si>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</si>
  <si>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</si>
  <si>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</si>
  <si>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</si>
  <si>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</si>
  <si>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</si>
  <si>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</si>
  <si>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</si>
  <si>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</si>
  <si>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</si>
  <si>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</si>
  <si>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</si>
  <si>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</si>
  <si>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Muhr_2009</t>
  </si>
  <si>
    <t>10.1029/2009JG000998</t>
  </si>
  <si>
    <t>J. Beem-Miller</t>
  </si>
  <si>
    <t>MPI-BGC</t>
  </si>
  <si>
    <t>jbeem@bgc-jena.mpg.de</t>
  </si>
  <si>
    <t>J. Muhr</t>
  </si>
  <si>
    <t>jmuhr@bgc-jena.mpg.de</t>
  </si>
  <si>
    <t>Muhr, J. and W. Borken. 2009. Delayed recovery of soil respiration after wetting of dry soil further reduces C losses from a Norway spruce forest soil. Journal of Geophysical Research-Biogeosciences 114.</t>
  </si>
  <si>
    <t>via B. Ahrens (respiration/gas flux data)</t>
  </si>
  <si>
    <t>Fichtelgeberge</t>
  </si>
  <si>
    <t>Coulissenhieb II/Waldstein</t>
  </si>
  <si>
    <t>Muhr_avg</t>
  </si>
  <si>
    <t>Respiration data</t>
  </si>
  <si>
    <t>control for throughfall exclusion and snow removal experiments</t>
  </si>
  <si>
    <t>Podzol</t>
  </si>
  <si>
    <t>P. abies</t>
  </si>
  <si>
    <t>Granite formations, gneiss, mica schist, phyllites</t>
  </si>
  <si>
    <t>Resp_Muhr_avg_03-08-06</t>
  </si>
  <si>
    <t>Resp_Muhr_avg_16-08-06</t>
  </si>
  <si>
    <t>Resp_Muhr_avg_14-11-06</t>
  </si>
  <si>
    <t>Resp_Muhr_avg_15-03-07</t>
  </si>
  <si>
    <t>Resp_Muhr_avg_09-08-07</t>
  </si>
  <si>
    <t>Resp_Muhr_avg_16-10-07</t>
  </si>
  <si>
    <t>Oi:Bs</t>
  </si>
  <si>
    <t>Root-free cores incubated; Oi to part of Bs horizon</t>
  </si>
  <si>
    <t>UCI</t>
  </si>
  <si>
    <t>inc_name</t>
  </si>
  <si>
    <t>flx_name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</si>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</sst>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4" fillId="0" borderId="1" xfId="0" applyFont="1" applyBorder="1" applyAlignment="1">
      <alignment horizontal="left" readingOrder="1"/>
    </xf>
    <xf numFmtId="0" fontId="15" fillId="0" borderId="1" xfId="188" applyBorder="1" applyAlignment="1">
      <alignment horizontal="left" readingOrder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1" xfId="0" applyBorder="1"/>
    <xf numFmtId="0" fontId="13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1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Muhr_2009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muh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I4" sqref="I4:N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738</v>
      </c>
      <c r="B1" s="27" t="s">
        <v>742</v>
      </c>
      <c r="C1" s="27" t="s">
        <v>0</v>
      </c>
      <c r="D1" s="27" t="s">
        <v>1</v>
      </c>
      <c r="E1" s="27" t="s">
        <v>2</v>
      </c>
      <c r="F1" s="27" t="s">
        <v>829</v>
      </c>
      <c r="G1" s="27" t="s">
        <v>830</v>
      </c>
      <c r="H1" s="27" t="s">
        <v>831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739</v>
      </c>
      <c r="B2" s="31" t="s">
        <v>741</v>
      </c>
      <c r="C2" s="31" t="s">
        <v>6</v>
      </c>
      <c r="D2" s="31" t="s">
        <v>7</v>
      </c>
      <c r="E2" s="31" t="s">
        <v>8</v>
      </c>
      <c r="F2" s="31" t="s">
        <v>832</v>
      </c>
      <c r="G2" s="31" t="s">
        <v>833</v>
      </c>
      <c r="H2" s="31" t="s">
        <v>834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812</v>
      </c>
      <c r="G3" s="37" t="s">
        <v>41</v>
      </c>
      <c r="H3" s="37" t="s">
        <v>813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14">
      <c r="A4" s="146" t="s">
        <v>844</v>
      </c>
      <c r="B4" s="146" t="s">
        <v>845</v>
      </c>
      <c r="C4" s="146" t="s">
        <v>846</v>
      </c>
      <c r="D4" s="146" t="s">
        <v>847</v>
      </c>
      <c r="E4" s="146" t="s">
        <v>848</v>
      </c>
      <c r="F4" s="20">
        <v>2018</v>
      </c>
      <c r="G4" s="20">
        <v>2</v>
      </c>
      <c r="H4" s="20">
        <v>12</v>
      </c>
      <c r="I4" s="146" t="s">
        <v>849</v>
      </c>
      <c r="J4" s="147" t="s">
        <v>850</v>
      </c>
      <c r="K4" s="146"/>
      <c r="L4" s="146" t="s">
        <v>851</v>
      </c>
      <c r="M4" s="146" t="s">
        <v>852</v>
      </c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J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738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739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146" t="s">
        <v>844</v>
      </c>
      <c r="B4" s="10" t="s">
        <v>853</v>
      </c>
      <c r="C4" s="10">
        <v>50.133000000000003</v>
      </c>
      <c r="D4" s="10">
        <v>11.867000000000001</v>
      </c>
      <c r="E4" s="7"/>
      <c r="F4" s="19">
        <v>770</v>
      </c>
      <c r="G4" s="19" t="s">
        <v>854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dataValidations count="1">
    <dataValidation type="list" showInputMessage="1" showErrorMessage="1" sqref="E4">
      <formula1>#N/A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P5" sqref="P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738</v>
      </c>
      <c r="B1" s="27" t="s">
        <v>14</v>
      </c>
      <c r="C1" s="28" t="s">
        <v>684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743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739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745</v>
      </c>
      <c r="O2" s="40" t="s">
        <v>746</v>
      </c>
      <c r="P2" s="40" t="s">
        <v>744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751</v>
      </c>
      <c r="O3" s="41"/>
      <c r="P3" s="41" t="s">
        <v>747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148" t="s">
        <v>844</v>
      </c>
      <c r="B4" s="10" t="s">
        <v>853</v>
      </c>
      <c r="C4" s="10"/>
      <c r="D4" s="10" t="s">
        <v>855</v>
      </c>
      <c r="E4" s="19" t="s">
        <v>856</v>
      </c>
      <c r="F4" s="19"/>
      <c r="G4" s="19"/>
      <c r="H4" s="19" t="s">
        <v>363</v>
      </c>
      <c r="I4" s="19" t="s">
        <v>857</v>
      </c>
      <c r="J4" s="19"/>
      <c r="K4" s="19">
        <v>9</v>
      </c>
      <c r="L4" s="19">
        <v>5.3</v>
      </c>
      <c r="M4" s="19">
        <v>1160</v>
      </c>
      <c r="N4" s="19" t="s">
        <v>858</v>
      </c>
      <c r="P4" s="19" t="s">
        <v>749</v>
      </c>
      <c r="Q4" s="19"/>
      <c r="R4" s="19"/>
      <c r="S4" s="19"/>
      <c r="T4" s="5" t="s">
        <v>206</v>
      </c>
      <c r="U4" s="19" t="s">
        <v>859</v>
      </c>
      <c r="V4" s="19"/>
      <c r="Y4" s="5" t="s">
        <v>220</v>
      </c>
      <c r="AA4" s="5" t="s">
        <v>860</v>
      </c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'controlled vocabulary'!$I$4:$I$9</xm:f>
          </x14:formula1>
          <xm:sqref>AB5:AB1048576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P5:P1048576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</xm:sqref>
        </x14:dataValidation>
        <x14:dataValidation type="list" allowBlank="1" showInputMessage="1" showErrorMessage="1">
          <x14:formula1>
            <xm:f>'[1]controlled vocabulary'!#REF!</xm:f>
          </x14:formula1>
          <xm:sqref>P4</xm:sqref>
        </x14:dataValidation>
        <x14:dataValidation type="list" allowBlank="1" showInputMessage="1" showErrorMessage="1">
          <x14:formula1>
            <xm:f>'[1]controlled vocabulary'!#REF!</xm:f>
          </x14:formula1>
          <xm:sqref>H4</xm:sqref>
        </x14:dataValidation>
        <x14:dataValidation type="list" allowBlank="1" showInputMessage="1" showErrorMessage="1">
          <x14:formula1>
            <xm:f>'[1]controlled vocabulary'!#REF!</xm:f>
          </x14:formula1>
          <xm:sqref>AC4</xm:sqref>
        </x14:dataValidation>
        <x14:dataValidation type="list" allowBlank="1" showInputMessage="1" showErrorMessage="1">
          <x14:formula1>
            <xm:f>'[1]controlled vocabulary'!#REF!</xm:f>
          </x14:formula1>
          <xm:sqref>AG4</xm:sqref>
        </x14:dataValidation>
        <x14:dataValidation type="list" allowBlank="1" showInputMessage="1" showErrorMessage="1">
          <x14:formula1>
            <xm:f>'[1]controlled vocabulary'!#REF!</xm:f>
          </x14:formula1>
          <xm:sqref>Y4</xm:sqref>
        </x14:dataValidation>
        <x14:dataValidation type="list" allowBlank="1" showInputMessage="1" showErrorMessage="1">
          <x14:formula1>
            <xm:f>'[1]controlled vocabulary'!#REF!</xm:f>
          </x14:formula1>
          <xm:sqref>Z4</xm:sqref>
        </x14:dataValidation>
        <x14:dataValidation type="list" allowBlank="1" showInputMessage="1" showErrorMessage="1">
          <x14:formula1>
            <xm:f>'[1]controlled vocabulary'!#REF!</xm:f>
          </x14:formula1>
          <xm:sqref>T4</xm:sqref>
        </x14:dataValidation>
        <x14:dataValidation type="list" allowBlank="1" showInputMessage="1" showErrorMessage="1">
          <x14:formula1>
            <xm:f>'[1]controlled vocabulary'!#REF!</xm:f>
          </x14:formula1>
          <xm:sqref>AB4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workbookViewId="0">
      <selection activeCell="E2" sqref="E2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7.1640625" bestFit="1" customWidth="1"/>
    <col min="6" max="7" width="12.33203125" customWidth="1"/>
    <col min="8" max="8" width="14.83203125" customWidth="1"/>
    <col min="9" max="9" width="15" customWidth="1"/>
    <col min="10" max="10" width="14.33203125" style="141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3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7.6640625" bestFit="1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10" customFormat="1" ht="29" customHeight="1">
      <c r="A1" s="27" t="s">
        <v>738</v>
      </c>
      <c r="B1" s="27" t="s">
        <v>14</v>
      </c>
      <c r="C1" s="118" t="s">
        <v>684</v>
      </c>
      <c r="D1" s="129" t="s">
        <v>499</v>
      </c>
      <c r="E1" s="129" t="s">
        <v>871</v>
      </c>
      <c r="F1" s="33" t="s">
        <v>686</v>
      </c>
      <c r="G1" s="33" t="s">
        <v>687</v>
      </c>
      <c r="H1" s="121" t="s">
        <v>826</v>
      </c>
      <c r="I1" s="122" t="s">
        <v>827</v>
      </c>
      <c r="J1" s="137" t="s">
        <v>828</v>
      </c>
      <c r="K1" s="108" t="s">
        <v>476</v>
      </c>
      <c r="L1" s="108" t="s">
        <v>477</v>
      </c>
      <c r="M1" s="108" t="s">
        <v>478</v>
      </c>
      <c r="N1" s="108" t="s">
        <v>479</v>
      </c>
      <c r="O1" s="120" t="s">
        <v>720</v>
      </c>
      <c r="P1" s="108" t="s">
        <v>761</v>
      </c>
      <c r="Q1" s="120" t="s">
        <v>711</v>
      </c>
      <c r="R1" s="108" t="s">
        <v>480</v>
      </c>
      <c r="S1" s="108" t="s">
        <v>764</v>
      </c>
      <c r="T1" s="108" t="s">
        <v>481</v>
      </c>
      <c r="U1" s="108" t="s">
        <v>482</v>
      </c>
      <c r="V1" s="108" t="s">
        <v>483</v>
      </c>
      <c r="W1" s="108" t="s">
        <v>484</v>
      </c>
      <c r="X1" s="108" t="s">
        <v>485</v>
      </c>
      <c r="Y1" s="108" t="s">
        <v>486</v>
      </c>
      <c r="Z1" s="108" t="s">
        <v>487</v>
      </c>
      <c r="AA1" s="108" t="s">
        <v>488</v>
      </c>
      <c r="AB1" s="109" t="s">
        <v>806</v>
      </c>
      <c r="AC1" s="109" t="s">
        <v>807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00" customFormat="1" ht="58" customHeight="1">
      <c r="A2" s="31" t="s">
        <v>739</v>
      </c>
      <c r="B2" s="35" t="s">
        <v>23</v>
      </c>
      <c r="C2" s="35" t="s">
        <v>412</v>
      </c>
      <c r="D2" s="35" t="s">
        <v>685</v>
      </c>
      <c r="E2" s="35"/>
      <c r="F2" s="35" t="s">
        <v>688</v>
      </c>
      <c r="G2" s="35" t="s">
        <v>689</v>
      </c>
      <c r="H2" s="123" t="s">
        <v>815</v>
      </c>
      <c r="I2" s="123" t="s">
        <v>816</v>
      </c>
      <c r="J2" s="138" t="s">
        <v>814</v>
      </c>
      <c r="K2" s="119" t="s">
        <v>692</v>
      </c>
      <c r="L2" s="101"/>
      <c r="M2" s="119"/>
      <c r="N2" s="101" t="s">
        <v>710</v>
      </c>
      <c r="O2" s="101" t="s">
        <v>762</v>
      </c>
      <c r="P2" s="101" t="s">
        <v>763</v>
      </c>
      <c r="Q2" s="101"/>
      <c r="R2" s="101" t="s">
        <v>795</v>
      </c>
      <c r="S2" s="101" t="s">
        <v>796</v>
      </c>
      <c r="T2" s="101" t="s">
        <v>421</v>
      </c>
      <c r="U2" s="101" t="s">
        <v>420</v>
      </c>
      <c r="V2" s="101" t="s">
        <v>372</v>
      </c>
      <c r="W2" s="101" t="s">
        <v>419</v>
      </c>
      <c r="X2" s="101" t="s">
        <v>418</v>
      </c>
      <c r="Y2" s="119" t="s">
        <v>417</v>
      </c>
      <c r="Z2" s="101" t="s">
        <v>416</v>
      </c>
      <c r="AA2" s="101" t="s">
        <v>804</v>
      </c>
      <c r="AB2" s="57" t="s">
        <v>768</v>
      </c>
      <c r="AC2" s="57" t="s">
        <v>769</v>
      </c>
      <c r="AD2" s="57" t="s">
        <v>100</v>
      </c>
      <c r="AE2" s="57" t="s">
        <v>101</v>
      </c>
      <c r="AF2" s="57" t="s">
        <v>102</v>
      </c>
      <c r="AG2" s="57" t="s">
        <v>770</v>
      </c>
      <c r="AH2" s="57" t="s">
        <v>771</v>
      </c>
      <c r="AI2" s="57" t="s">
        <v>772</v>
      </c>
      <c r="AJ2" s="57" t="s">
        <v>773</v>
      </c>
      <c r="AK2" s="57" t="s">
        <v>774</v>
      </c>
      <c r="AL2" s="57" t="s">
        <v>775</v>
      </c>
    </row>
    <row r="3" spans="1:40" s="82" customFormat="1" ht="56">
      <c r="A3" s="37" t="s">
        <v>403</v>
      </c>
      <c r="B3" s="36"/>
      <c r="C3" s="131"/>
      <c r="D3" s="117"/>
      <c r="E3" s="117"/>
      <c r="F3" s="36" t="s">
        <v>38</v>
      </c>
      <c r="G3" s="36" t="s">
        <v>38</v>
      </c>
      <c r="H3" s="37" t="s">
        <v>812</v>
      </c>
      <c r="I3" s="37" t="s">
        <v>41</v>
      </c>
      <c r="J3" s="139" t="s">
        <v>813</v>
      </c>
      <c r="K3" s="102"/>
      <c r="L3" s="102"/>
      <c r="M3" s="101" t="s">
        <v>759</v>
      </c>
      <c r="N3" s="102"/>
      <c r="O3" s="101" t="s">
        <v>760</v>
      </c>
      <c r="P3" s="101"/>
      <c r="Q3" s="119" t="s">
        <v>725</v>
      </c>
      <c r="R3" s="102" t="s">
        <v>797</v>
      </c>
      <c r="S3" s="101" t="s">
        <v>765</v>
      </c>
      <c r="T3" s="102" t="s">
        <v>414</v>
      </c>
      <c r="U3" s="102" t="s">
        <v>414</v>
      </c>
      <c r="V3" s="102" t="s">
        <v>368</v>
      </c>
      <c r="W3" s="101" t="s">
        <v>44</v>
      </c>
      <c r="X3" s="101" t="s">
        <v>44</v>
      </c>
      <c r="Y3" s="102" t="s">
        <v>803</v>
      </c>
      <c r="Z3" s="102"/>
      <c r="AA3" s="119" t="s">
        <v>805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148" t="s">
        <v>844</v>
      </c>
      <c r="B4" s="5" t="s">
        <v>853</v>
      </c>
      <c r="C4" s="5"/>
      <c r="D4" s="5" t="s">
        <v>855</v>
      </c>
      <c r="E4" s="5" t="str">
        <f>D4&amp;"_"&amp;H4&amp;I4&amp;J4</f>
        <v>Muhr_avg_200683</v>
      </c>
      <c r="F4" s="5"/>
      <c r="G4" s="5"/>
      <c r="H4" s="5">
        <v>2006</v>
      </c>
      <c r="I4" s="5">
        <v>8</v>
      </c>
      <c r="J4" s="140">
        <v>3</v>
      </c>
      <c r="K4" s="5" t="s">
        <v>693</v>
      </c>
      <c r="L4" s="5"/>
      <c r="M4" s="5" t="s">
        <v>699</v>
      </c>
      <c r="N4" s="5" t="s">
        <v>706</v>
      </c>
      <c r="O4" s="5" t="s">
        <v>708</v>
      </c>
      <c r="P4" s="5"/>
      <c r="Q4" s="5" t="s">
        <v>712</v>
      </c>
      <c r="R4" s="5"/>
      <c r="S4" s="5"/>
      <c r="T4" s="5"/>
      <c r="U4" s="5"/>
      <c r="V4" s="5">
        <v>10</v>
      </c>
      <c r="W4" s="5"/>
      <c r="X4" s="5"/>
      <c r="Y4" s="5">
        <v>6.7</v>
      </c>
      <c r="Z4" s="5">
        <v>0.2</v>
      </c>
      <c r="AA4" s="5" t="s">
        <v>752</v>
      </c>
      <c r="AB4" s="5"/>
      <c r="AC4" s="5"/>
      <c r="AD4" s="5"/>
      <c r="AE4" s="5"/>
      <c r="AF4" s="5">
        <v>2006</v>
      </c>
      <c r="AG4" s="5">
        <v>78.7</v>
      </c>
      <c r="AH4" s="5"/>
      <c r="AI4" s="5">
        <v>4.9000000000000004</v>
      </c>
      <c r="AJ4" s="5"/>
      <c r="AK4" s="5"/>
      <c r="AL4" s="5"/>
      <c r="AM4" s="5"/>
      <c r="AN4" s="5"/>
    </row>
    <row r="5" spans="1:40">
      <c r="A5" s="148" t="s">
        <v>844</v>
      </c>
      <c r="B5" s="5" t="s">
        <v>853</v>
      </c>
      <c r="C5" s="5"/>
      <c r="D5" s="5" t="s">
        <v>855</v>
      </c>
      <c r="E5" s="5" t="str">
        <f t="shared" ref="E5:E9" si="0">D5&amp;"_"&amp;H5&amp;I5&amp;J5</f>
        <v>Muhr_avg_2006816</v>
      </c>
      <c r="F5" s="5"/>
      <c r="G5" s="5"/>
      <c r="H5" s="5">
        <v>2006</v>
      </c>
      <c r="I5" s="5">
        <v>8</v>
      </c>
      <c r="J5" s="140">
        <v>16</v>
      </c>
      <c r="K5" s="5" t="s">
        <v>693</v>
      </c>
      <c r="L5" s="5"/>
      <c r="M5" s="5" t="s">
        <v>699</v>
      </c>
      <c r="N5" s="5" t="s">
        <v>706</v>
      </c>
      <c r="O5" s="5" t="s">
        <v>708</v>
      </c>
      <c r="P5" s="5"/>
      <c r="Q5" s="5" t="s">
        <v>712</v>
      </c>
      <c r="R5" s="5"/>
      <c r="S5" s="5"/>
      <c r="T5" s="5"/>
      <c r="U5" s="5"/>
      <c r="V5" s="5">
        <v>12</v>
      </c>
      <c r="W5" s="5"/>
      <c r="X5" s="5"/>
      <c r="Y5" s="5"/>
      <c r="Z5" s="5"/>
      <c r="AA5" s="5"/>
      <c r="AB5" s="5"/>
      <c r="AC5" s="5"/>
      <c r="AD5" s="5"/>
      <c r="AE5" s="5"/>
      <c r="AF5" s="5">
        <v>2006</v>
      </c>
      <c r="AG5" s="5">
        <v>81</v>
      </c>
      <c r="AH5" s="5"/>
      <c r="AI5" s="5">
        <v>2.4</v>
      </c>
      <c r="AJ5" s="5"/>
      <c r="AK5" s="5"/>
      <c r="AL5" s="5"/>
      <c r="AM5" s="5"/>
      <c r="AN5" s="5"/>
    </row>
    <row r="6" spans="1:40">
      <c r="A6" s="148" t="s">
        <v>844</v>
      </c>
      <c r="B6" s="5" t="s">
        <v>853</v>
      </c>
      <c r="C6" s="5"/>
      <c r="D6" s="5" t="s">
        <v>855</v>
      </c>
      <c r="E6" s="5" t="str">
        <f t="shared" si="0"/>
        <v>Muhr_avg_20061114</v>
      </c>
      <c r="F6" s="5"/>
      <c r="G6" s="5"/>
      <c r="H6" s="5">
        <v>2006</v>
      </c>
      <c r="I6" s="5">
        <v>11</v>
      </c>
      <c r="J6" s="140">
        <v>14</v>
      </c>
      <c r="K6" s="5" t="s">
        <v>693</v>
      </c>
      <c r="L6" s="5"/>
      <c r="M6" s="5" t="s">
        <v>699</v>
      </c>
      <c r="N6" s="5" t="s">
        <v>706</v>
      </c>
      <c r="O6" s="5" t="s">
        <v>708</v>
      </c>
      <c r="P6" s="5"/>
      <c r="Q6" s="5" t="s">
        <v>712</v>
      </c>
      <c r="R6" s="5"/>
      <c r="S6" s="5"/>
      <c r="T6" s="5"/>
      <c r="U6" s="5"/>
      <c r="V6" s="5">
        <v>4</v>
      </c>
      <c r="W6" s="5"/>
      <c r="X6" s="5"/>
      <c r="Y6" s="5"/>
      <c r="Z6" s="5"/>
      <c r="AA6" s="5"/>
      <c r="AB6" s="5"/>
      <c r="AC6" s="5"/>
      <c r="AD6" s="5"/>
      <c r="AE6" s="5"/>
      <c r="AF6" s="5">
        <v>2006</v>
      </c>
      <c r="AG6" s="5">
        <v>86</v>
      </c>
      <c r="AH6" s="5"/>
      <c r="AI6" s="5">
        <v>2.8</v>
      </c>
      <c r="AJ6" s="5"/>
      <c r="AK6" s="5"/>
      <c r="AL6" s="5"/>
      <c r="AM6" s="5"/>
      <c r="AN6" s="5"/>
    </row>
    <row r="7" spans="1:40">
      <c r="A7" s="148" t="s">
        <v>844</v>
      </c>
      <c r="B7" s="5" t="s">
        <v>853</v>
      </c>
      <c r="C7" s="5"/>
      <c r="D7" s="5" t="s">
        <v>855</v>
      </c>
      <c r="E7" s="5" t="str">
        <f t="shared" si="0"/>
        <v>Muhr_avg_2007315</v>
      </c>
      <c r="F7" s="5"/>
      <c r="G7" s="5"/>
      <c r="H7" s="5">
        <v>2007</v>
      </c>
      <c r="I7" s="5">
        <v>3</v>
      </c>
      <c r="J7" s="140">
        <v>15</v>
      </c>
      <c r="K7" s="5" t="s">
        <v>693</v>
      </c>
      <c r="L7" s="5"/>
      <c r="M7" s="5" t="s">
        <v>699</v>
      </c>
      <c r="N7" s="5" t="s">
        <v>706</v>
      </c>
      <c r="O7" s="5" t="s">
        <v>708</v>
      </c>
      <c r="P7" s="5"/>
      <c r="Q7" s="5" t="s">
        <v>712</v>
      </c>
      <c r="R7" s="5"/>
      <c r="S7" s="5"/>
      <c r="T7" s="5"/>
      <c r="U7" s="5"/>
      <c r="V7" s="5">
        <v>12</v>
      </c>
      <c r="W7" s="5"/>
      <c r="X7" s="5"/>
      <c r="Y7" s="5">
        <v>7</v>
      </c>
      <c r="Z7" s="5">
        <v>0.4</v>
      </c>
      <c r="AA7" s="5" t="s">
        <v>752</v>
      </c>
      <c r="AB7" s="5"/>
      <c r="AC7" s="5"/>
      <c r="AD7" s="5"/>
      <c r="AE7" s="5"/>
      <c r="AF7" s="5">
        <v>2007</v>
      </c>
      <c r="AG7" s="5">
        <v>85.8</v>
      </c>
      <c r="AH7" s="5"/>
      <c r="AI7" s="5">
        <v>3.1</v>
      </c>
      <c r="AJ7" s="5"/>
      <c r="AK7" s="5"/>
      <c r="AL7" s="5"/>
      <c r="AM7" s="5"/>
      <c r="AN7" s="5"/>
    </row>
    <row r="8" spans="1:40">
      <c r="A8" s="148" t="s">
        <v>844</v>
      </c>
      <c r="B8" s="5" t="s">
        <v>853</v>
      </c>
      <c r="C8" s="5"/>
      <c r="D8" s="5" t="s">
        <v>855</v>
      </c>
      <c r="E8" s="5" t="str">
        <f t="shared" si="0"/>
        <v>Muhr_avg_200789</v>
      </c>
      <c r="F8" s="5"/>
      <c r="G8" s="5"/>
      <c r="H8" s="5">
        <v>2007</v>
      </c>
      <c r="I8" s="5">
        <v>8</v>
      </c>
      <c r="J8" s="140">
        <v>9</v>
      </c>
      <c r="K8" s="5" t="s">
        <v>693</v>
      </c>
      <c r="L8" s="5"/>
      <c r="M8" s="5" t="s">
        <v>699</v>
      </c>
      <c r="N8" s="5" t="s">
        <v>706</v>
      </c>
      <c r="O8" s="5" t="s">
        <v>708</v>
      </c>
      <c r="P8" s="5"/>
      <c r="Q8" s="5" t="s">
        <v>712</v>
      </c>
      <c r="R8" s="5"/>
      <c r="S8" s="5"/>
      <c r="T8" s="5"/>
      <c r="U8" s="5"/>
      <c r="V8" s="5">
        <v>14</v>
      </c>
      <c r="W8" s="5"/>
      <c r="X8" s="5"/>
      <c r="Y8" s="5"/>
      <c r="Z8" s="5"/>
      <c r="AA8" s="5"/>
      <c r="AB8" s="5"/>
      <c r="AC8" s="5"/>
      <c r="AD8" s="5"/>
      <c r="AE8" s="5"/>
      <c r="AF8" s="5">
        <v>2007</v>
      </c>
      <c r="AG8" s="5">
        <v>90.2</v>
      </c>
      <c r="AH8" s="5"/>
      <c r="AI8" s="5">
        <v>4.0999999999999996</v>
      </c>
      <c r="AJ8" s="5"/>
      <c r="AK8" s="5"/>
      <c r="AL8" s="5"/>
      <c r="AM8" s="5"/>
      <c r="AN8" s="5"/>
    </row>
    <row r="9" spans="1:40">
      <c r="A9" s="148" t="s">
        <v>844</v>
      </c>
      <c r="B9" s="5" t="s">
        <v>853</v>
      </c>
      <c r="C9" s="5"/>
      <c r="D9" s="5" t="s">
        <v>855</v>
      </c>
      <c r="E9" s="5" t="str">
        <f t="shared" si="0"/>
        <v>Muhr_avg_20071016</v>
      </c>
      <c r="F9" s="5"/>
      <c r="G9" s="5"/>
      <c r="H9" s="5">
        <v>2007</v>
      </c>
      <c r="I9" s="5">
        <v>10</v>
      </c>
      <c r="J9" s="140">
        <v>16</v>
      </c>
      <c r="K9" s="5" t="s">
        <v>693</v>
      </c>
      <c r="L9" s="5"/>
      <c r="M9" s="5" t="s">
        <v>699</v>
      </c>
      <c r="N9" s="5" t="s">
        <v>706</v>
      </c>
      <c r="O9" s="5" t="s">
        <v>708</v>
      </c>
      <c r="P9" s="5"/>
      <c r="Q9" s="5" t="s">
        <v>712</v>
      </c>
      <c r="R9" s="5"/>
      <c r="S9" s="5"/>
      <c r="T9" s="5"/>
      <c r="U9" s="5"/>
      <c r="V9" s="5">
        <v>7</v>
      </c>
      <c r="W9" s="5"/>
      <c r="X9" s="5"/>
      <c r="Y9" s="5"/>
      <c r="Z9" s="5"/>
      <c r="AA9" s="5"/>
      <c r="AB9" s="5"/>
      <c r="AC9" s="5"/>
      <c r="AD9" s="5"/>
      <c r="AE9" s="5"/>
      <c r="AF9" s="5">
        <v>2007</v>
      </c>
      <c r="AG9" s="5">
        <v>85.1</v>
      </c>
      <c r="AH9" s="5"/>
      <c r="AI9" s="5">
        <v>5.2</v>
      </c>
      <c r="AJ9" s="5"/>
      <c r="AK9" s="5"/>
      <c r="AL9" s="5"/>
      <c r="AM9" s="5"/>
      <c r="AN9" s="5"/>
    </row>
    <row r="10" spans="1:40">
      <c r="A10" s="149"/>
      <c r="B10" s="5"/>
      <c r="C10" s="5"/>
      <c r="D10" s="5"/>
      <c r="E10" s="5"/>
      <c r="F10" s="5"/>
      <c r="G10" s="5"/>
      <c r="H10" s="5"/>
      <c r="I10" s="5"/>
      <c r="J10" s="14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0">
      <c r="A11" s="14"/>
      <c r="B11" s="5"/>
      <c r="C11" s="5"/>
      <c r="D11" s="5"/>
      <c r="E11" s="5"/>
      <c r="F11" s="5"/>
      <c r="G11" s="5"/>
      <c r="H11" s="5"/>
      <c r="I11" s="5"/>
      <c r="J11" s="14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40">
      <c r="A12" s="14"/>
      <c r="B12" s="5"/>
      <c r="C12" s="5"/>
      <c r="D12" s="5"/>
      <c r="E12" s="5"/>
      <c r="F12" s="5"/>
      <c r="G12" s="5"/>
      <c r="H12" s="5"/>
      <c r="I12" s="5"/>
      <c r="J12" s="14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0">
      <c r="A13" s="14"/>
      <c r="B13" s="5"/>
      <c r="C13" s="5"/>
      <c r="D13" s="5"/>
      <c r="E13" s="5"/>
      <c r="F13" s="5"/>
      <c r="G13" s="5"/>
      <c r="H13" s="5"/>
      <c r="I13" s="5"/>
      <c r="J13" s="14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40">
      <c r="A14" s="14"/>
      <c r="B14" s="5"/>
      <c r="C14" s="5"/>
      <c r="D14" s="5"/>
      <c r="E14" s="5"/>
      <c r="F14" s="5"/>
      <c r="G14" s="5"/>
      <c r="H14" s="5"/>
      <c r="I14" s="5"/>
      <c r="J14" s="14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40">
      <c r="A15" s="14"/>
      <c r="B15" s="5"/>
      <c r="C15" s="5"/>
      <c r="D15" s="5"/>
      <c r="E15" s="5"/>
      <c r="F15" s="5"/>
      <c r="G15" s="5"/>
      <c r="H15" s="5"/>
      <c r="I15" s="5"/>
      <c r="J15" s="14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40">
      <c r="A16" s="14"/>
      <c r="B16" s="5"/>
      <c r="C16" s="5"/>
      <c r="D16" s="5"/>
      <c r="E16" s="5"/>
      <c r="F16" s="5"/>
      <c r="G16" s="5"/>
      <c r="H16" s="5"/>
      <c r="I16" s="5"/>
      <c r="J16" s="14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5"/>
      <c r="I17" s="5"/>
      <c r="J17" s="14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5"/>
      <c r="I18" s="5"/>
      <c r="J18" s="14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5"/>
      <c r="I19" s="5"/>
      <c r="J19" s="14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5"/>
      <c r="I20" s="5"/>
      <c r="J20" s="14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5"/>
      <c r="I21" s="5"/>
      <c r="J21" s="14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5"/>
      <c r="I22" s="5"/>
      <c r="J22" s="14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5"/>
      <c r="I23" s="5"/>
      <c r="J23" s="14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5"/>
      <c r="I24" s="5"/>
      <c r="J24" s="14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5"/>
      <c r="I25" s="5"/>
      <c r="J25" s="14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5"/>
      <c r="I26" s="5"/>
      <c r="J26" s="14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5"/>
      <c r="I27" s="5"/>
      <c r="J27" s="14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5"/>
      <c r="I28" s="5"/>
      <c r="J28" s="14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5"/>
      <c r="I29" s="5"/>
      <c r="J29" s="14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5"/>
      <c r="I30" s="5"/>
      <c r="J30" s="14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5"/>
      <c r="I31" s="5"/>
      <c r="J31" s="14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5"/>
      <c r="I32" s="5"/>
      <c r="J32" s="14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5"/>
      <c r="I33" s="5"/>
      <c r="J33" s="14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5"/>
      <c r="I34" s="5"/>
      <c r="J34" s="14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5"/>
      <c r="I35" s="5"/>
      <c r="J35" s="14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5"/>
      <c r="I36" s="5"/>
      <c r="J36" s="14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5"/>
      <c r="I37" s="5"/>
      <c r="J37" s="14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5"/>
      <c r="I38" s="5"/>
      <c r="J38" s="14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5"/>
      <c r="I39" s="5"/>
      <c r="J39" s="14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5"/>
      <c r="I40" s="5"/>
      <c r="J40" s="14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5"/>
      <c r="I41" s="5"/>
      <c r="J41" s="14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5"/>
      <c r="I42" s="5"/>
      <c r="J42" s="14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5"/>
      <c r="I43" s="5"/>
      <c r="J43" s="14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5"/>
      <c r="I44" s="5"/>
      <c r="J44" s="14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5"/>
      <c r="I45" s="5"/>
      <c r="J45" s="14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5"/>
      <c r="I46" s="5"/>
      <c r="J46" s="14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5"/>
      <c r="I47" s="5"/>
      <c r="J47" s="14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5"/>
      <c r="I48" s="5"/>
      <c r="J48" s="14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5"/>
      <c r="I49" s="5"/>
      <c r="J49" s="14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5"/>
      <c r="I50" s="5"/>
      <c r="J50" s="14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5"/>
      <c r="I51" s="5"/>
      <c r="J51" s="14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5"/>
      <c r="I52" s="5"/>
      <c r="J52" s="14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5"/>
      <c r="I53" s="5"/>
      <c r="J53" s="14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5"/>
      <c r="I54" s="5"/>
      <c r="J54" s="14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5"/>
      <c r="I55" s="5"/>
      <c r="J55" s="14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5"/>
      <c r="I56" s="5"/>
      <c r="J56" s="14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5"/>
      <c r="I57" s="5"/>
      <c r="J57" s="14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5"/>
      <c r="I58" s="5"/>
      <c r="J58" s="14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5"/>
      <c r="I59" s="5"/>
      <c r="J59" s="14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5"/>
      <c r="I60" s="5"/>
      <c r="J60" s="14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5"/>
      <c r="I61" s="5"/>
      <c r="J61" s="14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5"/>
      <c r="I62" s="5"/>
      <c r="J62" s="14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5"/>
      <c r="I63" s="5"/>
      <c r="J63" s="14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OFFSET(site!$B$1,3,0,COUNTA(site!$B:$B)-2,1)</xm:f>
          </x14:formula1>
          <xm:sqref>B11:B1048576</xm:sqref>
        </x14:dataValidation>
        <x14:dataValidation type="list" allowBlank="1" showInputMessage="1" showErrorMessage="1">
          <x14:formula1>
            <xm:f>'controlled vocabulary'!$K$4:$K$9</xm:f>
          </x14:formula1>
          <xm:sqref>K10:K1048576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N10:N1048576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Q10:Q1048576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O10:P1048576</xm:sqref>
        </x14:dataValidation>
        <x14:dataValidation type="list" allowBlank="1" showInputMessage="1" showErrorMessage="1">
          <x14:formula1>
            <xm:f>'controlled vocabulary'!$L$4:$L$9</xm:f>
          </x14:formula1>
          <xm:sqref>M10:M1048576</xm:sqref>
        </x14:dataValidation>
        <x14:dataValidation type="list" allowBlank="1" showInputMessage="1" showErrorMessage="1">
          <x14:formula1>
            <xm:f>'controlled vocabulary'!$P$4:$P$6</xm:f>
          </x14:formula1>
          <xm:sqref>S10:S1048576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D11:D1048576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F4:G10</xm:sqref>
        </x14:dataValidation>
        <x14:dataValidation type="list" allowBlank="1" showInputMessage="1" showErrorMessage="1">
          <x14:formula1>
            <xm:f>'[1]controlled vocabulary'!#REF!</xm:f>
          </x14:formula1>
          <xm:sqref>AA4:AA9 K4:K9 M4:Q9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738</v>
      </c>
      <c r="B1" s="27" t="s">
        <v>14</v>
      </c>
      <c r="C1" s="27" t="s">
        <v>499</v>
      </c>
      <c r="D1" s="27" t="s">
        <v>530</v>
      </c>
      <c r="E1" s="121" t="s">
        <v>823</v>
      </c>
      <c r="F1" s="122" t="s">
        <v>824</v>
      </c>
      <c r="G1" s="137" t="s">
        <v>825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>
      <c r="A2" s="31" t="s">
        <v>739</v>
      </c>
      <c r="B2" s="35" t="s">
        <v>23</v>
      </c>
      <c r="C2" s="35" t="s">
        <v>369</v>
      </c>
      <c r="D2" s="35" t="s">
        <v>70</v>
      </c>
      <c r="E2" s="123" t="s">
        <v>815</v>
      </c>
      <c r="F2" s="123" t="s">
        <v>816</v>
      </c>
      <c r="G2" s="138" t="s">
        <v>814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812</v>
      </c>
      <c r="F3" s="37" t="s">
        <v>41</v>
      </c>
      <c r="G3" s="139" t="s">
        <v>813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148" t="s">
        <v>844</v>
      </c>
      <c r="B4" s="150" t="s">
        <v>853</v>
      </c>
      <c r="C4" s="150" t="s">
        <v>855</v>
      </c>
      <c r="D4" s="150" t="s">
        <v>861</v>
      </c>
      <c r="E4" s="5">
        <v>2006</v>
      </c>
      <c r="F4" s="5">
        <v>8</v>
      </c>
      <c r="G4" s="140">
        <v>3</v>
      </c>
      <c r="H4" s="150"/>
      <c r="I4" s="150">
        <v>0</v>
      </c>
      <c r="J4" s="150">
        <v>30</v>
      </c>
      <c r="K4" s="150" t="s">
        <v>867</v>
      </c>
      <c r="L4" s="150"/>
      <c r="M4" s="150" t="s">
        <v>868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8" t="s">
        <v>844</v>
      </c>
      <c r="B5" s="150" t="s">
        <v>853</v>
      </c>
      <c r="C5" s="150" t="s">
        <v>855</v>
      </c>
      <c r="D5" s="150" t="s">
        <v>862</v>
      </c>
      <c r="E5" s="5">
        <v>2006</v>
      </c>
      <c r="F5" s="5">
        <v>8</v>
      </c>
      <c r="G5" s="140">
        <v>16</v>
      </c>
      <c r="H5" s="150"/>
      <c r="I5" s="150">
        <v>0</v>
      </c>
      <c r="J5" s="150">
        <v>30</v>
      </c>
      <c r="K5" s="150" t="s">
        <v>867</v>
      </c>
      <c r="L5" s="150"/>
      <c r="M5" s="150" t="s">
        <v>868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8" t="s">
        <v>844</v>
      </c>
      <c r="B6" s="150" t="s">
        <v>853</v>
      </c>
      <c r="C6" s="150" t="s">
        <v>855</v>
      </c>
      <c r="D6" s="150" t="s">
        <v>863</v>
      </c>
      <c r="E6" s="5">
        <v>2006</v>
      </c>
      <c r="F6" s="5">
        <v>11</v>
      </c>
      <c r="G6" s="140">
        <v>14</v>
      </c>
      <c r="H6" s="150"/>
      <c r="I6" s="150">
        <v>0</v>
      </c>
      <c r="J6" s="150">
        <v>30</v>
      </c>
      <c r="K6" s="150" t="s">
        <v>867</v>
      </c>
      <c r="L6" s="150"/>
      <c r="M6" s="150" t="s">
        <v>868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8" t="s">
        <v>844</v>
      </c>
      <c r="B7" s="150" t="s">
        <v>853</v>
      </c>
      <c r="C7" s="150" t="s">
        <v>855</v>
      </c>
      <c r="D7" s="150" t="s">
        <v>864</v>
      </c>
      <c r="E7" s="5">
        <v>2007</v>
      </c>
      <c r="F7" s="5">
        <v>3</v>
      </c>
      <c r="G7" s="140">
        <v>15</v>
      </c>
      <c r="H7" s="150"/>
      <c r="I7" s="150">
        <v>0</v>
      </c>
      <c r="J7" s="150">
        <v>30</v>
      </c>
      <c r="K7" s="150" t="s">
        <v>867</v>
      </c>
      <c r="L7" s="150"/>
      <c r="M7" s="150" t="s">
        <v>868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8" t="s">
        <v>844</v>
      </c>
      <c r="B8" s="150" t="s">
        <v>853</v>
      </c>
      <c r="C8" s="150" t="s">
        <v>855</v>
      </c>
      <c r="D8" s="150" t="s">
        <v>865</v>
      </c>
      <c r="E8" s="5">
        <v>2007</v>
      </c>
      <c r="F8" s="5">
        <v>8</v>
      </c>
      <c r="G8" s="140">
        <v>9</v>
      </c>
      <c r="H8" s="150"/>
      <c r="I8" s="150">
        <v>0</v>
      </c>
      <c r="J8" s="150">
        <v>30</v>
      </c>
      <c r="K8" s="150" t="s">
        <v>867</v>
      </c>
      <c r="L8" s="150"/>
      <c r="M8" s="150" t="s">
        <v>868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8" t="s">
        <v>844</v>
      </c>
      <c r="B9" s="150" t="s">
        <v>853</v>
      </c>
      <c r="C9" s="150" t="s">
        <v>855</v>
      </c>
      <c r="D9" s="150" t="s">
        <v>866</v>
      </c>
      <c r="E9" s="5">
        <v>2007</v>
      </c>
      <c r="F9" s="5">
        <v>10</v>
      </c>
      <c r="G9" s="140">
        <v>16</v>
      </c>
      <c r="H9" s="150"/>
      <c r="I9" s="150">
        <v>0</v>
      </c>
      <c r="J9" s="150">
        <v>30</v>
      </c>
      <c r="K9" s="150" t="s">
        <v>867</v>
      </c>
      <c r="L9" s="150"/>
      <c r="M9" s="150" t="s">
        <v>868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1"/>
      <c r="F10" s="11"/>
      <c r="G10" s="142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1"/>
      <c r="F11" s="11"/>
      <c r="G11" s="142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1"/>
      <c r="F12" s="11"/>
      <c r="G12" s="142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1"/>
      <c r="F13" s="11"/>
      <c r="G13" s="142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1"/>
      <c r="F14" s="11"/>
      <c r="G14" s="142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1"/>
      <c r="F15" s="11"/>
      <c r="G15" s="142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1"/>
      <c r="F16" s="11"/>
      <c r="G16" s="142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1"/>
      <c r="F17" s="11"/>
      <c r="G17" s="142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1"/>
      <c r="F18" s="11"/>
      <c r="G18" s="142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1"/>
      <c r="F19" s="11"/>
      <c r="G19" s="14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1"/>
      <c r="F20" s="11"/>
      <c r="G20" s="14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1"/>
      <c r="F21" s="11"/>
      <c r="G21" s="14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2"/>
      <c r="F22" s="12"/>
      <c r="G22" s="143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2"/>
      <c r="F23" s="12"/>
      <c r="G23" s="143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2"/>
      <c r="F24" s="12"/>
      <c r="G24" s="14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2"/>
      <c r="F25" s="12"/>
      <c r="G25" s="14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2"/>
      <c r="F26" s="12"/>
      <c r="G26" s="14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2"/>
      <c r="F27" s="12"/>
      <c r="G27" s="14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"/>
      <c r="F28" s="12"/>
      <c r="G28" s="14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"/>
      <c r="F29" s="12"/>
      <c r="G29" s="14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BF11:BF1048576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AC11:AC1048576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X11:X110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C10:C1048576</xm:sqref>
        </x14:dataValidation>
        <x14:dataValidation type="list" allowBlank="1" showInputMessage="1" showErrorMessage="1">
          <x14:formula1>
            <xm:f>'[1]controlled vocabulary'!#REF!</xm:f>
          </x14:formula1>
          <xm:sqref>X4:X10 BF4:BF10 AC4:AC10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738</v>
      </c>
      <c r="B1" s="27" t="s">
        <v>14</v>
      </c>
      <c r="C1" s="27" t="s">
        <v>499</v>
      </c>
      <c r="D1" s="121" t="s">
        <v>820</v>
      </c>
      <c r="E1" s="122" t="s">
        <v>821</v>
      </c>
      <c r="F1" s="137" t="s">
        <v>822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722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739</v>
      </c>
      <c r="B2" s="35" t="s">
        <v>23</v>
      </c>
      <c r="C2" s="35" t="s">
        <v>369</v>
      </c>
      <c r="D2" s="123" t="s">
        <v>815</v>
      </c>
      <c r="E2" s="123" t="s">
        <v>816</v>
      </c>
      <c r="F2" s="138" t="s">
        <v>814</v>
      </c>
      <c r="G2" s="35" t="s">
        <v>626</v>
      </c>
      <c r="H2" s="98" t="s">
        <v>389</v>
      </c>
      <c r="I2" s="98" t="s">
        <v>726</v>
      </c>
      <c r="J2" s="98" t="s">
        <v>436</v>
      </c>
      <c r="K2" s="98" t="s">
        <v>798</v>
      </c>
      <c r="L2" s="98" t="s">
        <v>733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812</v>
      </c>
      <c r="E3" s="37" t="s">
        <v>41</v>
      </c>
      <c r="F3" s="139" t="s">
        <v>813</v>
      </c>
      <c r="G3" s="36" t="s">
        <v>47</v>
      </c>
      <c r="H3" s="99" t="s">
        <v>437</v>
      </c>
      <c r="I3" s="99"/>
      <c r="J3" s="99"/>
      <c r="K3" s="99"/>
      <c r="L3" s="99" t="s">
        <v>734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B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738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817</v>
      </c>
      <c r="R1" s="122" t="s">
        <v>818</v>
      </c>
      <c r="S1" s="122" t="s">
        <v>819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152" t="s">
        <v>872</v>
      </c>
      <c r="AJ1" s="153" t="s">
        <v>873</v>
      </c>
      <c r="AK1" s="154" t="s">
        <v>874</v>
      </c>
      <c r="AL1" s="49" t="s">
        <v>799</v>
      </c>
      <c r="AM1" s="49" t="s">
        <v>800</v>
      </c>
      <c r="AN1" s="49" t="s">
        <v>801</v>
      </c>
      <c r="AO1" s="77" t="s">
        <v>788</v>
      </c>
      <c r="AP1" s="77" t="s">
        <v>789</v>
      </c>
      <c r="AQ1" s="77" t="s">
        <v>790</v>
      </c>
      <c r="AR1" s="77" t="s">
        <v>791</v>
      </c>
      <c r="AS1" s="77" t="s">
        <v>792</v>
      </c>
      <c r="AT1" s="77" t="s">
        <v>654</v>
      </c>
      <c r="AU1" s="77" t="s">
        <v>655</v>
      </c>
      <c r="AV1" s="77" t="s">
        <v>656</v>
      </c>
      <c r="AW1" s="77" t="s">
        <v>657</v>
      </c>
      <c r="AX1" s="77" t="s">
        <v>658</v>
      </c>
      <c r="AY1" s="77" t="s">
        <v>659</v>
      </c>
      <c r="AZ1" s="77" t="s">
        <v>660</v>
      </c>
      <c r="BA1" s="77" t="s">
        <v>661</v>
      </c>
      <c r="BB1" s="77" t="s">
        <v>662</v>
      </c>
      <c r="BC1" s="77" t="s">
        <v>663</v>
      </c>
      <c r="BD1" s="77" t="s">
        <v>664</v>
      </c>
      <c r="BE1" s="77" t="s">
        <v>665</v>
      </c>
      <c r="BF1" s="77" t="s">
        <v>666</v>
      </c>
      <c r="BG1" s="51" t="s">
        <v>667</v>
      </c>
      <c r="BH1" s="51" t="s">
        <v>668</v>
      </c>
      <c r="BI1" s="51" t="s">
        <v>669</v>
      </c>
      <c r="BJ1" s="51" t="s">
        <v>670</v>
      </c>
      <c r="BK1" s="51" t="s">
        <v>671</v>
      </c>
      <c r="BL1" s="51" t="s">
        <v>672</v>
      </c>
      <c r="BM1" s="51" t="s">
        <v>673</v>
      </c>
      <c r="BN1" s="51" t="s">
        <v>674</v>
      </c>
      <c r="BO1" s="51" t="s">
        <v>675</v>
      </c>
      <c r="BP1" s="51" t="s">
        <v>676</v>
      </c>
      <c r="BQ1" s="51" t="s">
        <v>677</v>
      </c>
      <c r="BR1" s="51" t="s">
        <v>678</v>
      </c>
      <c r="BS1" s="51" t="s">
        <v>679</v>
      </c>
      <c r="BT1" s="51" t="s">
        <v>680</v>
      </c>
      <c r="BU1" s="52" t="s">
        <v>681</v>
      </c>
    </row>
    <row r="2" spans="1:73" s="30" customFormat="1" ht="80" customHeight="1">
      <c r="A2" s="31" t="s">
        <v>739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815</v>
      </c>
      <c r="R2" s="123" t="s">
        <v>816</v>
      </c>
      <c r="S2" s="123" t="s">
        <v>814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793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682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812</v>
      </c>
      <c r="R3" s="37" t="s">
        <v>41</v>
      </c>
      <c r="S3" s="133" t="s">
        <v>813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794</v>
      </c>
      <c r="AP3" s="127" t="s">
        <v>794</v>
      </c>
      <c r="AQ3" s="127" t="s">
        <v>794</v>
      </c>
      <c r="AR3" s="127" t="s">
        <v>794</v>
      </c>
      <c r="AS3" s="126"/>
      <c r="AT3" s="127" t="s">
        <v>794</v>
      </c>
      <c r="AU3" s="127" t="s">
        <v>794</v>
      </c>
      <c r="AV3" s="127" t="s">
        <v>794</v>
      </c>
      <c r="AW3" s="127" t="s">
        <v>794</v>
      </c>
      <c r="AX3" s="71"/>
      <c r="AY3" s="127" t="s">
        <v>794</v>
      </c>
      <c r="AZ3" s="127" t="s">
        <v>794</v>
      </c>
      <c r="BA3" s="127" t="s">
        <v>794</v>
      </c>
      <c r="BB3" s="127" t="s">
        <v>794</v>
      </c>
      <c r="BC3" s="71"/>
      <c r="BD3" s="127" t="s">
        <v>794</v>
      </c>
      <c r="BE3" s="127" t="s">
        <v>794</v>
      </c>
      <c r="BF3" s="127" t="s">
        <v>794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21" style="15" bestFit="1" customWidth="1"/>
    <col min="5" max="5" width="13.5" style="5" bestFit="1" customWidth="1"/>
    <col min="6" max="6" width="28.832031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738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870</v>
      </c>
      <c r="G1" s="27" t="s">
        <v>439</v>
      </c>
      <c r="H1" s="33" t="s">
        <v>440</v>
      </c>
      <c r="I1" s="122" t="s">
        <v>810</v>
      </c>
      <c r="J1" s="122" t="s">
        <v>811</v>
      </c>
      <c r="K1" s="122" t="s">
        <v>809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837</v>
      </c>
      <c r="T1" s="76" t="s">
        <v>448</v>
      </c>
      <c r="U1" s="76" t="s">
        <v>777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739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838</v>
      </c>
      <c r="H2" s="31" t="s">
        <v>74</v>
      </c>
      <c r="I2" s="123" t="s">
        <v>815</v>
      </c>
      <c r="J2" s="123" t="s">
        <v>816</v>
      </c>
      <c r="K2" s="123" t="s">
        <v>814</v>
      </c>
      <c r="L2" s="114" t="s">
        <v>465</v>
      </c>
      <c r="M2" s="64"/>
      <c r="N2" s="64"/>
      <c r="O2" s="64" t="s">
        <v>359</v>
      </c>
      <c r="P2" s="114" t="s">
        <v>802</v>
      </c>
      <c r="Q2" s="114" t="s">
        <v>463</v>
      </c>
      <c r="R2" s="114" t="s">
        <v>464</v>
      </c>
      <c r="S2" s="114"/>
      <c r="T2" s="57" t="s">
        <v>462</v>
      </c>
      <c r="U2" s="57" t="s">
        <v>778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812</v>
      </c>
      <c r="J3" s="37" t="s">
        <v>41</v>
      </c>
      <c r="K3" s="133" t="s">
        <v>813</v>
      </c>
      <c r="L3" s="135" t="s">
        <v>335</v>
      </c>
      <c r="M3" s="136" t="s">
        <v>779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148" t="s">
        <v>844</v>
      </c>
      <c r="B4" s="10" t="s">
        <v>853</v>
      </c>
      <c r="C4" s="5" t="s">
        <v>855</v>
      </c>
      <c r="D4" s="151" t="s">
        <v>864</v>
      </c>
      <c r="F4" s="5" t="str">
        <f>D4&amp;"_"&amp;G4</f>
        <v>Resp_Muhr_avg_15-03-07_live roots</v>
      </c>
      <c r="G4" s="5" t="s">
        <v>841</v>
      </c>
      <c r="I4" s="5">
        <v>2007</v>
      </c>
      <c r="J4" s="5">
        <v>3</v>
      </c>
      <c r="K4" s="140">
        <v>15</v>
      </c>
      <c r="L4" s="5">
        <v>2</v>
      </c>
      <c r="M4" s="5" t="s">
        <v>352</v>
      </c>
      <c r="N4" s="5">
        <v>15</v>
      </c>
      <c r="O4" s="5" t="s">
        <v>349</v>
      </c>
      <c r="V4" s="5" t="s">
        <v>869</v>
      </c>
      <c r="X4" s="5">
        <v>2007</v>
      </c>
      <c r="Y4" s="5">
        <v>39.700000000000003</v>
      </c>
      <c r="AA4" s="5">
        <f>1.8*SQRT(3)</f>
        <v>3.117691453623979</v>
      </c>
    </row>
    <row r="5" spans="1:30">
      <c r="A5" s="148" t="s">
        <v>844</v>
      </c>
      <c r="B5" s="10" t="s">
        <v>853</v>
      </c>
      <c r="C5" s="5" t="s">
        <v>855</v>
      </c>
      <c r="D5" s="151" t="s">
        <v>865</v>
      </c>
      <c r="F5" s="5" t="str">
        <f t="shared" ref="F5:F12" si="0">D5&amp;"_"&amp;G5</f>
        <v>Resp_Muhr_avg_09-08-07_live roots</v>
      </c>
      <c r="G5" s="5" t="s">
        <v>841</v>
      </c>
      <c r="I5" s="5">
        <v>2007</v>
      </c>
      <c r="J5" s="5">
        <v>8</v>
      </c>
      <c r="K5" s="140">
        <v>9</v>
      </c>
      <c r="L5" s="5">
        <v>2</v>
      </c>
      <c r="M5" s="5" t="s">
        <v>352</v>
      </c>
      <c r="N5" s="5">
        <v>15</v>
      </c>
      <c r="O5" s="5" t="s">
        <v>349</v>
      </c>
      <c r="V5" s="5" t="s">
        <v>869</v>
      </c>
      <c r="X5" s="5">
        <v>2007</v>
      </c>
      <c r="Y5" s="5">
        <v>55.2</v>
      </c>
      <c r="AA5" s="5">
        <f>0.2*SQRT(3)</f>
        <v>0.34641016151377546</v>
      </c>
    </row>
    <row r="6" spans="1:30">
      <c r="A6" s="148" t="s">
        <v>844</v>
      </c>
      <c r="B6" s="10" t="s">
        <v>853</v>
      </c>
      <c r="C6" s="5" t="s">
        <v>855</v>
      </c>
      <c r="D6" s="151" t="s">
        <v>866</v>
      </c>
      <c r="F6" s="5" t="str">
        <f t="shared" si="0"/>
        <v>Resp_Muhr_avg_16-10-07_live roots</v>
      </c>
      <c r="G6" s="5" t="s">
        <v>841</v>
      </c>
      <c r="I6" s="5">
        <v>2007</v>
      </c>
      <c r="J6" s="5">
        <v>10</v>
      </c>
      <c r="K6" s="140">
        <v>16</v>
      </c>
      <c r="L6" s="5">
        <v>2</v>
      </c>
      <c r="M6" s="5" t="s">
        <v>352</v>
      </c>
      <c r="N6" s="5">
        <v>15</v>
      </c>
      <c r="O6" s="5" t="s">
        <v>349</v>
      </c>
      <c r="V6" s="5" t="s">
        <v>869</v>
      </c>
      <c r="X6" s="5">
        <v>2007</v>
      </c>
      <c r="Y6" s="5">
        <v>51.6</v>
      </c>
      <c r="AA6" s="5">
        <f>1.1*SQRT(3)</f>
        <v>1.9052558883257651</v>
      </c>
    </row>
    <row r="7" spans="1:30">
      <c r="A7" s="148" t="s">
        <v>844</v>
      </c>
      <c r="B7" s="10" t="s">
        <v>853</v>
      </c>
      <c r="C7" s="5" t="s">
        <v>855</v>
      </c>
      <c r="D7" s="151" t="s">
        <v>861</v>
      </c>
      <c r="F7" s="5" t="str">
        <f t="shared" si="0"/>
        <v>Resp_Muhr_avg_03-08-06_root-picked soil</v>
      </c>
      <c r="G7" s="5" t="s">
        <v>843</v>
      </c>
      <c r="I7" s="5">
        <v>2006</v>
      </c>
      <c r="J7" s="5">
        <v>3</v>
      </c>
      <c r="K7" s="140">
        <v>3</v>
      </c>
      <c r="L7" s="5">
        <v>2</v>
      </c>
      <c r="M7" s="5" t="s">
        <v>352</v>
      </c>
      <c r="N7" s="5">
        <v>15</v>
      </c>
      <c r="O7" s="5" t="s">
        <v>348</v>
      </c>
      <c r="V7" s="5" t="s">
        <v>869</v>
      </c>
      <c r="X7" s="5">
        <v>2006</v>
      </c>
      <c r="Y7" s="5">
        <v>92.5</v>
      </c>
      <c r="AA7" s="5">
        <v>2.598076211353316</v>
      </c>
    </row>
    <row r="8" spans="1:30">
      <c r="A8" s="148" t="s">
        <v>844</v>
      </c>
      <c r="B8" s="10" t="s">
        <v>853</v>
      </c>
      <c r="C8" s="5" t="s">
        <v>855</v>
      </c>
      <c r="D8" s="15" t="s">
        <v>862</v>
      </c>
      <c r="F8" s="5" t="str">
        <f t="shared" si="0"/>
        <v>Resp_Muhr_avg_16-08-06_root-picked soil</v>
      </c>
      <c r="G8" s="5" t="s">
        <v>843</v>
      </c>
      <c r="I8" s="5">
        <v>2006</v>
      </c>
      <c r="J8" s="5">
        <v>8</v>
      </c>
      <c r="K8" s="140">
        <v>16</v>
      </c>
      <c r="L8" s="5">
        <v>2</v>
      </c>
      <c r="M8" s="5" t="s">
        <v>352</v>
      </c>
      <c r="N8" s="5">
        <v>15</v>
      </c>
      <c r="O8" s="5" t="s">
        <v>348</v>
      </c>
      <c r="V8" s="5" t="s">
        <v>869</v>
      </c>
      <c r="X8" s="5">
        <v>2006</v>
      </c>
      <c r="Y8" s="5">
        <v>86.3</v>
      </c>
      <c r="AA8" s="5">
        <v>12.643970895252803</v>
      </c>
    </row>
    <row r="9" spans="1:30">
      <c r="A9" s="148" t="s">
        <v>844</v>
      </c>
      <c r="B9" s="10" t="s">
        <v>853</v>
      </c>
      <c r="C9" s="5" t="s">
        <v>855</v>
      </c>
      <c r="D9" s="15" t="s">
        <v>863</v>
      </c>
      <c r="F9" s="5" t="str">
        <f t="shared" si="0"/>
        <v>Resp_Muhr_avg_14-11-06_root-picked soil</v>
      </c>
      <c r="G9" s="5" t="s">
        <v>843</v>
      </c>
      <c r="I9" s="5">
        <v>2006</v>
      </c>
      <c r="J9" s="5">
        <v>11</v>
      </c>
      <c r="K9" s="140">
        <v>14</v>
      </c>
      <c r="L9" s="5">
        <v>2</v>
      </c>
      <c r="M9" s="5" t="s">
        <v>352</v>
      </c>
      <c r="N9" s="5">
        <v>15</v>
      </c>
      <c r="O9" s="5" t="s">
        <v>348</v>
      </c>
      <c r="V9" s="5" t="s">
        <v>869</v>
      </c>
      <c r="X9" s="5">
        <v>2006</v>
      </c>
      <c r="Y9" s="5">
        <v>91.8</v>
      </c>
      <c r="AA9" s="5">
        <v>7.7942286340599471</v>
      </c>
    </row>
    <row r="10" spans="1:30">
      <c r="A10" s="148" t="s">
        <v>844</v>
      </c>
      <c r="B10" s="10" t="s">
        <v>853</v>
      </c>
      <c r="C10" s="5" t="s">
        <v>855</v>
      </c>
      <c r="D10" s="151" t="s">
        <v>864</v>
      </c>
      <c r="F10" s="5" t="str">
        <f t="shared" si="0"/>
        <v>Resp_Muhr_avg_15-03-07_root-picked soil</v>
      </c>
      <c r="G10" s="5" t="s">
        <v>843</v>
      </c>
      <c r="I10" s="5">
        <v>2007</v>
      </c>
      <c r="J10" s="5">
        <v>3</v>
      </c>
      <c r="K10" s="140">
        <v>15</v>
      </c>
      <c r="L10" s="5">
        <v>2</v>
      </c>
      <c r="M10" s="5" t="s">
        <v>352</v>
      </c>
      <c r="N10" s="5">
        <v>15</v>
      </c>
      <c r="O10" s="5" t="s">
        <v>348</v>
      </c>
      <c r="V10" s="5" t="s">
        <v>869</v>
      </c>
      <c r="X10" s="5">
        <v>2007</v>
      </c>
      <c r="Y10" s="5">
        <v>88</v>
      </c>
      <c r="AA10" s="5">
        <v>10.045894683899487</v>
      </c>
    </row>
    <row r="11" spans="1:30">
      <c r="A11" s="148" t="s">
        <v>844</v>
      </c>
      <c r="B11" s="10" t="s">
        <v>853</v>
      </c>
      <c r="C11" s="5" t="s">
        <v>855</v>
      </c>
      <c r="D11" s="151" t="s">
        <v>865</v>
      </c>
      <c r="F11" s="5" t="str">
        <f t="shared" si="0"/>
        <v>Resp_Muhr_avg_09-08-07_root-picked soil</v>
      </c>
      <c r="G11" s="5" t="s">
        <v>843</v>
      </c>
      <c r="I11" s="5">
        <v>2007</v>
      </c>
      <c r="J11" s="5">
        <v>8</v>
      </c>
      <c r="K11" s="140">
        <v>9</v>
      </c>
      <c r="L11" s="5">
        <v>2</v>
      </c>
      <c r="M11" s="5" t="s">
        <v>352</v>
      </c>
      <c r="N11" s="5">
        <v>15</v>
      </c>
      <c r="O11" s="5" t="s">
        <v>348</v>
      </c>
      <c r="V11" s="5" t="s">
        <v>869</v>
      </c>
      <c r="X11" s="5">
        <v>2007</v>
      </c>
      <c r="Y11" s="5">
        <v>98</v>
      </c>
      <c r="AA11" s="5">
        <v>11.604740410711477</v>
      </c>
    </row>
    <row r="12" spans="1:30">
      <c r="A12" s="148" t="s">
        <v>844</v>
      </c>
      <c r="B12" s="10" t="s">
        <v>853</v>
      </c>
      <c r="C12" s="5" t="s">
        <v>855</v>
      </c>
      <c r="D12" s="151" t="s">
        <v>866</v>
      </c>
      <c r="F12" s="5" t="str">
        <f t="shared" si="0"/>
        <v>Resp_Muhr_avg_16-10-07_root-picked soil</v>
      </c>
      <c r="G12" s="5" t="s">
        <v>843</v>
      </c>
      <c r="I12" s="5">
        <v>2007</v>
      </c>
      <c r="J12" s="5">
        <v>10</v>
      </c>
      <c r="K12" s="140">
        <v>16</v>
      </c>
      <c r="L12" s="5">
        <v>2</v>
      </c>
      <c r="M12" s="5" t="s">
        <v>352</v>
      </c>
      <c r="N12" s="5">
        <v>15</v>
      </c>
      <c r="O12" s="5" t="s">
        <v>348</v>
      </c>
      <c r="V12" s="5" t="s">
        <v>869</v>
      </c>
      <c r="X12" s="5">
        <v>2007</v>
      </c>
      <c r="Y12" s="5">
        <v>95.6</v>
      </c>
      <c r="AA12" s="5">
        <v>6.9282032302755088</v>
      </c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B13:B200</xm:sqref>
        </x14:dataValidation>
        <x14:dataValidation type="list" allowBlank="1" showInputMessage="1" showErrorMessage="1">
          <x14:formula1>
            <xm:f>'controlled vocabulary'!$AE$4:$AE$6</xm:f>
          </x14:formula1>
          <xm:sqref>O13:O1048576</xm:sqref>
        </x14:dataValidation>
        <x14:dataValidation type="list" allowBlank="1" showInputMessage="1" showErrorMessage="1">
          <x14:formula1>
            <xm:f>'controlled vocabulary'!$AD$4:$AD$7</xm:f>
          </x14:formula1>
          <xm:sqref>M13:M1048576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C13:C1048576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S13:S1048576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D4:D12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C4:C12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B4:B12</xm:sqref>
        </x14:dataValidation>
        <x14:dataValidation type="list" allowBlank="1" showInputMessage="1" showErrorMessage="1">
          <x14:formula1>
            <xm:f>'[1]controlled vocabulary'!#REF!</xm:f>
          </x14:formula1>
          <xm:sqref>O4:O12 S4:S12 M4:M12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V1" workbookViewId="0">
      <selection activeCell="AB54" sqref="AB5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690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691</v>
      </c>
      <c r="W1" s="83"/>
      <c r="X1" s="83"/>
      <c r="Y1" s="83"/>
      <c r="Z1" s="83"/>
      <c r="AA1" s="83"/>
      <c r="AB1" s="81" t="s">
        <v>683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748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720</v>
      </c>
      <c r="O2" s="86" t="s">
        <v>711</v>
      </c>
      <c r="P2" s="86" t="s">
        <v>764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722</v>
      </c>
      <c r="Z2" s="86" t="s">
        <v>376</v>
      </c>
      <c r="AA2" s="86" t="s">
        <v>400</v>
      </c>
      <c r="AB2" s="86" t="s">
        <v>780</v>
      </c>
      <c r="AC2" s="86" t="s">
        <v>835</v>
      </c>
      <c r="AD2" s="86" t="s">
        <v>783</v>
      </c>
      <c r="AE2" s="86" t="s">
        <v>781</v>
      </c>
      <c r="AF2" s="86" t="s">
        <v>782</v>
      </c>
      <c r="AG2" s="86" t="s">
        <v>784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785</v>
      </c>
      <c r="AM2" s="86" t="s">
        <v>786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750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693</v>
      </c>
      <c r="L4" s="2" t="s">
        <v>699</v>
      </c>
      <c r="M4" s="2" t="s">
        <v>704</v>
      </c>
      <c r="N4" s="2" t="s">
        <v>708</v>
      </c>
      <c r="O4" s="2" t="s">
        <v>712</v>
      </c>
      <c r="P4" s="2" t="s">
        <v>766</v>
      </c>
      <c r="Q4" s="2" t="s">
        <v>730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717</v>
      </c>
      <c r="W4" s="2" t="s">
        <v>699</v>
      </c>
      <c r="X4" s="2" t="s">
        <v>709</v>
      </c>
      <c r="Y4" s="2" t="s">
        <v>712</v>
      </c>
      <c r="Z4" s="2" t="s">
        <v>731</v>
      </c>
      <c r="AA4" s="2" t="s">
        <v>727</v>
      </c>
      <c r="AB4" s="21" t="s">
        <v>843</v>
      </c>
      <c r="AC4" s="2" t="s">
        <v>704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749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694</v>
      </c>
      <c r="L5" s="2" t="s">
        <v>700</v>
      </c>
      <c r="M5" s="2" t="s">
        <v>705</v>
      </c>
      <c r="N5" s="2" t="s">
        <v>724</v>
      </c>
      <c r="O5" s="2" t="s">
        <v>713</v>
      </c>
      <c r="P5" s="2" t="s">
        <v>767</v>
      </c>
      <c r="Q5" s="2" t="s">
        <v>729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718</v>
      </c>
      <c r="W5" s="2" t="s">
        <v>700</v>
      </c>
      <c r="X5" s="2" t="s">
        <v>721</v>
      </c>
      <c r="Y5" s="2" t="s">
        <v>713</v>
      </c>
      <c r="Z5" s="2" t="s">
        <v>735</v>
      </c>
      <c r="AA5" s="2" t="s">
        <v>728</v>
      </c>
      <c r="AB5" s="2" t="s">
        <v>839</v>
      </c>
      <c r="AC5" s="2" t="s">
        <v>705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695</v>
      </c>
      <c r="L6" s="2" t="s">
        <v>703</v>
      </c>
      <c r="M6" s="2" t="s">
        <v>706</v>
      </c>
      <c r="N6" s="2" t="s">
        <v>740</v>
      </c>
      <c r="O6" s="2" t="s">
        <v>714</v>
      </c>
      <c r="P6" s="2" t="s">
        <v>335</v>
      </c>
      <c r="Q6" s="2" t="s">
        <v>756</v>
      </c>
      <c r="R6" s="2" t="s">
        <v>211</v>
      </c>
      <c r="S6" s="2" t="s">
        <v>313</v>
      </c>
      <c r="T6" s="2" t="s">
        <v>212</v>
      </c>
      <c r="U6" s="2" t="s">
        <v>776</v>
      </c>
      <c r="V6" s="2" t="s">
        <v>719</v>
      </c>
      <c r="W6" s="2" t="s">
        <v>703</v>
      </c>
      <c r="X6" s="2"/>
      <c r="Y6" s="2" t="s">
        <v>714</v>
      </c>
      <c r="Z6" s="2" t="s">
        <v>736</v>
      </c>
      <c r="AA6" s="2" t="s">
        <v>754</v>
      </c>
      <c r="AB6" s="2" t="s">
        <v>840</v>
      </c>
      <c r="AC6" s="2" t="s">
        <v>836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696</v>
      </c>
      <c r="L7" s="2" t="s">
        <v>701</v>
      </c>
      <c r="M7" s="2" t="s">
        <v>707</v>
      </c>
      <c r="N7" s="2"/>
      <c r="O7" s="2" t="s">
        <v>715</v>
      </c>
      <c r="P7" s="2"/>
      <c r="Q7" s="2" t="s">
        <v>757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701</v>
      </c>
      <c r="X7" s="2"/>
      <c r="Y7" s="2" t="s">
        <v>715</v>
      </c>
      <c r="Z7" s="2" t="s">
        <v>732</v>
      </c>
      <c r="AA7" s="2" t="s">
        <v>755</v>
      </c>
      <c r="AB7" s="2" t="s">
        <v>841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697</v>
      </c>
      <c r="L8" s="2" t="s">
        <v>702</v>
      </c>
      <c r="M8" s="2" t="s">
        <v>808</v>
      </c>
      <c r="N8" s="2"/>
      <c r="O8" s="2" t="s">
        <v>716</v>
      </c>
      <c r="P8" s="2"/>
      <c r="Q8" s="2" t="s">
        <v>758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702</v>
      </c>
      <c r="X8" s="2"/>
      <c r="Y8" s="2" t="s">
        <v>716</v>
      </c>
      <c r="Z8" s="2" t="s">
        <v>737</v>
      </c>
      <c r="AA8" s="2"/>
      <c r="AB8" s="2" t="s">
        <v>842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698</v>
      </c>
      <c r="L9" s="2" t="s">
        <v>753</v>
      </c>
      <c r="M9" s="2"/>
      <c r="N9" s="2"/>
      <c r="O9" s="2" t="s">
        <v>723</v>
      </c>
      <c r="P9" s="2"/>
      <c r="Q9" s="2" t="s">
        <v>752</v>
      </c>
      <c r="R9" s="2" t="s">
        <v>244</v>
      </c>
      <c r="S9" s="2"/>
      <c r="T9" s="2"/>
      <c r="U9" s="2"/>
      <c r="V9" s="2"/>
      <c r="W9" s="2"/>
      <c r="X9" s="2"/>
      <c r="Y9" s="2" t="s">
        <v>723</v>
      </c>
      <c r="Z9" s="2"/>
      <c r="AA9" s="2"/>
      <c r="AB9" s="2" t="s">
        <v>787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2018-10-06T10:54:10Z</dcterms:modified>
</cp:coreProperties>
</file>