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8940" windowHeight="169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7" l="1"/>
  <c r="F39" i="7"/>
  <c r="F38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40" i="7"/>
  <c r="F41" i="7"/>
  <c r="F42" i="7"/>
  <c r="F43" i="7"/>
  <c r="F44" i="7"/>
  <c r="F4" i="7"/>
  <c r="I3" i="6"/>
  <c r="H3" i="6"/>
  <c r="G3" i="6"/>
</calcChain>
</file>

<file path=xl/sharedStrings.xml><?xml version="1.0" encoding="utf-8"?>
<sst xmlns="http://schemas.openxmlformats.org/spreadsheetml/2006/main" count="1687" uniqueCount="871">
  <si>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</si>
  <si>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</si>
  <si>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</si>
  <si>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</si>
  <si>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</si>
  <si>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</si>
  <si>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</si>
  <si>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</si>
  <si>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</si>
  <si>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</si>
  <si>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</si>
  <si>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</si>
  <si>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</si>
  <si>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</si>
  <si>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</si>
  <si>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</si>
  <si>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</si>
  <si>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</si>
  <si>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</si>
  <si>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</si>
  <si>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</si>
  <si>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</si>
  <si>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</si>
  <si>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</si>
  <si>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</si>
  <si>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</si>
  <si>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</si>
  <si>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</si>
  <si>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</si>
  <si>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</si>
  <si>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</si>
  <si>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</si>
  <si>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</si>
  <si>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</si>
  <si>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</si>
  <si>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</si>
  <si>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</si>
  <si>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</si>
  <si>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</si>
  <si>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</si>
  <si>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</si>
  <si>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</si>
  <si>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</si>
  <si>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</si>
  <si>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</si>
  <si>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</si>
  <si>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</si>
  <si>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</si>
  <si>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</si>
  <si>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</si>
  <si>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</si>
  <si>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</si>
  <si>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</si>
  <si>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</si>
  <si>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</si>
  <si>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</si>
  <si>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</si>
  <si>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</si>
  <si>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</si>
  <si>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</si>
  <si>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</si>
  <si>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</si>
  <si>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</si>
  <si>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</si>
  <si>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</si>
  <si>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</si>
  <si>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</si>
  <si>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</si>
  <si>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</si>
  <si>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</si>
  <si>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</si>
  <si>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</si>
  <si>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</si>
  <si>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</si>
  <si>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</si>
  <si>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</si>
  <si>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</si>
  <si>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</si>
  <si>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</si>
  <si>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</si>
  <si>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</si>
  <si>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</si>
  <si>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</si>
  <si>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</si>
  <si>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</si>
  <si>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</si>
  <si>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</si>
  <si>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</si>
  <si>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</si>
  <si>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</si>
  <si>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</si>
  <si>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</si>
  <si>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</si>
  <si>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</si>
  <si>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</si>
  <si>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</si>
  <si>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</si>
  <si>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</si>
  <si>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</si>
  <si>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</si>
  <si>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</si>
  <si>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</si>
  <si>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</si>
  <si>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</si>
  <si>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</si>
  <si>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</si>
  <si>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</si>
  <si>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</si>
  <si>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</si>
  <si>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</si>
  <si>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</si>
  <si>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</si>
  <si>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</si>
  <si>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</si>
  <si>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</si>
  <si>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</si>
  <si>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</si>
  <si>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</si>
  <si>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</si>
  <si>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</si>
  <si>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</si>
  <si>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</si>
  <si>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</si>
  <si>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</si>
  <si>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</si>
  <si>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</si>
  <si>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</si>
  <si>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</si>
  <si>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</si>
  <si>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</si>
  <si>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</si>
  <si>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</si>
  <si>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</si>
  <si>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</si>
  <si>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</si>
  <si>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</si>
  <si>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</si>
  <si>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</si>
  <si>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</si>
  <si>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</si>
  <si>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</si>
  <si>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</si>
  <si>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</si>
  <si>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</si>
  <si>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</si>
  <si>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</si>
  <si>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</si>
  <si>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</si>
  <si>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</si>
  <si>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</si>
  <si>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</si>
  <si>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</si>
  <si>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</si>
  <si>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</si>
  <si>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</si>
  <si>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</si>
  <si>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</si>
  <si>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</si>
  <si>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</si>
  <si>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</si>
  <si>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</si>
  <si>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</si>
  <si>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</si>
  <si>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</si>
  <si>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</si>
  <si>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</si>
  <si>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</si>
  <si>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</si>
  <si>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</si>
  <si>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</si>
  <si>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</si>
  <si>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</si>
  <si>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</si>
  <si>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</si>
  <si>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</si>
  <si>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</si>
  <si>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</si>
  <si>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</si>
  <si>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</si>
  <si>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</si>
  <si>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</si>
  <si>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</si>
  <si>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</si>
  <si>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</si>
  <si>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</si>
  <si>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</si>
  <si>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</si>
  <si>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</si>
  <si>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</si>
  <si>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</si>
  <si>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</si>
  <si>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</si>
  <si>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</si>
  <si>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</si>
  <si>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</si>
  <si>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</si>
  <si>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</si>
  <si>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</si>
  <si>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</si>
  <si>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</si>
  <si>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</si>
  <si>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</si>
  <si>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</si>
  <si>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</si>
  <si>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</si>
  <si>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</si>
  <si>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</si>
  <si>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</si>
  <si>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</si>
  <si>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</si>
  <si>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</si>
  <si>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</si>
  <si>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</si>
  <si>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</si>
  <si>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</si>
  <si>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</si>
  <si>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</si>
  <si>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</si>
  <si>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</si>
  <si>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</si>
  <si>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</si>
  <si>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</si>
  <si>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</si>
  <si>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</si>
  <si>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</si>
  <si>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</si>
  <si>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</si>
  <si>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</si>
  <si>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</si>
  <si>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</si>
  <si>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</si>
  <si>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</si>
  <si>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</si>
  <si>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</si>
  <si>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</si>
  <si>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</si>
  <si>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</si>
  <si>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</si>
  <si>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</si>
  <si>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</si>
  <si>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</si>
  <si>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</si>
  <si>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</si>
  <si>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</si>
  <si>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</si>
  <si>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</si>
  <si>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</si>
  <si>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</si>
  <si>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</si>
  <si>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</si>
  <si>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</si>
  <si>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</si>
  <si>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</si>
  <si>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</si>
  <si>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</si>
  <si>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</si>
  <si>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</si>
  <si>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</si>
  <si>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</si>
  <si>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</si>
  <si>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</si>
  <si>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</si>
  <si>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</si>
  <si>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</si>
  <si>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</si>
  <si>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</si>
  <si>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</si>
  <si>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</si>
  <si>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</si>
  <si>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</si>
  <si>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</si>
  <si>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</si>
  <si>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</si>
  <si>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</si>
  <si>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</si>
  <si>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</si>
  <si>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</si>
  <si>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</si>
  <si>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</si>
  <si>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</si>
  <si>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</si>
  <si>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</si>
  <si>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</si>
  <si>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</si>
  <si>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</si>
  <si>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</si>
  <si>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</si>
  <si>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</si>
  <si>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</si>
  <si>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</si>
  <si>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</si>
  <si>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</si>
  <si>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</si>
  <si>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</si>
  <si>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</si>
  <si>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</si>
  <si>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</si>
  <si>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</si>
  <si>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</si>
  <si>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</si>
  <si>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</si>
  <si>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</si>
  <si>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</si>
  <si>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</si>
  <si>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</si>
  <si>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</si>
  <si>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</si>
  <si>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</si>
  <si>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</si>
  <si>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</si>
  <si>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</si>
  <si>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</si>
  <si>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</si>
  <si>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</si>
  <si>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</si>
  <si>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</si>
  <si>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</si>
  <si>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</si>
  <si>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</si>
  <si>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</si>
  <si>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</si>
  <si>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</si>
  <si>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</si>
  <si>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</si>
  <si>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</si>
  <si>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</si>
  <si>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</si>
  <si>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</si>
  <si>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</si>
  <si>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</si>
  <si>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</si>
  <si>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</si>
  <si>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</si>
  <si>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</si>
  <si>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</si>
  <si>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</si>
  <si>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</si>
  <si>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</si>
  <si>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</si>
  <si>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</si>
  <si>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</si>
  <si>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</si>
  <si>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</si>
  <si>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</si>
  <si>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</si>
  <si>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</si>
  <si>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</si>
  <si>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</si>
  <si>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</si>
  <si>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</si>
  <si>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</si>
  <si>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</si>
  <si>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</si>
  <si>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</si>
  <si>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</si>
  <si>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</si>
  <si>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</si>
  <si>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</si>
  <si>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</si>
  <si>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</si>
  <si>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</si>
  <si>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</si>
  <si>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</si>
  <si>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</si>
  <si>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</si>
  <si>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</si>
  <si>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</si>
  <si>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</si>
  <si>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</si>
  <si>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</si>
  <si>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</si>
  <si>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</si>
  <si>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</si>
  <si>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</si>
  <si>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</si>
  <si>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</si>
  <si>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</si>
  <si>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</si>
  <si>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</si>
  <si>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</si>
  <si>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</si>
  <si>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</si>
  <si>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</si>
  <si>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</si>
  <si>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</si>
  <si>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</si>
  <si>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</si>
  <si>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</si>
  <si>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</si>
  <si>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</si>
  <si>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</si>
  <si>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</si>
  <si>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</si>
  <si>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</si>
  <si>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</si>
  <si>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</si>
  <si>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</si>
  <si>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</si>
  <si>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</si>
  <si>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</si>
  <si>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</si>
  <si>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</si>
  <si>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</si>
  <si>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</si>
  <si>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</si>
  <si>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</si>
  <si>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</si>
  <si>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</si>
  <si>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</si>
  <si>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</si>
  <si>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</si>
  <si>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</si>
  <si>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</si>
  <si>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</si>
  <si>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</si>
  <si>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</si>
  <si>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</si>
  <si>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</si>
  <si>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</si>
  <si>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</si>
  <si>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</si>
  <si>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</si>
  <si>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</si>
  <si>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</si>
  <si>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</si>
  <si>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</si>
  <si>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</si>
  <si>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</si>
  <si>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</si>
  <si>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</si>
  <si>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</si>
  <si>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</si>
  <si>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</si>
  <si>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</si>
  <si>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</si>
  <si>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</si>
  <si>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</si>
  <si>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</si>
  <si>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</si>
  <si>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</si>
  <si>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</si>
  <si>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</si>
  <si>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</si>
  <si>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</si>
  <si>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</si>
  <si>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</si>
  <si>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</si>
  <si>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</si>
  <si>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</si>
  <si>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</si>
  <si>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</si>
  <si>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</si>
  <si>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</si>
  <si>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</si>
  <si>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</si>
  <si>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</si>
  <si>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</si>
  <si>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</si>
  <si>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</si>
  <si>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</si>
  <si>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</si>
  <si>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</si>
  <si>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</si>
  <si>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</si>
  <si>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</si>
  <si>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</si>
  <si>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</si>
  <si>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</si>
  <si>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</si>
  <si>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</si>
  <si>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</si>
  <si>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</si>
  <si>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</si>
  <si>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</si>
  <si>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</si>
  <si>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</si>
  <si>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</si>
  <si>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</si>
  <si>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</si>
  <si>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</si>
  <si>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</si>
  <si>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</si>
  <si>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</si>
  <si>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</si>
  <si>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</si>
  <si>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</si>
  <si>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</si>
  <si>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</si>
  <si>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</si>
  <si>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</si>
  <si>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</si>
  <si>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</si>
  <si>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</si>
  <si>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</si>
  <si>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</si>
  <si>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</si>
  <si>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</si>
  <si>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</si>
  <si>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</si>
  <si>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</si>
  <si>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</si>
  <si>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</si>
  <si>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</si>
  <si>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</si>
  <si>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</si>
  <si>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</si>
  <si>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</si>
  <si>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</si>
  <si>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</si>
  <si>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</si>
  <si>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</si>
  <si>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</si>
  <si>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</si>
  <si>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</si>
  <si>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</si>
  <si>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</si>
  <si>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</si>
  <si>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</si>
  <si>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</si>
  <si>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</si>
  <si>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</si>
  <si>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</si>
  <si>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</si>
  <si>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</si>
  <si>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</si>
  <si>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</si>
  <si>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</si>
  <si>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</si>
  <si>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</si>
  <si>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</si>
  <si>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</si>
  <si>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</si>
  <si>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</si>
  <si>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</si>
  <si>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</si>
  <si>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</si>
  <si>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</si>
  <si>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</si>
  <si>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</si>
  <si>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</si>
  <si>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</si>
  <si>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</si>
  <si>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</si>
  <si>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</si>
  <si>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</si>
  <si>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</si>
  <si>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</si>
  <si>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</si>
  <si>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</si>
  <si>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</si>
  <si>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</si>
  <si>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</si>
  <si>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</si>
  <si>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</si>
  <si>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</si>
  <si>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</si>
  <si>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</si>
  <si>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</si>
  <si>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</si>
  <si>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</si>
  <si>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</si>
  <si>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</si>
  <si>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</si>
  <si>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</si>
  <si>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</si>
  <si>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</si>
  <si>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</si>
  <si>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</si>
  <si>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</si>
  <si>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</si>
  <si>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</si>
  <si>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</si>
  <si>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</si>
  <si>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</si>
  <si>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</si>
  <si>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</si>
  <si>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</si>
  <si>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</si>
  <si>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</si>
  <si>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</si>
  <si>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</si>
  <si>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</si>
  <si>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</si>
  <si>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</si>
  <si>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</si>
  <si>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</si>
  <si>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</si>
  <si>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</si>
  <si>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</si>
  <si>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</si>
  <si>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</si>
  <si>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</si>
  <si>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</si>
  <si>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</si>
  <si>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</si>
  <si>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</si>
  <si>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</si>
  <si>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</si>
  <si>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</si>
  <si>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</si>
  <si>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</si>
  <si>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</si>
  <si>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</si>
  <si>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</si>
  <si>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</si>
  <si>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</si>
  <si>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</si>
  <si>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</si>
  <si>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</si>
  <si>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</si>
  <si>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</si>
  <si>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</si>
  <si>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</si>
  <si>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</si>
  <si>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</si>
  <si>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</si>
  <si>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</si>
  <si>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</si>
  <si>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</si>
  <si>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</si>
  <si>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</si>
  <si>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</si>
  <si>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</si>
  <si>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</si>
  <si>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</si>
  <si>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</si>
  <si>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</si>
  <si>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</si>
  <si>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</si>
  <si>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</si>
  <si>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</si>
  <si>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</si>
  <si>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</si>
  <si>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</si>
  <si>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</si>
  <si>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</si>
  <si>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</si>
  <si>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</si>
  <si>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</si>
  <si>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</si>
  <si>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</si>
  <si>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</si>
  <si>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</si>
  <si>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</si>
  <si>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</si>
  <si>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</si>
  <si>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</si>
  <si>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</si>
  <si>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</si>
  <si>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</si>
  <si>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</si>
  <si>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</si>
  <si>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</si>
  <si>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</si>
  <si>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</si>
  <si>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</si>
  <si>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</si>
  <si>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</si>
  <si>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</si>
  <si>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</si>
  <si>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</si>
  <si>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</si>
  <si>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</si>
  <si>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</si>
  <si>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</si>
  <si>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</si>
  <si>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</si>
  <si>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</si>
  <si>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</si>
  <si>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</si>
  <si>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</si>
  <si>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</si>
  <si>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</si>
  <si>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</si>
  <si>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</si>
  <si>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</si>
  <si>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</si>
  <si>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</si>
  <si>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</si>
  <si>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</si>
  <si>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</si>
  <si>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</si>
  <si>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</si>
  <si>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</si>
  <si>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</si>
  <si>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</si>
  <si>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</si>
  <si>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</si>
  <si>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</si>
  <si>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</si>
  <si>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</si>
  <si>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</si>
  <si>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</si>
  <si>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</si>
  <si>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</si>
  <si>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</si>
  <si>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</si>
  <si>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</si>
  <si>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</si>
  <si>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</si>
  <si>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</si>
  <si>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</si>
  <si>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</si>
  <si>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</si>
  <si>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</si>
  <si>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</si>
  <si>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</si>
  <si>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</si>
  <si>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</si>
  <si>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</si>
  <si>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</si>
  <si>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</si>
  <si>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</si>
  <si>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</si>
  <si>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</si>
  <si>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</si>
  <si>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</si>
  <si>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</si>
  <si>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</si>
  <si>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</si>
  <si>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</si>
  <si>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</si>
  <si>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</si>
  <si>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</si>
  <si>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</si>
  <si>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</si>
  <si>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</si>
  <si>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</si>
  <si>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</si>
  <si>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</si>
  <si>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</si>
  <si>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</si>
  <si>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</si>
  <si>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</si>
  <si>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</si>
  <si>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</si>
  <si>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</si>
  <si>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</si>
  <si>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</si>
  <si>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</si>
  <si>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</si>
  <si>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</si>
  <si>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</si>
  <si>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</si>
  <si>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</si>
  <si>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</si>
  <si>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</si>
  <si>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</si>
  <si>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</si>
  <si>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</si>
  <si>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</si>
  <si>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</si>
  <si>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</si>
  <si>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</si>
  <si>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</si>
  <si>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</si>
  <si>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</si>
  <si>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</si>
  <si>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</si>
  <si>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</si>
  <si>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</si>
  <si>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</si>
  <si>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</si>
  <si>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</si>
  <si>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</si>
  <si>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</si>
  <si>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</si>
  <si>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</si>
  <si>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</si>
  <si>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</si>
  <si>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</si>
  <si>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</si>
  <si>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</si>
  <si>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</si>
  <si>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</si>
  <si>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</si>
  <si>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</si>
  <si>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</si>
  <si>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</si>
  <si>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</si>
  <si>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</si>
  <si>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</si>
  <si>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</si>
  <si>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</si>
  <si>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</si>
  <si>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</si>
  <si>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</si>
  <si>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</si>
  <si>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</si>
  <si>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</si>
  <si>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</si>
  <si>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</si>
  <si>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</si>
  <si>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</si>
  <si>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</si>
  <si>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</si>
  <si>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</si>
  <si>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</si>
  <si>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</si>
  <si>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</si>
  <si>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</si>
  <si>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</si>
  <si>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</si>
  <si>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</si>
  <si>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</si>
  <si>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</si>
  <si>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</si>
  <si>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</si>
  <si>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</si>
  <si>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</si>
  <si>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</si>
  <si>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</si>
  <si>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Waldrop_2012</t>
  </si>
  <si>
    <t>10.1016/j.soilbio.2012.02.032</t>
  </si>
  <si>
    <t>Sophie von Fromm</t>
  </si>
  <si>
    <t>MPI-BGC</t>
  </si>
  <si>
    <t>sfromm@bgc-jena.mpg.de</t>
  </si>
  <si>
    <t>M.P. Waldrop</t>
  </si>
  <si>
    <t>mwaldrop@usgs.gov</t>
  </si>
  <si>
    <t>Waldrop MP, Harden JW, Turetsky MR, Petersen DG, McGuire AD, Briones MJI, Churchill AC, Doctor DH, Pruett LE, 2012, Bacterial and enchytraeid abundance accelerate soil carbon turnover along a lowland vegetation gradient in interior Alaska, Soil Biology &amp; Biochemistry, 50, 188-198</t>
  </si>
  <si>
    <t>Waldrop_unpubl</t>
  </si>
  <si>
    <t>Bonanza Creek</t>
  </si>
  <si>
    <t>Bonanza Creek Long-Term Ecological Research (LTER)</t>
  </si>
  <si>
    <t>Black Spruce</t>
  </si>
  <si>
    <t>Permafrost</t>
  </si>
  <si>
    <t>Picea mariana with feather moss and lichen ground cover</t>
  </si>
  <si>
    <t>Bog Birch</t>
  </si>
  <si>
    <t>Salix spp., Betula spp</t>
  </si>
  <si>
    <t>Tussock</t>
  </si>
  <si>
    <t>no permafrost</t>
  </si>
  <si>
    <t>Calamagrostis spp. with Drepanocladus</t>
  </si>
  <si>
    <t>Intertussock</t>
  </si>
  <si>
    <t>Emergent Fen</t>
  </si>
  <si>
    <t>Equisetum and Carex species</t>
  </si>
  <si>
    <t>Rich Fen</t>
  </si>
  <si>
    <t>Sphagnum and Drepanocladus spp., and Equisetum</t>
  </si>
  <si>
    <t>Organic; Active Layer; top 5cm of organic layer were sampled: height normalized to averaged orgnic depth of each site</t>
  </si>
  <si>
    <t>UCIT</t>
  </si>
  <si>
    <t>inc_name</t>
  </si>
  <si>
    <t>frc_fraction_modern</t>
  </si>
  <si>
    <t>frc_fraction_modern_sigma</t>
  </si>
  <si>
    <t>frc_fraction_modern_sd</t>
  </si>
  <si>
    <t>BZBS1_2005</t>
  </si>
  <si>
    <t>BZBS2_2005</t>
  </si>
  <si>
    <t>BZBS3_2005</t>
  </si>
  <si>
    <t>BZBW1_2004</t>
  </si>
  <si>
    <t>BZBW1_2005</t>
  </si>
  <si>
    <t>BZBW2_2004</t>
  </si>
  <si>
    <t>BZBW2_2005</t>
  </si>
  <si>
    <t>BZBW3_2004</t>
  </si>
  <si>
    <t>BZBW3_2005</t>
  </si>
  <si>
    <t>BZDE1_2004</t>
  </si>
  <si>
    <t>BZDE2_2004</t>
  </si>
  <si>
    <t>BZDE3_2004</t>
  </si>
  <si>
    <t>BZDE4_2004</t>
  </si>
  <si>
    <t>BZDE5_2004</t>
  </si>
  <si>
    <t>BZEC1_2004</t>
  </si>
  <si>
    <t>BZEC1_2005</t>
  </si>
  <si>
    <t>BZEC2_2004</t>
  </si>
  <si>
    <t>BZEC2_2005</t>
  </si>
  <si>
    <t>BZEC3_2004</t>
  </si>
  <si>
    <t>BZEC3_2005</t>
  </si>
  <si>
    <t>BZG1_2004</t>
  </si>
  <si>
    <t>BZG1_2005</t>
  </si>
  <si>
    <t>BZG1IN_2005</t>
  </si>
  <si>
    <t>BZG2_2004</t>
  </si>
  <si>
    <t>BZG2_2005</t>
  </si>
  <si>
    <t>BZG2IN_2005</t>
  </si>
  <si>
    <t>BZG3_2004</t>
  </si>
  <si>
    <t>BZG3_2005</t>
  </si>
  <si>
    <t>BZG3IN_2005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</si>
</sst>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5" fillId="0" borderId="1" xfId="229" applyFont="1" applyFill="1" applyBorder="1" applyAlignment="1">
      <alignment horizontal="center"/>
    </xf>
    <xf numFmtId="0" fontId="20" fillId="0" borderId="1" xfId="0" applyFont="1" applyBorder="1" applyAlignment="1"/>
    <xf numFmtId="165" fontId="25" fillId="0" borderId="1" xfId="229" applyNumberFormat="1" applyFont="1" applyFill="1" applyBorder="1" applyAlignment="1">
      <alignment horizontal="right"/>
    </xf>
    <xf numFmtId="165" fontId="20" fillId="0" borderId="1" xfId="0" applyNumberFormat="1" applyFont="1" applyBorder="1" applyAlignment="1">
      <alignment horizontal="right"/>
    </xf>
    <xf numFmtId="165" fontId="26" fillId="0" borderId="1" xfId="229" applyNumberFormat="1" applyFont="1" applyBorder="1" applyAlignment="1">
      <alignment horizontal="center"/>
    </xf>
    <xf numFmtId="165" fontId="25" fillId="0" borderId="1" xfId="229" applyNumberFormat="1" applyFont="1" applyFill="1" applyBorder="1" applyAlignment="1">
      <alignment horizontal="right" vertical="center"/>
    </xf>
    <xf numFmtId="165" fontId="26" fillId="0" borderId="1" xfId="229" applyNumberFormat="1" applyFont="1" applyBorder="1" applyAlignment="1">
      <alignment horizontal="right"/>
    </xf>
    <xf numFmtId="165" fontId="0" fillId="0" borderId="1" xfId="0" applyNumberFormat="1" applyFont="1" applyBorder="1" applyAlignment="1"/>
    <xf numFmtId="165" fontId="0" fillId="0" borderId="1" xfId="0" applyNumberFormat="1" applyBorder="1" applyAlignment="1">
      <alignment horizontal="right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ldrop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G43" sqref="G4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673</v>
      </c>
      <c r="B1" s="26" t="s">
        <v>677</v>
      </c>
      <c r="C1" s="27" t="s">
        <v>772</v>
      </c>
      <c r="D1" s="26" t="s">
        <v>0</v>
      </c>
      <c r="E1" s="26" t="s">
        <v>1</v>
      </c>
      <c r="F1" s="26" t="s">
        <v>2</v>
      </c>
      <c r="G1" s="132" t="s">
        <v>754</v>
      </c>
      <c r="H1" s="132" t="s">
        <v>755</v>
      </c>
      <c r="I1" s="132" t="s">
        <v>756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434</v>
      </c>
    </row>
    <row r="2" spans="1:15" s="29" customFormat="1" ht="25.5" customHeight="1">
      <c r="A2" s="30" t="s">
        <v>674</v>
      </c>
      <c r="B2" s="30" t="s">
        <v>676</v>
      </c>
      <c r="C2" s="30" t="s">
        <v>773</v>
      </c>
      <c r="D2" s="30" t="s">
        <v>6</v>
      </c>
      <c r="E2" s="30" t="s">
        <v>7</v>
      </c>
      <c r="F2" s="30" t="s">
        <v>8</v>
      </c>
      <c r="G2" s="126" t="s">
        <v>757</v>
      </c>
      <c r="H2" s="126" t="s">
        <v>758</v>
      </c>
      <c r="I2" s="126" t="s">
        <v>759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737</v>
      </c>
      <c r="H3" s="127" t="s">
        <v>34</v>
      </c>
      <c r="I3" s="127" t="s">
        <v>738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ht="70">
      <c r="A4" s="19" t="s">
        <v>812</v>
      </c>
      <c r="B4" s="19" t="s">
        <v>813</v>
      </c>
      <c r="C4" s="19"/>
      <c r="D4" s="19" t="s">
        <v>814</v>
      </c>
      <c r="E4" s="19" t="s">
        <v>815</v>
      </c>
      <c r="F4" s="145" t="s">
        <v>816</v>
      </c>
      <c r="G4" s="145">
        <v>2018</v>
      </c>
      <c r="H4" s="145">
        <v>5</v>
      </c>
      <c r="I4" s="146">
        <v>29</v>
      </c>
      <c r="J4" s="19" t="s">
        <v>817</v>
      </c>
      <c r="K4" s="19" t="s">
        <v>818</v>
      </c>
      <c r="L4" s="19"/>
      <c r="M4" s="19" t="s">
        <v>819</v>
      </c>
      <c r="N4" s="19"/>
      <c r="O4" s="5" t="s">
        <v>820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673</v>
      </c>
      <c r="B1" s="26" t="s">
        <v>14</v>
      </c>
      <c r="C1" s="26" t="s">
        <v>435</v>
      </c>
      <c r="D1" s="26" t="s">
        <v>436</v>
      </c>
      <c r="E1" s="32" t="s">
        <v>437</v>
      </c>
      <c r="F1" s="33" t="s">
        <v>438</v>
      </c>
      <c r="G1" s="32" t="s">
        <v>15</v>
      </c>
    </row>
    <row r="2" spans="1:7" s="29" customFormat="1" ht="27.75" customHeight="1">
      <c r="A2" s="30" t="s">
        <v>674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812</v>
      </c>
      <c r="B4" s="10" t="s">
        <v>821</v>
      </c>
      <c r="C4" s="10">
        <v>64.695999999999998</v>
      </c>
      <c r="D4" s="10">
        <v>-148.321</v>
      </c>
      <c r="E4" s="7" t="s">
        <v>226</v>
      </c>
      <c r="F4" s="18">
        <v>128</v>
      </c>
      <c r="G4" s="18" t="s">
        <v>822</v>
      </c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F38" sqref="F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673</v>
      </c>
      <c r="B1" s="26" t="s">
        <v>14</v>
      </c>
      <c r="C1" s="27" t="s">
        <v>628</v>
      </c>
      <c r="D1" s="26" t="s">
        <v>462</v>
      </c>
      <c r="E1" s="32" t="s">
        <v>461</v>
      </c>
      <c r="F1" s="32" t="s">
        <v>463</v>
      </c>
      <c r="G1" s="32" t="s">
        <v>464</v>
      </c>
      <c r="H1" s="26" t="s">
        <v>465</v>
      </c>
      <c r="I1" s="33" t="s">
        <v>466</v>
      </c>
      <c r="J1" s="32" t="s">
        <v>467</v>
      </c>
      <c r="K1" s="32" t="s">
        <v>468</v>
      </c>
      <c r="L1" s="33" t="s">
        <v>469</v>
      </c>
      <c r="M1" s="33" t="s">
        <v>470</v>
      </c>
      <c r="N1" s="33" t="s">
        <v>471</v>
      </c>
      <c r="O1" s="33" t="s">
        <v>472</v>
      </c>
      <c r="P1" s="33" t="s">
        <v>678</v>
      </c>
      <c r="Q1" s="33" t="s">
        <v>473</v>
      </c>
      <c r="R1" s="33" t="s">
        <v>474</v>
      </c>
      <c r="S1" s="33" t="s">
        <v>475</v>
      </c>
      <c r="T1" s="27" t="s">
        <v>476</v>
      </c>
      <c r="U1" s="32" t="s">
        <v>477</v>
      </c>
      <c r="V1" s="32" t="s">
        <v>478</v>
      </c>
      <c r="W1" s="27" t="s">
        <v>479</v>
      </c>
      <c r="X1" s="32" t="s">
        <v>480</v>
      </c>
      <c r="Y1" s="27" t="s">
        <v>481</v>
      </c>
      <c r="Z1" s="27" t="s">
        <v>482</v>
      </c>
      <c r="AA1" s="27" t="s">
        <v>483</v>
      </c>
      <c r="AB1" s="32" t="s">
        <v>484</v>
      </c>
      <c r="AC1" s="32" t="s">
        <v>485</v>
      </c>
      <c r="AD1" s="32" t="s">
        <v>486</v>
      </c>
      <c r="AE1" s="32" t="s">
        <v>487</v>
      </c>
      <c r="AF1" s="27" t="s">
        <v>488</v>
      </c>
      <c r="AG1" s="27" t="s">
        <v>489</v>
      </c>
      <c r="AH1" s="32" t="s">
        <v>490</v>
      </c>
      <c r="AI1" s="32" t="s">
        <v>491</v>
      </c>
      <c r="AJ1" s="32" t="s">
        <v>492</v>
      </c>
    </row>
    <row r="2" spans="1:36" s="29" customFormat="1" ht="54" customHeight="1">
      <c r="A2" s="30" t="s">
        <v>674</v>
      </c>
      <c r="B2" s="34" t="s">
        <v>16</v>
      </c>
      <c r="C2" s="34" t="s">
        <v>375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374</v>
      </c>
      <c r="J2" s="30" t="s">
        <v>373</v>
      </c>
      <c r="K2" s="37" t="s">
        <v>324</v>
      </c>
      <c r="L2" s="39" t="s">
        <v>309</v>
      </c>
      <c r="M2" s="39" t="s">
        <v>310</v>
      </c>
      <c r="N2" s="39" t="s">
        <v>680</v>
      </c>
      <c r="O2" s="39" t="s">
        <v>681</v>
      </c>
      <c r="P2" s="39" t="s">
        <v>679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376</v>
      </c>
      <c r="I3" s="36"/>
      <c r="J3" s="36" t="s">
        <v>377</v>
      </c>
      <c r="K3" s="36" t="s">
        <v>378</v>
      </c>
      <c r="L3" s="40" t="s">
        <v>321</v>
      </c>
      <c r="M3" s="41" t="s">
        <v>34</v>
      </c>
      <c r="N3" s="40" t="s">
        <v>684</v>
      </c>
      <c r="O3" s="40"/>
      <c r="P3" s="40" t="s">
        <v>808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19" t="s">
        <v>812</v>
      </c>
      <c r="B4" s="10" t="s">
        <v>821</v>
      </c>
      <c r="C4" s="10"/>
      <c r="D4" s="10" t="s">
        <v>823</v>
      </c>
      <c r="E4" s="18" t="s">
        <v>824</v>
      </c>
      <c r="F4" s="18"/>
      <c r="G4" s="18"/>
      <c r="H4" s="18" t="s">
        <v>326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5" t="s">
        <v>190</v>
      </c>
      <c r="U4" s="18" t="s">
        <v>825</v>
      </c>
      <c r="V4" s="18"/>
      <c r="W4" s="5">
        <v>22</v>
      </c>
      <c r="AB4" s="18"/>
      <c r="AC4" s="18"/>
      <c r="AD4" s="18"/>
      <c r="AE4" s="18"/>
      <c r="AF4" s="18"/>
    </row>
    <row r="5" spans="1:36" ht="14">
      <c r="A5" s="19" t="s">
        <v>812</v>
      </c>
      <c r="B5" s="10" t="s">
        <v>821</v>
      </c>
      <c r="C5" s="10"/>
      <c r="D5" s="10" t="s">
        <v>826</v>
      </c>
      <c r="E5" s="18" t="s">
        <v>824</v>
      </c>
      <c r="F5" s="18"/>
      <c r="G5" s="18"/>
      <c r="H5" s="18" t="s">
        <v>326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5" t="s">
        <v>209</v>
      </c>
      <c r="U5" s="18" t="s">
        <v>827</v>
      </c>
      <c r="V5" s="18"/>
      <c r="W5" s="5">
        <v>13</v>
      </c>
      <c r="AB5" s="18"/>
      <c r="AC5" s="18"/>
      <c r="AD5" s="18"/>
      <c r="AE5" s="18"/>
      <c r="AF5" s="18"/>
    </row>
    <row r="6" spans="1:36" ht="14">
      <c r="A6" s="19" t="s">
        <v>812</v>
      </c>
      <c r="B6" s="10" t="s">
        <v>821</v>
      </c>
      <c r="C6" s="10"/>
      <c r="D6" s="10" t="s">
        <v>828</v>
      </c>
      <c r="E6" s="18" t="s">
        <v>829</v>
      </c>
      <c r="F6" s="18"/>
      <c r="G6" s="18"/>
      <c r="H6" s="18" t="s">
        <v>326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5" t="s">
        <v>201</v>
      </c>
      <c r="U6" s="18" t="s">
        <v>830</v>
      </c>
      <c r="V6" s="18"/>
      <c r="AB6" s="18"/>
      <c r="AC6" s="18"/>
      <c r="AD6" s="18"/>
      <c r="AE6" s="18"/>
      <c r="AF6" s="18"/>
    </row>
    <row r="7" spans="1:36" ht="14">
      <c r="A7" s="19" t="s">
        <v>812</v>
      </c>
      <c r="B7" s="10" t="s">
        <v>821</v>
      </c>
      <c r="C7" s="10"/>
      <c r="D7" s="10" t="s">
        <v>831</v>
      </c>
      <c r="E7" s="18" t="s">
        <v>829</v>
      </c>
      <c r="F7" s="18"/>
      <c r="G7" s="18"/>
      <c r="H7" s="18" t="s">
        <v>326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5" t="s">
        <v>201</v>
      </c>
      <c r="U7" s="18" t="s">
        <v>830</v>
      </c>
      <c r="V7" s="18"/>
      <c r="W7" s="5">
        <v>12</v>
      </c>
      <c r="AB7" s="18"/>
      <c r="AC7" s="18"/>
      <c r="AD7" s="18"/>
      <c r="AE7" s="18"/>
      <c r="AF7" s="18"/>
    </row>
    <row r="8" spans="1:36" ht="14">
      <c r="A8" s="19" t="s">
        <v>812</v>
      </c>
      <c r="B8" s="10" t="s">
        <v>821</v>
      </c>
      <c r="C8" s="10"/>
      <c r="D8" s="10" t="s">
        <v>832</v>
      </c>
      <c r="E8" s="18" t="s">
        <v>829</v>
      </c>
      <c r="F8" s="18"/>
      <c r="G8" s="18"/>
      <c r="H8" s="18" t="s">
        <v>326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5" t="s">
        <v>228</v>
      </c>
      <c r="U8" s="18" t="s">
        <v>833</v>
      </c>
      <c r="V8" s="18"/>
      <c r="W8" s="5">
        <v>13</v>
      </c>
      <c r="AB8" s="18"/>
      <c r="AC8" s="18"/>
      <c r="AD8" s="18"/>
      <c r="AE8" s="18"/>
      <c r="AF8" s="18"/>
    </row>
    <row r="9" spans="1:36" ht="14">
      <c r="A9" s="19" t="s">
        <v>812</v>
      </c>
      <c r="B9" s="10" t="s">
        <v>821</v>
      </c>
      <c r="C9" s="10"/>
      <c r="D9" s="10" t="s">
        <v>834</v>
      </c>
      <c r="E9" s="18" t="s">
        <v>829</v>
      </c>
      <c r="F9" s="18"/>
      <c r="G9" s="18"/>
      <c r="H9" s="18" t="s">
        <v>326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5" t="s">
        <v>228</v>
      </c>
      <c r="U9" s="18" t="s">
        <v>835</v>
      </c>
      <c r="V9" s="18"/>
      <c r="W9" s="5">
        <v>6</v>
      </c>
      <c r="AB9" s="18"/>
      <c r="AC9" s="18"/>
      <c r="AD9" s="18"/>
      <c r="AE9" s="18"/>
      <c r="AF9" s="18"/>
    </row>
    <row r="10" spans="1:36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P4:P9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AG4:AG9</xm:sqref>
        </x14:dataValidation>
        <x14:dataValidation type="list" allowBlank="1" showInputMessage="1" showErrorMessage="1">
          <x14:formula1>
            <xm:f>'[1]controlled vocabulary'!#REF!</xm:f>
          </x14:formula1>
          <xm:sqref>Y4:Y9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T4:T9</xm:sqref>
        </x14:dataValidation>
        <x14:dataValidation type="list" allowBlank="1" showInputMessage="1" showErrorMessage="1">
          <x14:formula1>
            <xm:f>'[1]controlled vocabulary'!#REF!</xm:f>
          </x14:formula1>
          <xm:sqref>AB4:AB9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673</v>
      </c>
      <c r="B1" s="26" t="s">
        <v>14</v>
      </c>
      <c r="C1" s="114" t="s">
        <v>628</v>
      </c>
      <c r="D1" s="119" t="s">
        <v>462</v>
      </c>
      <c r="E1" s="32" t="s">
        <v>630</v>
      </c>
      <c r="F1" s="32" t="s">
        <v>631</v>
      </c>
      <c r="G1" s="132" t="s">
        <v>751</v>
      </c>
      <c r="H1" s="125" t="s">
        <v>752</v>
      </c>
      <c r="I1" s="125" t="s">
        <v>753</v>
      </c>
      <c r="J1" s="105" t="s">
        <v>439</v>
      </c>
      <c r="K1" s="105" t="s">
        <v>440</v>
      </c>
      <c r="L1" s="105" t="s">
        <v>441</v>
      </c>
      <c r="M1" s="105" t="s">
        <v>442</v>
      </c>
      <c r="N1" s="115" t="s">
        <v>661</v>
      </c>
      <c r="O1" s="105" t="s">
        <v>691</v>
      </c>
      <c r="P1" s="115" t="s">
        <v>652</v>
      </c>
      <c r="Q1" s="105" t="s">
        <v>443</v>
      </c>
      <c r="R1" s="105" t="s">
        <v>694</v>
      </c>
      <c r="S1" s="105" t="s">
        <v>444</v>
      </c>
      <c r="T1" s="105" t="s">
        <v>445</v>
      </c>
      <c r="U1" s="105" t="s">
        <v>446</v>
      </c>
      <c r="V1" s="105" t="s">
        <v>447</v>
      </c>
      <c r="W1" s="105" t="s">
        <v>448</v>
      </c>
      <c r="X1" s="105" t="s">
        <v>449</v>
      </c>
      <c r="Y1" s="105" t="s">
        <v>450</v>
      </c>
      <c r="Z1" s="105" t="s">
        <v>451</v>
      </c>
      <c r="AA1" s="106" t="s">
        <v>731</v>
      </c>
      <c r="AB1" s="106" t="s">
        <v>732</v>
      </c>
      <c r="AC1" s="75" t="s">
        <v>452</v>
      </c>
      <c r="AD1" s="75" t="s">
        <v>453</v>
      </c>
      <c r="AE1" s="75" t="s">
        <v>454</v>
      </c>
      <c r="AF1" s="75" t="s">
        <v>455</v>
      </c>
      <c r="AG1" s="75" t="s">
        <v>456</v>
      </c>
      <c r="AH1" s="47" t="s">
        <v>457</v>
      </c>
      <c r="AI1" s="75" t="s">
        <v>458</v>
      </c>
      <c r="AJ1" s="75" t="s">
        <v>459</v>
      </c>
      <c r="AK1" s="47" t="s">
        <v>460</v>
      </c>
    </row>
    <row r="2" spans="1:37" s="143" customFormat="1" ht="58" customHeight="1">
      <c r="A2" s="30" t="s">
        <v>674</v>
      </c>
      <c r="B2" s="34" t="s">
        <v>16</v>
      </c>
      <c r="C2" s="34" t="s">
        <v>375</v>
      </c>
      <c r="D2" s="34" t="s">
        <v>629</v>
      </c>
      <c r="E2" s="34" t="s">
        <v>632</v>
      </c>
      <c r="F2" s="34" t="s">
        <v>633</v>
      </c>
      <c r="G2" s="126" t="s">
        <v>740</v>
      </c>
      <c r="H2" s="126" t="s">
        <v>741</v>
      </c>
      <c r="I2" s="126" t="s">
        <v>739</v>
      </c>
      <c r="J2" s="141" t="s">
        <v>796</v>
      </c>
      <c r="K2" s="141"/>
      <c r="L2" s="141" t="s">
        <v>800</v>
      </c>
      <c r="M2" s="141" t="s">
        <v>651</v>
      </c>
      <c r="N2" s="141" t="s">
        <v>692</v>
      </c>
      <c r="O2" s="141" t="s">
        <v>693</v>
      </c>
      <c r="P2" s="141" t="s">
        <v>802</v>
      </c>
      <c r="Q2" s="141" t="s">
        <v>722</v>
      </c>
      <c r="R2" s="141" t="s">
        <v>723</v>
      </c>
      <c r="S2" s="141" t="s">
        <v>384</v>
      </c>
      <c r="T2" s="141" t="s">
        <v>383</v>
      </c>
      <c r="U2" s="141" t="s">
        <v>335</v>
      </c>
      <c r="V2" s="141" t="s">
        <v>382</v>
      </c>
      <c r="W2" s="141" t="s">
        <v>381</v>
      </c>
      <c r="X2" s="142" t="s">
        <v>380</v>
      </c>
      <c r="Y2" s="141" t="s">
        <v>379</v>
      </c>
      <c r="Z2" s="141" t="s">
        <v>730</v>
      </c>
      <c r="AA2" s="56" t="s">
        <v>697</v>
      </c>
      <c r="AB2" s="56" t="s">
        <v>698</v>
      </c>
      <c r="AC2" s="56" t="s">
        <v>86</v>
      </c>
      <c r="AD2" s="56" t="s">
        <v>87</v>
      </c>
      <c r="AE2" s="56" t="s">
        <v>88</v>
      </c>
      <c r="AF2" s="56" t="s">
        <v>699</v>
      </c>
      <c r="AG2" s="56" t="s">
        <v>700</v>
      </c>
      <c r="AH2" s="56" t="s">
        <v>701</v>
      </c>
      <c r="AI2" s="56" t="s">
        <v>702</v>
      </c>
      <c r="AJ2" s="56" t="s">
        <v>703</v>
      </c>
      <c r="AK2" s="56" t="s">
        <v>704</v>
      </c>
    </row>
    <row r="3" spans="1:37" s="81" customFormat="1" ht="28">
      <c r="A3" s="36" t="s">
        <v>366</v>
      </c>
      <c r="B3" s="35"/>
      <c r="C3" s="121"/>
      <c r="D3" s="113"/>
      <c r="E3" s="35" t="s">
        <v>31</v>
      </c>
      <c r="F3" s="35" t="s">
        <v>31</v>
      </c>
      <c r="G3" s="127" t="s">
        <v>737</v>
      </c>
      <c r="H3" s="127" t="s">
        <v>34</v>
      </c>
      <c r="I3" s="127" t="s">
        <v>738</v>
      </c>
      <c r="J3" s="140" t="s">
        <v>797</v>
      </c>
      <c r="K3" s="99"/>
      <c r="L3" s="140" t="s">
        <v>795</v>
      </c>
      <c r="M3" s="140" t="s">
        <v>798</v>
      </c>
      <c r="N3" s="140" t="s">
        <v>799</v>
      </c>
      <c r="O3" s="98"/>
      <c r="P3" s="140" t="s">
        <v>801</v>
      </c>
      <c r="Q3" s="144" t="s">
        <v>724</v>
      </c>
      <c r="R3" s="140" t="s">
        <v>804</v>
      </c>
      <c r="S3" s="99" t="s">
        <v>377</v>
      </c>
      <c r="T3" s="99" t="s">
        <v>377</v>
      </c>
      <c r="U3" s="99" t="s">
        <v>331</v>
      </c>
      <c r="V3" s="98" t="s">
        <v>37</v>
      </c>
      <c r="W3" s="98" t="s">
        <v>37</v>
      </c>
      <c r="X3" s="99"/>
      <c r="Y3" s="99"/>
      <c r="Z3" s="140" t="s">
        <v>805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1" sqref="E1:E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673</v>
      </c>
      <c r="B1" s="26" t="s">
        <v>14</v>
      </c>
      <c r="C1" s="26" t="s">
        <v>462</v>
      </c>
      <c r="D1" s="26" t="s">
        <v>493</v>
      </c>
      <c r="E1" s="132" t="s">
        <v>748</v>
      </c>
      <c r="F1" s="125" t="s">
        <v>749</v>
      </c>
      <c r="G1" s="125" t="s">
        <v>750</v>
      </c>
      <c r="H1" s="27" t="s">
        <v>494</v>
      </c>
      <c r="I1" s="26" t="s">
        <v>495</v>
      </c>
      <c r="J1" s="26" t="s">
        <v>496</v>
      </c>
      <c r="K1" s="32" t="s">
        <v>497</v>
      </c>
      <c r="L1" s="32" t="s">
        <v>498</v>
      </c>
      <c r="M1" s="32" t="s">
        <v>499</v>
      </c>
      <c r="N1" s="32" t="s">
        <v>500</v>
      </c>
      <c r="O1" s="32" t="s">
        <v>501</v>
      </c>
      <c r="P1" s="43" t="s">
        <v>502</v>
      </c>
      <c r="Q1" s="43" t="s">
        <v>503</v>
      </c>
      <c r="R1" s="43" t="s">
        <v>504</v>
      </c>
      <c r="S1" s="43" t="s">
        <v>505</v>
      </c>
      <c r="T1" s="43" t="s">
        <v>506</v>
      </c>
      <c r="U1" s="43" t="s">
        <v>507</v>
      </c>
      <c r="V1" s="43" t="s">
        <v>508</v>
      </c>
      <c r="W1" s="43" t="s">
        <v>509</v>
      </c>
      <c r="X1" s="43" t="s">
        <v>510</v>
      </c>
      <c r="Y1" s="43" t="s">
        <v>511</v>
      </c>
      <c r="Z1" s="44" t="s">
        <v>512</v>
      </c>
      <c r="AA1" s="44" t="s">
        <v>513</v>
      </c>
      <c r="AB1" s="45" t="s">
        <v>514</v>
      </c>
      <c r="AC1" s="45" t="s">
        <v>515</v>
      </c>
      <c r="AD1" s="45" t="s">
        <v>516</v>
      </c>
      <c r="AE1" s="45" t="s">
        <v>517</v>
      </c>
      <c r="AF1" s="45" t="s">
        <v>774</v>
      </c>
      <c r="AG1" s="45" t="s">
        <v>518</v>
      </c>
      <c r="AH1" s="45" t="s">
        <v>519</v>
      </c>
      <c r="AI1" s="45" t="s">
        <v>520</v>
      </c>
      <c r="AJ1" s="45" t="s">
        <v>521</v>
      </c>
      <c r="AK1" s="45" t="s">
        <v>522</v>
      </c>
      <c r="AL1" s="45" t="s">
        <v>775</v>
      </c>
      <c r="AM1" s="46" t="s">
        <v>523</v>
      </c>
      <c r="AN1" s="46" t="s">
        <v>524</v>
      </c>
      <c r="AO1" s="46" t="s">
        <v>525</v>
      </c>
      <c r="AP1" s="46" t="s">
        <v>526</v>
      </c>
      <c r="AQ1" s="46" t="s">
        <v>527</v>
      </c>
      <c r="AR1" s="46" t="s">
        <v>528</v>
      </c>
      <c r="AS1" s="46" t="s">
        <v>529</v>
      </c>
      <c r="AT1" s="46" t="s">
        <v>530</v>
      </c>
      <c r="AU1" s="47" t="s">
        <v>531</v>
      </c>
      <c r="AV1" s="47" t="s">
        <v>532</v>
      </c>
      <c r="AW1" s="47" t="s">
        <v>533</v>
      </c>
      <c r="AX1" s="47" t="s">
        <v>534</v>
      </c>
      <c r="AY1" s="47" t="s">
        <v>535</v>
      </c>
      <c r="AZ1" s="47" t="s">
        <v>536</v>
      </c>
      <c r="BA1" s="47" t="s">
        <v>537</v>
      </c>
      <c r="BB1" s="47" t="s">
        <v>538</v>
      </c>
      <c r="BC1" s="47" t="s">
        <v>539</v>
      </c>
      <c r="BD1" s="47" t="s">
        <v>540</v>
      </c>
      <c r="BE1" s="47" t="s">
        <v>541</v>
      </c>
      <c r="BF1" s="48" t="s">
        <v>542</v>
      </c>
      <c r="BG1" s="48" t="s">
        <v>543</v>
      </c>
      <c r="BH1" s="48" t="s">
        <v>544</v>
      </c>
      <c r="BI1" s="49" t="s">
        <v>776</v>
      </c>
      <c r="BJ1" s="49" t="s">
        <v>777</v>
      </c>
      <c r="BK1" s="49" t="s">
        <v>545</v>
      </c>
      <c r="BL1" s="49" t="s">
        <v>546</v>
      </c>
      <c r="BM1" s="49" t="s">
        <v>547</v>
      </c>
      <c r="BN1" s="49" t="s">
        <v>548</v>
      </c>
      <c r="BO1" s="49" t="s">
        <v>549</v>
      </c>
      <c r="BP1" s="49" t="s">
        <v>550</v>
      </c>
      <c r="BQ1" s="49" t="s">
        <v>551</v>
      </c>
      <c r="BR1" s="49" t="s">
        <v>552</v>
      </c>
      <c r="BS1" s="49" t="s">
        <v>553</v>
      </c>
      <c r="BT1" s="49" t="s">
        <v>554</v>
      </c>
      <c r="BU1" s="49" t="s">
        <v>555</v>
      </c>
      <c r="BV1" s="49" t="s">
        <v>556</v>
      </c>
      <c r="BW1" s="49" t="s">
        <v>557</v>
      </c>
      <c r="BX1" s="49" t="s">
        <v>558</v>
      </c>
      <c r="BY1" s="49" t="s">
        <v>559</v>
      </c>
      <c r="BZ1" s="49" t="s">
        <v>560</v>
      </c>
      <c r="CA1" s="49" t="s">
        <v>561</v>
      </c>
      <c r="CB1" s="49" t="s">
        <v>562</v>
      </c>
      <c r="CC1" s="49" t="s">
        <v>563</v>
      </c>
      <c r="CD1" s="49" t="s">
        <v>564</v>
      </c>
      <c r="CE1" s="50" t="s">
        <v>565</v>
      </c>
      <c r="CF1" s="50" t="s">
        <v>566</v>
      </c>
      <c r="CG1" s="50" t="s">
        <v>567</v>
      </c>
      <c r="CH1" s="50" t="s">
        <v>568</v>
      </c>
      <c r="CI1" s="50" t="s">
        <v>569</v>
      </c>
      <c r="CJ1" s="50" t="s">
        <v>778</v>
      </c>
      <c r="CK1" s="50" t="s">
        <v>570</v>
      </c>
      <c r="CL1" s="50" t="s">
        <v>571</v>
      </c>
      <c r="CM1" s="50" t="s">
        <v>572</v>
      </c>
      <c r="CN1" s="50" t="s">
        <v>573</v>
      </c>
      <c r="CO1" s="50" t="s">
        <v>574</v>
      </c>
      <c r="CP1" s="50" t="s">
        <v>575</v>
      </c>
      <c r="CQ1" s="50" t="s">
        <v>576</v>
      </c>
      <c r="CR1" s="50" t="s">
        <v>577</v>
      </c>
      <c r="CS1" s="108" t="s">
        <v>578</v>
      </c>
      <c r="CT1" s="108" t="s">
        <v>579</v>
      </c>
    </row>
    <row r="2" spans="1:98" s="29" customFormat="1" ht="45" customHeight="1">
      <c r="A2" s="30" t="s">
        <v>674</v>
      </c>
      <c r="B2" s="34" t="s">
        <v>16</v>
      </c>
      <c r="C2" s="34" t="s">
        <v>332</v>
      </c>
      <c r="D2" s="34" t="s">
        <v>56</v>
      </c>
      <c r="E2" s="126" t="s">
        <v>740</v>
      </c>
      <c r="F2" s="126" t="s">
        <v>741</v>
      </c>
      <c r="G2" s="126" t="s">
        <v>739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395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394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393</v>
      </c>
      <c r="BB2" s="56" t="s">
        <v>392</v>
      </c>
      <c r="BC2" s="56" t="s">
        <v>90</v>
      </c>
      <c r="BD2" s="56" t="s">
        <v>391</v>
      </c>
      <c r="BE2" s="56" t="s">
        <v>390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388</v>
      </c>
      <c r="BK2" s="59" t="s">
        <v>389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387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386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737</v>
      </c>
      <c r="F3" s="127" t="s">
        <v>34</v>
      </c>
      <c r="G3" s="127" t="s">
        <v>738</v>
      </c>
      <c r="H3" s="104" t="s">
        <v>377</v>
      </c>
      <c r="I3" s="35" t="s">
        <v>40</v>
      </c>
      <c r="J3" s="35" t="s">
        <v>40</v>
      </c>
      <c r="K3" s="36"/>
      <c r="L3" s="104" t="s">
        <v>377</v>
      </c>
      <c r="M3" s="36"/>
      <c r="N3" s="36"/>
      <c r="O3" s="36" t="s">
        <v>385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5" t="s">
        <v>812</v>
      </c>
      <c r="B4" s="157" t="s">
        <v>821</v>
      </c>
      <c r="C4" s="157" t="s">
        <v>823</v>
      </c>
      <c r="D4" s="157" t="s">
        <v>842</v>
      </c>
      <c r="E4" s="157">
        <v>2005</v>
      </c>
      <c r="F4" s="157">
        <v>7</v>
      </c>
      <c r="G4" s="158"/>
      <c r="H4" s="159"/>
      <c r="I4" s="157">
        <v>-21</v>
      </c>
      <c r="J4" s="157">
        <v>-16</v>
      </c>
      <c r="K4" s="160"/>
      <c r="L4" s="160"/>
      <c r="M4" s="156" t="s">
        <v>836</v>
      </c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1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1">
        <v>42.649817939638943</v>
      </c>
      <c r="AP4" s="161"/>
      <c r="AQ4" s="161"/>
      <c r="AR4" s="160">
        <v>1.2037702744541827</v>
      </c>
      <c r="AS4" s="160">
        <v>35.430196977556498</v>
      </c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</row>
    <row r="5" spans="1:98" ht="15" customHeight="1">
      <c r="A5" s="5" t="s">
        <v>812</v>
      </c>
      <c r="B5" s="157" t="s">
        <v>821</v>
      </c>
      <c r="C5" s="157" t="s">
        <v>823</v>
      </c>
      <c r="D5" s="157" t="s">
        <v>843</v>
      </c>
      <c r="E5" s="157">
        <v>2005</v>
      </c>
      <c r="F5" s="157">
        <v>7</v>
      </c>
      <c r="G5" s="158"/>
      <c r="H5" s="159"/>
      <c r="I5" s="157">
        <v>-21</v>
      </c>
      <c r="J5" s="157">
        <v>-16</v>
      </c>
      <c r="K5" s="160"/>
      <c r="L5" s="160"/>
      <c r="M5" s="156" t="s">
        <v>836</v>
      </c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1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1">
        <v>42.063339992782623</v>
      </c>
      <c r="AP5" s="161"/>
      <c r="AQ5" s="161"/>
      <c r="AR5" s="160">
        <v>1.0842992189920035</v>
      </c>
      <c r="AS5" s="160">
        <v>38.793111030630399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</row>
    <row r="6" spans="1:98" ht="15" customHeight="1">
      <c r="A6" s="5" t="s">
        <v>812</v>
      </c>
      <c r="B6" s="157" t="s">
        <v>821</v>
      </c>
      <c r="C6" s="157" t="s">
        <v>823</v>
      </c>
      <c r="D6" s="157" t="s">
        <v>844</v>
      </c>
      <c r="E6" s="157">
        <v>2005</v>
      </c>
      <c r="F6" s="157">
        <v>7</v>
      </c>
      <c r="G6" s="158"/>
      <c r="H6" s="159"/>
      <c r="I6" s="157">
        <v>-21</v>
      </c>
      <c r="J6" s="157">
        <v>-16</v>
      </c>
      <c r="K6" s="160"/>
      <c r="L6" s="160"/>
      <c r="M6" s="156" t="s">
        <v>836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1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1">
        <v>43.29695180347877</v>
      </c>
      <c r="AP6" s="161"/>
      <c r="AQ6" s="161"/>
      <c r="AR6" s="160">
        <v>1.1613021238842449</v>
      </c>
      <c r="AS6" s="160">
        <v>37.283107395569075</v>
      </c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0"/>
      <c r="CR6" s="160"/>
      <c r="CS6" s="160"/>
      <c r="CT6" s="160"/>
    </row>
    <row r="7" spans="1:98" ht="15" customHeight="1">
      <c r="A7" s="156" t="s">
        <v>812</v>
      </c>
      <c r="B7" s="157" t="s">
        <v>821</v>
      </c>
      <c r="C7" s="157" t="s">
        <v>826</v>
      </c>
      <c r="D7" s="157" t="s">
        <v>845</v>
      </c>
      <c r="E7" s="157">
        <v>2004</v>
      </c>
      <c r="F7" s="157">
        <v>7</v>
      </c>
      <c r="G7" s="158"/>
      <c r="H7" s="159"/>
      <c r="I7" s="157">
        <v>-30</v>
      </c>
      <c r="J7" s="157">
        <v>-25</v>
      </c>
      <c r="K7" s="160"/>
      <c r="L7" s="160"/>
      <c r="M7" s="156" t="s">
        <v>836</v>
      </c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1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1">
        <v>45.678165440000001</v>
      </c>
      <c r="AP7" s="161"/>
      <c r="AQ7" s="161"/>
      <c r="AR7" s="160">
        <v>1.2920000549999999</v>
      </c>
      <c r="AS7" s="160">
        <v>35.354615708588341</v>
      </c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160"/>
      <c r="CD7" s="160"/>
      <c r="CE7" s="160"/>
      <c r="CF7" s="160"/>
      <c r="CG7" s="160"/>
      <c r="CH7" s="160"/>
      <c r="CI7" s="160"/>
      <c r="CJ7" s="160"/>
      <c r="CK7" s="160"/>
      <c r="CL7" s="160"/>
      <c r="CM7" s="160"/>
      <c r="CN7" s="160"/>
      <c r="CO7" s="160"/>
      <c r="CP7" s="160"/>
      <c r="CQ7" s="160"/>
      <c r="CR7" s="160"/>
      <c r="CS7" s="160"/>
      <c r="CT7" s="160"/>
    </row>
    <row r="8" spans="1:98" ht="15" customHeight="1">
      <c r="A8" s="156" t="s">
        <v>812</v>
      </c>
      <c r="B8" s="157" t="s">
        <v>821</v>
      </c>
      <c r="C8" s="157" t="s">
        <v>826</v>
      </c>
      <c r="D8" s="157" t="s">
        <v>846</v>
      </c>
      <c r="E8" s="157">
        <v>2005</v>
      </c>
      <c r="F8" s="157">
        <v>7</v>
      </c>
      <c r="G8" s="158"/>
      <c r="H8" s="159"/>
      <c r="I8" s="157">
        <v>-30</v>
      </c>
      <c r="J8" s="157">
        <v>-25</v>
      </c>
      <c r="M8" s="156" t="s">
        <v>836</v>
      </c>
      <c r="X8" s="160"/>
      <c r="AO8" s="9">
        <v>41.332502977085277</v>
      </c>
      <c r="AR8" s="5">
        <v>1.2256742592791285</v>
      </c>
      <c r="AS8" s="5">
        <v>33.722257495555702</v>
      </c>
    </row>
    <row r="9" spans="1:98" ht="15" customHeight="1">
      <c r="A9" s="156" t="s">
        <v>812</v>
      </c>
      <c r="B9" s="157" t="s">
        <v>821</v>
      </c>
      <c r="C9" s="157" t="s">
        <v>826</v>
      </c>
      <c r="D9" s="157" t="s">
        <v>847</v>
      </c>
      <c r="E9" s="157">
        <v>2004</v>
      </c>
      <c r="F9" s="157">
        <v>7</v>
      </c>
      <c r="G9" s="158"/>
      <c r="H9" s="159"/>
      <c r="I9" s="157">
        <v>-30</v>
      </c>
      <c r="J9" s="157">
        <v>-25</v>
      </c>
      <c r="K9" s="160"/>
      <c r="L9" s="160"/>
      <c r="M9" s="156" t="s">
        <v>836</v>
      </c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1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1">
        <v>43.510375979999999</v>
      </c>
      <c r="AP9" s="161"/>
      <c r="AQ9" s="161"/>
      <c r="AR9" s="160">
        <v>1.776535392</v>
      </c>
      <c r="AS9" s="160">
        <v>24.491702318982</v>
      </c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60"/>
      <c r="CT9" s="160"/>
    </row>
    <row r="10" spans="1:98" ht="15" customHeight="1">
      <c r="A10" s="156" t="s">
        <v>812</v>
      </c>
      <c r="B10" s="157" t="s">
        <v>821</v>
      </c>
      <c r="C10" s="157" t="s">
        <v>826</v>
      </c>
      <c r="D10" s="157" t="s">
        <v>848</v>
      </c>
      <c r="E10" s="157">
        <v>2005</v>
      </c>
      <c r="F10" s="157">
        <v>7</v>
      </c>
      <c r="G10" s="158"/>
      <c r="H10" s="159"/>
      <c r="I10" s="157">
        <v>-30</v>
      </c>
      <c r="J10" s="157">
        <v>-25</v>
      </c>
      <c r="M10" s="156" t="s">
        <v>836</v>
      </c>
      <c r="X10" s="160"/>
      <c r="AO10" s="9">
        <v>43.732431157567532</v>
      </c>
      <c r="AR10" s="5">
        <v>1.3809580245072541</v>
      </c>
      <c r="AS10" s="5">
        <v>31.668182798801507</v>
      </c>
    </row>
    <row r="11" spans="1:98" ht="15" customHeight="1">
      <c r="A11" s="156" t="s">
        <v>812</v>
      </c>
      <c r="B11" s="157" t="s">
        <v>821</v>
      </c>
      <c r="C11" s="157" t="s">
        <v>826</v>
      </c>
      <c r="D11" s="157" t="s">
        <v>849</v>
      </c>
      <c r="E11" s="157">
        <v>2004</v>
      </c>
      <c r="F11" s="157">
        <v>7</v>
      </c>
      <c r="G11" s="158"/>
      <c r="H11" s="159"/>
      <c r="I11" s="157">
        <v>-30</v>
      </c>
      <c r="J11" s="157">
        <v>-25</v>
      </c>
      <c r="K11" s="160"/>
      <c r="L11" s="160"/>
      <c r="M11" s="156" t="s">
        <v>836</v>
      </c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1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1">
        <v>44.316032409999998</v>
      </c>
      <c r="AP11" s="161"/>
      <c r="AQ11" s="161"/>
      <c r="AR11" s="160">
        <v>1.667304873</v>
      </c>
      <c r="AS11" s="160">
        <v>26.579441545241618</v>
      </c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</row>
    <row r="12" spans="1:98" ht="15" customHeight="1">
      <c r="A12" s="156" t="s">
        <v>812</v>
      </c>
      <c r="B12" s="157" t="s">
        <v>821</v>
      </c>
      <c r="C12" s="157" t="s">
        <v>826</v>
      </c>
      <c r="D12" s="157" t="s">
        <v>850</v>
      </c>
      <c r="E12" s="157">
        <v>2005</v>
      </c>
      <c r="F12" s="157">
        <v>7</v>
      </c>
      <c r="G12" s="158"/>
      <c r="H12" s="159"/>
      <c r="I12" s="157">
        <v>-30</v>
      </c>
      <c r="J12" s="157">
        <v>-25</v>
      </c>
      <c r="M12" s="156" t="s">
        <v>836</v>
      </c>
      <c r="X12" s="160"/>
      <c r="AO12" s="9">
        <v>40.871942023997043</v>
      </c>
      <c r="AR12" s="5">
        <v>1.2855814144749749</v>
      </c>
      <c r="AS12" s="5">
        <v>31.792573822085739</v>
      </c>
    </row>
    <row r="13" spans="1:98" ht="15" customHeight="1">
      <c r="A13" s="156" t="s">
        <v>812</v>
      </c>
      <c r="B13" s="157" t="s">
        <v>821</v>
      </c>
      <c r="C13" s="157" t="s">
        <v>834</v>
      </c>
      <c r="D13" s="157" t="s">
        <v>851</v>
      </c>
      <c r="E13" s="157">
        <v>2004</v>
      </c>
      <c r="F13" s="157">
        <v>7</v>
      </c>
      <c r="G13" s="158"/>
      <c r="H13" s="159"/>
      <c r="I13" s="157">
        <v>-92</v>
      </c>
      <c r="J13" s="157">
        <v>-87</v>
      </c>
      <c r="K13" s="160"/>
      <c r="L13" s="160"/>
      <c r="M13" s="156" t="s">
        <v>836</v>
      </c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1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1">
        <v>41.827988359999999</v>
      </c>
      <c r="AP13" s="161"/>
      <c r="AQ13" s="161"/>
      <c r="AR13" s="160">
        <v>2.1026601789999999</v>
      </c>
      <c r="AS13" s="160">
        <v>19.892890338510568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</row>
    <row r="14" spans="1:98" ht="15" customHeight="1">
      <c r="A14" s="156" t="s">
        <v>812</v>
      </c>
      <c r="B14" s="157" t="s">
        <v>821</v>
      </c>
      <c r="C14" s="157" t="s">
        <v>834</v>
      </c>
      <c r="D14" s="157" t="s">
        <v>852</v>
      </c>
      <c r="E14" s="157">
        <v>2004</v>
      </c>
      <c r="F14" s="157">
        <v>7</v>
      </c>
      <c r="G14" s="158"/>
      <c r="H14" s="159"/>
      <c r="I14" s="157">
        <v>-92</v>
      </c>
      <c r="J14" s="157">
        <v>-87</v>
      </c>
      <c r="K14" s="160"/>
      <c r="L14" s="160"/>
      <c r="M14" s="156" t="s">
        <v>836</v>
      </c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1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1">
        <v>39.749603270000001</v>
      </c>
      <c r="AP14" s="161"/>
      <c r="AQ14" s="161"/>
      <c r="AR14" s="160">
        <v>2.1127002240000001</v>
      </c>
      <c r="AS14" s="160">
        <v>18.81459698751847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60"/>
      <c r="CT14" s="160"/>
    </row>
    <row r="15" spans="1:98" ht="15" customHeight="1">
      <c r="A15" s="156" t="s">
        <v>812</v>
      </c>
      <c r="B15" s="157" t="s">
        <v>821</v>
      </c>
      <c r="C15" s="157" t="s">
        <v>834</v>
      </c>
      <c r="D15" s="157" t="s">
        <v>853</v>
      </c>
      <c r="E15" s="157">
        <v>2004</v>
      </c>
      <c r="F15" s="157">
        <v>7</v>
      </c>
      <c r="G15" s="158"/>
      <c r="H15" s="159"/>
      <c r="I15" s="157">
        <v>-92</v>
      </c>
      <c r="J15" s="157">
        <v>-87</v>
      </c>
      <c r="K15" s="160"/>
      <c r="L15" s="160"/>
      <c r="M15" s="156" t="s">
        <v>836</v>
      </c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1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1">
        <v>44.222831730000003</v>
      </c>
      <c r="AP15" s="161"/>
      <c r="AQ15" s="161"/>
      <c r="AR15" s="160">
        <v>1.8635277750000001</v>
      </c>
      <c r="AS15" s="160">
        <v>23.730707061771589</v>
      </c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</row>
    <row r="16" spans="1:98" ht="15" customHeight="1">
      <c r="A16" s="156" t="s">
        <v>812</v>
      </c>
      <c r="B16" s="157" t="s">
        <v>821</v>
      </c>
      <c r="C16" s="157" t="s">
        <v>834</v>
      </c>
      <c r="D16" s="157" t="s">
        <v>854</v>
      </c>
      <c r="E16" s="157">
        <v>2004</v>
      </c>
      <c r="F16" s="157">
        <v>7</v>
      </c>
      <c r="G16" s="158"/>
      <c r="H16" s="159"/>
      <c r="I16" s="157">
        <v>-92</v>
      </c>
      <c r="J16" s="157">
        <v>-87</v>
      </c>
      <c r="K16" s="160"/>
      <c r="L16" s="160"/>
      <c r="M16" s="156" t="s">
        <v>836</v>
      </c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1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1">
        <v>43.887508390000001</v>
      </c>
      <c r="AP16" s="161"/>
      <c r="AQ16" s="161"/>
      <c r="AR16" s="160">
        <v>1.857659459</v>
      </c>
      <c r="AS16" s="160">
        <v>23.625163469748738</v>
      </c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</row>
    <row r="17" spans="1:98" ht="15" customHeight="1">
      <c r="A17" s="156" t="s">
        <v>812</v>
      </c>
      <c r="B17" s="157" t="s">
        <v>821</v>
      </c>
      <c r="C17" s="157" t="s">
        <v>834</v>
      </c>
      <c r="D17" s="157" t="s">
        <v>855</v>
      </c>
      <c r="E17" s="157">
        <v>2004</v>
      </c>
      <c r="F17" s="157">
        <v>7</v>
      </c>
      <c r="G17" s="158"/>
      <c r="H17" s="159"/>
      <c r="I17" s="157">
        <v>-92</v>
      </c>
      <c r="J17" s="157">
        <v>-87</v>
      </c>
      <c r="K17" s="160"/>
      <c r="L17" s="160"/>
      <c r="M17" s="156" t="s">
        <v>836</v>
      </c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1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1">
        <v>42.665290830000004</v>
      </c>
      <c r="AP17" s="161"/>
      <c r="AQ17" s="161"/>
      <c r="AR17" s="160">
        <v>1.7621855740000001</v>
      </c>
      <c r="AS17" s="160">
        <v>24.211576498809769</v>
      </c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</row>
    <row r="18" spans="1:98" ht="14">
      <c r="A18" s="156" t="s">
        <v>812</v>
      </c>
      <c r="B18" s="157" t="s">
        <v>821</v>
      </c>
      <c r="C18" s="157" t="s">
        <v>832</v>
      </c>
      <c r="D18" s="157" t="s">
        <v>856</v>
      </c>
      <c r="E18" s="157">
        <v>2004</v>
      </c>
      <c r="F18" s="157">
        <v>7</v>
      </c>
      <c r="G18" s="158"/>
      <c r="H18" s="159"/>
      <c r="I18" s="157">
        <v>-16</v>
      </c>
      <c r="J18" s="157">
        <v>-11</v>
      </c>
      <c r="K18" s="160"/>
      <c r="L18" s="160"/>
      <c r="M18" s="156" t="s">
        <v>836</v>
      </c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1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1">
        <v>29.961481089999999</v>
      </c>
      <c r="AP18" s="161"/>
      <c r="AQ18" s="161"/>
      <c r="AR18" s="160">
        <v>2.3502991199999999</v>
      </c>
      <c r="AS18" s="160">
        <v>12.747943797894116</v>
      </c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</row>
    <row r="19" spans="1:98" ht="14">
      <c r="A19" s="5" t="s">
        <v>812</v>
      </c>
      <c r="B19" s="157" t="s">
        <v>821</v>
      </c>
      <c r="C19" s="157" t="s">
        <v>832</v>
      </c>
      <c r="D19" s="157" t="s">
        <v>857</v>
      </c>
      <c r="E19" s="157">
        <v>2005</v>
      </c>
      <c r="F19" s="157">
        <v>7</v>
      </c>
      <c r="G19" s="158"/>
      <c r="H19" s="159"/>
      <c r="I19" s="157">
        <v>-16</v>
      </c>
      <c r="J19" s="157">
        <v>-11</v>
      </c>
      <c r="K19" s="160"/>
      <c r="L19" s="160"/>
      <c r="M19" s="156" t="s">
        <v>836</v>
      </c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1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9">
        <v>41.056955674951134</v>
      </c>
      <c r="AP19" s="161"/>
      <c r="AQ19" s="161"/>
      <c r="AR19" s="160">
        <v>2.7030218099955614</v>
      </c>
      <c r="AS19" s="160">
        <v>15.189280205999726</v>
      </c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</row>
    <row r="20" spans="1:98" ht="14">
      <c r="A20" s="156" t="s">
        <v>812</v>
      </c>
      <c r="B20" s="157" t="s">
        <v>821</v>
      </c>
      <c r="C20" s="157" t="s">
        <v>832</v>
      </c>
      <c r="D20" s="157" t="s">
        <v>858</v>
      </c>
      <c r="E20" s="157">
        <v>2004</v>
      </c>
      <c r="F20" s="157">
        <v>7</v>
      </c>
      <c r="G20" s="158"/>
      <c r="H20" s="159"/>
      <c r="I20" s="157">
        <v>-16</v>
      </c>
      <c r="J20" s="157">
        <v>-11</v>
      </c>
      <c r="K20" s="160"/>
      <c r="L20" s="160"/>
      <c r="M20" s="156" t="s">
        <v>836</v>
      </c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1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1">
        <v>31.022052760000001</v>
      </c>
      <c r="AP20" s="161"/>
      <c r="AQ20" s="161"/>
      <c r="AR20" s="160">
        <v>2.4624877199999999</v>
      </c>
      <c r="AS20" s="160">
        <v>12.597850745830319</v>
      </c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</row>
    <row r="21" spans="1:98" ht="14">
      <c r="A21" s="5" t="s">
        <v>812</v>
      </c>
      <c r="B21" s="157" t="s">
        <v>821</v>
      </c>
      <c r="C21" s="157" t="s">
        <v>832</v>
      </c>
      <c r="D21" s="157" t="s">
        <v>859</v>
      </c>
      <c r="E21" s="157">
        <v>2005</v>
      </c>
      <c r="F21" s="157">
        <v>7</v>
      </c>
      <c r="G21" s="158"/>
      <c r="H21" s="159"/>
      <c r="I21" s="157">
        <v>-16</v>
      </c>
      <c r="J21" s="157">
        <v>-11</v>
      </c>
      <c r="M21" s="156" t="s">
        <v>836</v>
      </c>
      <c r="X21" s="160"/>
      <c r="AO21" s="9">
        <v>35.531144741074279</v>
      </c>
      <c r="AR21" s="5">
        <v>2.6159763304107813</v>
      </c>
      <c r="AS21" s="5">
        <v>13.58236476684592</v>
      </c>
    </row>
    <row r="22" spans="1:98" ht="14">
      <c r="A22" s="156" t="s">
        <v>812</v>
      </c>
      <c r="B22" s="157" t="s">
        <v>821</v>
      </c>
      <c r="C22" s="157" t="s">
        <v>832</v>
      </c>
      <c r="D22" s="157" t="s">
        <v>860</v>
      </c>
      <c r="E22" s="157">
        <v>2004</v>
      </c>
      <c r="F22" s="157">
        <v>7</v>
      </c>
      <c r="G22" s="158"/>
      <c r="H22" s="159"/>
      <c r="I22" s="157">
        <v>-16</v>
      </c>
      <c r="J22" s="157">
        <v>-11</v>
      </c>
      <c r="K22" s="160"/>
      <c r="L22" s="160"/>
      <c r="M22" s="156" t="s">
        <v>836</v>
      </c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1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1">
        <v>4.897036076</v>
      </c>
      <c r="AP22" s="161"/>
      <c r="AQ22" s="161"/>
      <c r="AR22" s="160">
        <v>0.34289434549999998</v>
      </c>
      <c r="AS22" s="160">
        <v>14.281472238509108</v>
      </c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</row>
    <row r="23" spans="1:98" ht="14">
      <c r="A23" s="5" t="s">
        <v>812</v>
      </c>
      <c r="B23" s="157" t="s">
        <v>821</v>
      </c>
      <c r="C23" s="157" t="s">
        <v>832</v>
      </c>
      <c r="D23" s="157" t="s">
        <v>861</v>
      </c>
      <c r="E23" s="157">
        <v>2005</v>
      </c>
      <c r="F23" s="157">
        <v>7</v>
      </c>
      <c r="G23" s="158"/>
      <c r="H23" s="159"/>
      <c r="I23" s="157">
        <v>-16</v>
      </c>
      <c r="J23" s="157">
        <v>-11</v>
      </c>
      <c r="M23" s="156" t="s">
        <v>836</v>
      </c>
      <c r="X23" s="160"/>
      <c r="AO23" s="9">
        <v>39.701372384147561</v>
      </c>
      <c r="AR23" s="5">
        <v>2.7684595133861056</v>
      </c>
      <c r="AS23" s="5">
        <v>14.340600681419673</v>
      </c>
    </row>
    <row r="24" spans="1:98" ht="14">
      <c r="A24" s="156" t="s">
        <v>812</v>
      </c>
      <c r="B24" s="157" t="s">
        <v>821</v>
      </c>
      <c r="C24" s="157" t="s">
        <v>828</v>
      </c>
      <c r="D24" s="157" t="s">
        <v>862</v>
      </c>
      <c r="E24" s="157">
        <v>2004</v>
      </c>
      <c r="F24" s="157">
        <v>7</v>
      </c>
      <c r="G24" s="158"/>
      <c r="H24" s="159" t="s">
        <v>809</v>
      </c>
      <c r="I24" s="157">
        <v>0</v>
      </c>
      <c r="J24" s="157">
        <v>5</v>
      </c>
      <c r="K24" s="160"/>
      <c r="L24" s="160"/>
      <c r="M24" s="156" t="s">
        <v>836</v>
      </c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1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1">
        <v>39.215988160000002</v>
      </c>
      <c r="AP24" s="161"/>
      <c r="AQ24" s="161"/>
      <c r="AR24" s="160">
        <v>2.7140035629999999</v>
      </c>
      <c r="AS24" s="160">
        <v>14.449497670022035</v>
      </c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</row>
    <row r="25" spans="1:98" ht="14">
      <c r="A25" s="156" t="s">
        <v>812</v>
      </c>
      <c r="B25" s="157" t="s">
        <v>821</v>
      </c>
      <c r="C25" s="157" t="s">
        <v>828</v>
      </c>
      <c r="D25" s="157" t="s">
        <v>863</v>
      </c>
      <c r="E25" s="157">
        <v>2005</v>
      </c>
      <c r="F25" s="157">
        <v>7</v>
      </c>
      <c r="G25" s="158"/>
      <c r="H25" s="159" t="s">
        <v>809</v>
      </c>
      <c r="I25" s="157">
        <v>0</v>
      </c>
      <c r="J25" s="157">
        <v>5</v>
      </c>
      <c r="M25" s="156" t="s">
        <v>836</v>
      </c>
      <c r="X25" s="160"/>
      <c r="AO25" s="9">
        <v>45.442445070718314</v>
      </c>
      <c r="AR25" s="5">
        <v>1.7164981193873468</v>
      </c>
      <c r="AS25" s="5">
        <v>26.47392651204165</v>
      </c>
    </row>
    <row r="26" spans="1:98" ht="14">
      <c r="A26" s="5" t="s">
        <v>812</v>
      </c>
      <c r="B26" s="157" t="s">
        <v>821</v>
      </c>
      <c r="C26" s="15" t="s">
        <v>831</v>
      </c>
      <c r="D26" s="15" t="s">
        <v>864</v>
      </c>
      <c r="E26" s="157">
        <v>2005</v>
      </c>
      <c r="F26" s="157">
        <v>7</v>
      </c>
      <c r="G26" s="158"/>
      <c r="H26" s="159"/>
      <c r="I26" s="157">
        <v>-29</v>
      </c>
      <c r="J26" s="157">
        <v>-24</v>
      </c>
      <c r="M26" s="156" t="s">
        <v>836</v>
      </c>
      <c r="X26" s="160"/>
      <c r="AO26" s="9">
        <v>43.179246224151775</v>
      </c>
      <c r="AR26" s="5">
        <v>2.9517884394962373</v>
      </c>
      <c r="AS26" s="5">
        <v>14.628164283860702</v>
      </c>
    </row>
    <row r="27" spans="1:98" ht="14">
      <c r="A27" s="156" t="s">
        <v>812</v>
      </c>
      <c r="B27" s="157" t="s">
        <v>821</v>
      </c>
      <c r="C27" s="157" t="s">
        <v>828</v>
      </c>
      <c r="D27" s="157" t="s">
        <v>865</v>
      </c>
      <c r="E27" s="157">
        <v>2004</v>
      </c>
      <c r="F27" s="157">
        <v>7</v>
      </c>
      <c r="G27" s="158"/>
      <c r="H27" s="159" t="s">
        <v>809</v>
      </c>
      <c r="I27" s="157">
        <v>0</v>
      </c>
      <c r="J27" s="157">
        <v>5</v>
      </c>
      <c r="K27" s="160"/>
      <c r="L27" s="160"/>
      <c r="M27" s="156" t="s">
        <v>836</v>
      </c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1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1">
        <v>37.366088869999999</v>
      </c>
      <c r="AP27" s="161"/>
      <c r="AQ27" s="161"/>
      <c r="AR27" s="160">
        <v>2.7524259089999998</v>
      </c>
      <c r="AS27" s="160">
        <v>13.575692899786608</v>
      </c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</row>
    <row r="28" spans="1:98" ht="14">
      <c r="A28" s="156" t="s">
        <v>812</v>
      </c>
      <c r="B28" s="157" t="s">
        <v>821</v>
      </c>
      <c r="C28" s="157" t="s">
        <v>828</v>
      </c>
      <c r="D28" s="157" t="s">
        <v>866</v>
      </c>
      <c r="E28" s="157">
        <v>2005</v>
      </c>
      <c r="F28" s="157">
        <v>7</v>
      </c>
      <c r="G28" s="158"/>
      <c r="H28" s="159" t="s">
        <v>809</v>
      </c>
      <c r="I28" s="157">
        <v>0</v>
      </c>
      <c r="J28" s="157">
        <v>5</v>
      </c>
      <c r="M28" s="156" t="s">
        <v>836</v>
      </c>
      <c r="X28" s="160"/>
      <c r="AO28" s="9">
        <v>46.345230351394832</v>
      </c>
      <c r="AR28" s="5">
        <v>1.5552083310674318</v>
      </c>
      <c r="AS28" s="5">
        <v>29.800014201046203</v>
      </c>
    </row>
    <row r="29" spans="1:98" ht="14">
      <c r="A29" s="5" t="s">
        <v>812</v>
      </c>
      <c r="B29" s="157" t="s">
        <v>821</v>
      </c>
      <c r="C29" s="15" t="s">
        <v>831</v>
      </c>
      <c r="D29" s="15" t="s">
        <v>867</v>
      </c>
      <c r="E29" s="157">
        <v>2005</v>
      </c>
      <c r="F29" s="157">
        <v>7</v>
      </c>
      <c r="G29" s="158"/>
      <c r="H29" s="159"/>
      <c r="I29" s="157">
        <v>-29</v>
      </c>
      <c r="J29" s="157">
        <v>-24</v>
      </c>
      <c r="M29" s="156" t="s">
        <v>836</v>
      </c>
      <c r="X29" s="160"/>
      <c r="AO29" s="9">
        <v>40.292590443667436</v>
      </c>
      <c r="AR29" s="5">
        <v>2.5653032231298241</v>
      </c>
      <c r="AS29" s="5">
        <v>15.706755474508022</v>
      </c>
    </row>
    <row r="30" spans="1:98" ht="14">
      <c r="A30" s="156" t="s">
        <v>812</v>
      </c>
      <c r="B30" s="157" t="s">
        <v>821</v>
      </c>
      <c r="C30" s="157" t="s">
        <v>828</v>
      </c>
      <c r="D30" s="157" t="s">
        <v>868</v>
      </c>
      <c r="E30" s="157">
        <v>2004</v>
      </c>
      <c r="F30" s="157">
        <v>7</v>
      </c>
      <c r="G30" s="158"/>
      <c r="H30" s="159" t="s">
        <v>809</v>
      </c>
      <c r="I30" s="157">
        <v>0</v>
      </c>
      <c r="J30" s="157">
        <v>5</v>
      </c>
      <c r="K30" s="160"/>
      <c r="L30" s="160"/>
      <c r="M30" s="156" t="s">
        <v>836</v>
      </c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1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1">
        <v>39.085567470000001</v>
      </c>
      <c r="AP30" s="161"/>
      <c r="AQ30" s="161"/>
      <c r="AR30" s="160">
        <v>2.7952008250000002</v>
      </c>
      <c r="AS30" s="160">
        <v>13.983098144656564</v>
      </c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</row>
    <row r="31" spans="1:98" ht="14">
      <c r="A31" s="156" t="s">
        <v>812</v>
      </c>
      <c r="B31" s="157" t="s">
        <v>821</v>
      </c>
      <c r="C31" s="157" t="s">
        <v>828</v>
      </c>
      <c r="D31" s="157" t="s">
        <v>869</v>
      </c>
      <c r="E31" s="157">
        <v>2005</v>
      </c>
      <c r="F31" s="157">
        <v>7</v>
      </c>
      <c r="G31" s="158"/>
      <c r="H31" s="159" t="s">
        <v>809</v>
      </c>
      <c r="I31" s="157">
        <v>0</v>
      </c>
      <c r="J31" s="157">
        <v>5</v>
      </c>
      <c r="M31" s="156" t="s">
        <v>836</v>
      </c>
      <c r="X31" s="160"/>
      <c r="AO31" s="9">
        <v>45.396683708498685</v>
      </c>
      <c r="AR31" s="5">
        <v>2.2821341182876558</v>
      </c>
      <c r="AS31" s="5">
        <v>19.892206748375067</v>
      </c>
    </row>
    <row r="32" spans="1:98" ht="14">
      <c r="A32" s="5" t="s">
        <v>812</v>
      </c>
      <c r="B32" s="157" t="s">
        <v>821</v>
      </c>
      <c r="C32" s="15" t="s">
        <v>831</v>
      </c>
      <c r="D32" s="15" t="s">
        <v>870</v>
      </c>
      <c r="E32" s="157">
        <v>2005</v>
      </c>
      <c r="F32" s="157">
        <v>7</v>
      </c>
      <c r="G32" s="158"/>
      <c r="H32" s="159"/>
      <c r="I32" s="157">
        <v>-29</v>
      </c>
      <c r="J32" s="157">
        <v>-24</v>
      </c>
      <c r="M32" s="156" t="s">
        <v>836</v>
      </c>
      <c r="X32" s="160"/>
      <c r="AO32" s="9">
        <v>36.150938797939212</v>
      </c>
      <c r="AR32" s="5">
        <v>2.8143194873284192</v>
      </c>
      <c r="AS32" s="5">
        <v>12.845357096346094</v>
      </c>
    </row>
    <row r="33" spans="1:96" ht="14">
      <c r="A33" s="14"/>
      <c r="B33" s="12"/>
      <c r="C33" s="12"/>
      <c r="D33" s="12"/>
      <c r="E33" s="135"/>
      <c r="F33" s="135"/>
      <c r="G33" s="135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7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7"/>
      <c r="AP33" s="17"/>
      <c r="AQ33" s="17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5"/>
      <c r="F34" s="135"/>
      <c r="G34" s="135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7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7"/>
      <c r="AP34" s="17"/>
      <c r="AQ34" s="17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5"/>
      <c r="F35" s="135"/>
      <c r="G35" s="135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7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5"/>
      <c r="F36" s="135"/>
      <c r="G36" s="135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7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5"/>
      <c r="F37" s="135"/>
      <c r="G37" s="135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7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7"/>
      <c r="AP37" s="17"/>
      <c r="AQ37" s="17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5"/>
      <c r="F38" s="135"/>
      <c r="G38" s="135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7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7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7"/>
      <c r="AP40" s="17"/>
      <c r="AQ40" s="17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7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7"/>
      <c r="AP41" s="17"/>
      <c r="AQ41" s="17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7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7"/>
      <c r="AP42" s="17"/>
      <c r="AQ42" s="17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7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7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7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7"/>
      <c r="AP45" s="17"/>
      <c r="AQ45" s="17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7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7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7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7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7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7"/>
      <c r="AP51" s="17"/>
      <c r="AQ51" s="17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7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7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7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7"/>
      <c r="AP54" s="17"/>
      <c r="AQ54" s="17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T32">
    <sortCondition ref="D4:D32"/>
  </sortState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AC33:AC1048576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X33:X110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C4:C32</xm:sqref>
        </x14:dataValidation>
        <x14:dataValidation type="list" allowBlank="1" showInputMessage="1" showErrorMessage="1">
          <x14:formula1>
            <xm:f>'[1]controlled vocabulary'!#REF!</xm:f>
          </x14:formula1>
          <xm:sqref>X4:X32 AC4:AC32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'controlled vocabulary'!$W$4:$W$8</xm:f>
          </x14:formula1>
          <xm:sqref>BF33:BF1048576 BH4:BH32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673</v>
      </c>
      <c r="B1" s="26" t="s">
        <v>14</v>
      </c>
      <c r="C1" s="26" t="s">
        <v>462</v>
      </c>
      <c r="D1" s="132" t="s">
        <v>745</v>
      </c>
      <c r="E1" s="125" t="s">
        <v>746</v>
      </c>
      <c r="F1" s="125" t="s">
        <v>747</v>
      </c>
      <c r="G1" s="26" t="s">
        <v>583</v>
      </c>
      <c r="H1" s="95" t="s">
        <v>336</v>
      </c>
      <c r="I1" s="95" t="s">
        <v>337</v>
      </c>
      <c r="J1" s="95" t="s">
        <v>338</v>
      </c>
      <c r="K1" s="95" t="s">
        <v>663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674</v>
      </c>
      <c r="B2" s="34" t="s">
        <v>16</v>
      </c>
      <c r="C2" s="34" t="s">
        <v>332</v>
      </c>
      <c r="D2" s="126" t="s">
        <v>740</v>
      </c>
      <c r="E2" s="126" t="s">
        <v>741</v>
      </c>
      <c r="F2" s="126" t="s">
        <v>739</v>
      </c>
      <c r="G2" s="34" t="s">
        <v>584</v>
      </c>
      <c r="H2" s="96" t="s">
        <v>352</v>
      </c>
      <c r="I2" s="96" t="s">
        <v>666</v>
      </c>
      <c r="J2" s="96" t="s">
        <v>399</v>
      </c>
      <c r="K2" s="96" t="s">
        <v>725</v>
      </c>
      <c r="L2" s="96" t="s">
        <v>671</v>
      </c>
      <c r="M2" s="96" t="s">
        <v>353</v>
      </c>
      <c r="N2" s="101" t="s">
        <v>382</v>
      </c>
      <c r="O2" s="101" t="s">
        <v>381</v>
      </c>
      <c r="P2" s="101" t="s">
        <v>398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397</v>
      </c>
      <c r="Y2" s="56" t="s">
        <v>396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737</v>
      </c>
      <c r="E3" s="127" t="s">
        <v>34</v>
      </c>
      <c r="F3" s="127" t="s">
        <v>738</v>
      </c>
      <c r="G3" s="35" t="s">
        <v>40</v>
      </c>
      <c r="H3" s="97" t="s">
        <v>400</v>
      </c>
      <c r="I3" s="97"/>
      <c r="J3" s="97"/>
      <c r="K3" s="97"/>
      <c r="L3" s="97" t="s">
        <v>672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T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673</v>
      </c>
      <c r="B1" s="26" t="s">
        <v>14</v>
      </c>
      <c r="C1" s="26" t="s">
        <v>462</v>
      </c>
      <c r="D1" s="26" t="s">
        <v>493</v>
      </c>
      <c r="E1" s="26" t="s">
        <v>585</v>
      </c>
      <c r="F1" s="26" t="s">
        <v>586</v>
      </c>
      <c r="G1" s="28" t="s">
        <v>587</v>
      </c>
      <c r="H1" s="26" t="s">
        <v>588</v>
      </c>
      <c r="I1" s="73" t="s">
        <v>589</v>
      </c>
      <c r="J1" s="73" t="s">
        <v>590</v>
      </c>
      <c r="K1" s="73" t="s">
        <v>591</v>
      </c>
      <c r="L1" s="73" t="s">
        <v>592</v>
      </c>
      <c r="M1" s="27" t="s">
        <v>593</v>
      </c>
      <c r="N1" s="27" t="s">
        <v>594</v>
      </c>
      <c r="O1" s="27" t="s">
        <v>595</v>
      </c>
      <c r="P1" s="27" t="s">
        <v>596</v>
      </c>
      <c r="Q1" s="125" t="s">
        <v>742</v>
      </c>
      <c r="R1" s="125" t="s">
        <v>743</v>
      </c>
      <c r="S1" s="125" t="s">
        <v>744</v>
      </c>
      <c r="T1" s="46" t="s">
        <v>597</v>
      </c>
      <c r="U1" s="74" t="s">
        <v>598</v>
      </c>
      <c r="V1" s="74" t="s">
        <v>599</v>
      </c>
      <c r="W1" s="74" t="s">
        <v>600</v>
      </c>
      <c r="X1" s="74" t="s">
        <v>601</v>
      </c>
      <c r="Y1" s="74" t="s">
        <v>602</v>
      </c>
      <c r="Z1" s="74" t="s">
        <v>603</v>
      </c>
      <c r="AA1" s="75" t="s">
        <v>604</v>
      </c>
      <c r="AB1" s="75" t="s">
        <v>605</v>
      </c>
      <c r="AC1" s="75" t="s">
        <v>606</v>
      </c>
      <c r="AD1" s="75" t="s">
        <v>607</v>
      </c>
      <c r="AE1" s="75" t="s">
        <v>608</v>
      </c>
      <c r="AF1" s="75" t="s">
        <v>609</v>
      </c>
      <c r="AG1" s="75" t="s">
        <v>610</v>
      </c>
      <c r="AH1" s="47" t="s">
        <v>611</v>
      </c>
      <c r="AI1" s="162" t="s">
        <v>839</v>
      </c>
      <c r="AJ1" s="163" t="s">
        <v>840</v>
      </c>
      <c r="AK1" s="164" t="s">
        <v>841</v>
      </c>
      <c r="AL1" s="48" t="s">
        <v>726</v>
      </c>
      <c r="AM1" s="48" t="s">
        <v>727</v>
      </c>
      <c r="AN1" s="48" t="s">
        <v>728</v>
      </c>
      <c r="AO1" s="76" t="s">
        <v>715</v>
      </c>
      <c r="AP1" s="76" t="s">
        <v>716</v>
      </c>
      <c r="AQ1" s="76" t="s">
        <v>717</v>
      </c>
      <c r="AR1" s="76" t="s">
        <v>718</v>
      </c>
      <c r="AS1" s="76" t="s">
        <v>719</v>
      </c>
      <c r="AT1" s="76" t="s">
        <v>779</v>
      </c>
      <c r="AU1" s="76" t="s">
        <v>780</v>
      </c>
      <c r="AV1" s="76" t="s">
        <v>781</v>
      </c>
      <c r="AW1" s="76" t="s">
        <v>782</v>
      </c>
      <c r="AX1" s="76" t="s">
        <v>783</v>
      </c>
      <c r="AY1" s="76" t="s">
        <v>784</v>
      </c>
      <c r="AZ1" s="76" t="s">
        <v>785</v>
      </c>
      <c r="BA1" s="76" t="s">
        <v>786</v>
      </c>
      <c r="BB1" s="76" t="s">
        <v>787</v>
      </c>
      <c r="BC1" s="76" t="s">
        <v>788</v>
      </c>
      <c r="BD1" s="76" t="s">
        <v>789</v>
      </c>
      <c r="BE1" s="76" t="s">
        <v>790</v>
      </c>
      <c r="BF1" s="76" t="s">
        <v>791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792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674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429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740</v>
      </c>
      <c r="R2" s="126" t="s">
        <v>741</v>
      </c>
      <c r="S2" s="126" t="s">
        <v>739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430</v>
      </c>
      <c r="AH2" s="56" t="s">
        <v>432</v>
      </c>
      <c r="AI2" s="56" t="s">
        <v>154</v>
      </c>
      <c r="AJ2" s="56" t="s">
        <v>431</v>
      </c>
      <c r="AK2" s="56" t="s">
        <v>433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720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387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386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377</v>
      </c>
      <c r="O3" s="36"/>
      <c r="P3" s="36" t="s">
        <v>37</v>
      </c>
      <c r="Q3" s="127" t="s">
        <v>737</v>
      </c>
      <c r="R3" s="127" t="s">
        <v>34</v>
      </c>
      <c r="S3" s="127" t="s">
        <v>738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721</v>
      </c>
      <c r="AP3" s="117" t="s">
        <v>721</v>
      </c>
      <c r="AQ3" s="117" t="s">
        <v>721</v>
      </c>
      <c r="AR3" s="117" t="s">
        <v>721</v>
      </c>
      <c r="AS3" s="116"/>
      <c r="AT3" s="117" t="s">
        <v>721</v>
      </c>
      <c r="AU3" s="117" t="s">
        <v>721</v>
      </c>
      <c r="AV3" s="117" t="s">
        <v>721</v>
      </c>
      <c r="AW3" s="117" t="s">
        <v>721</v>
      </c>
      <c r="AX3" s="70"/>
      <c r="AY3" s="117" t="s">
        <v>721</v>
      </c>
      <c r="AZ3" s="117" t="s">
        <v>721</v>
      </c>
      <c r="BA3" s="117" t="s">
        <v>721</v>
      </c>
      <c r="BB3" s="117" t="s">
        <v>721</v>
      </c>
      <c r="BC3" s="70"/>
      <c r="BD3" s="117" t="s">
        <v>721</v>
      </c>
      <c r="BE3" s="117" t="s">
        <v>721</v>
      </c>
      <c r="BF3" s="117" t="s">
        <v>721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29"/>
      <c r="R4" s="129"/>
      <c r="S4" s="130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29"/>
      <c r="R5" s="129"/>
      <c r="S5" s="130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29"/>
      <c r="R6" s="129"/>
      <c r="S6" s="130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29"/>
      <c r="R7" s="129"/>
      <c r="S7" s="130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29"/>
      <c r="R8" s="129"/>
      <c r="S8" s="130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29"/>
      <c r="R9" s="129"/>
      <c r="S9" s="130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29"/>
      <c r="R10" s="129"/>
      <c r="S10" s="130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29"/>
      <c r="R11" s="129"/>
      <c r="S11" s="130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29"/>
      <c r="R12" s="129"/>
      <c r="S12" s="130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29"/>
      <c r="R13" s="129"/>
      <c r="S13" s="130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9"/>
      <c r="R14" s="129"/>
      <c r="S14" s="130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9"/>
      <c r="R15" s="129"/>
      <c r="S15" s="130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9"/>
      <c r="R16" s="129"/>
      <c r="S16" s="130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9"/>
      <c r="R17" s="129"/>
      <c r="S17" s="130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9"/>
      <c r="R18" s="129"/>
      <c r="S18" s="130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9"/>
      <c r="R19" s="129"/>
      <c r="S19" s="130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9"/>
      <c r="R20" s="129"/>
      <c r="S20" s="130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9"/>
      <c r="R21" s="129"/>
      <c r="S21" s="130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A8" workbookViewId="0">
      <selection activeCell="F37" sqref="F3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1.1640625" style="5" bestFit="1" customWidth="1"/>
    <col min="7" max="7" width="13.5" style="5" bestFit="1" customWidth="1"/>
    <col min="8" max="8" width="11" style="5" customWidth="1"/>
    <col min="9" max="9" width="10.83203125" style="128" bestFit="1" customWidth="1"/>
    <col min="10" max="10" width="11" style="128" customWidth="1"/>
    <col min="11" max="11" width="17.6640625" style="12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673</v>
      </c>
      <c r="B1" s="26" t="s">
        <v>14</v>
      </c>
      <c r="C1" s="26" t="s">
        <v>462</v>
      </c>
      <c r="D1" s="26" t="s">
        <v>493</v>
      </c>
      <c r="E1" s="120" t="s">
        <v>585</v>
      </c>
      <c r="F1" s="120" t="s">
        <v>838</v>
      </c>
      <c r="G1" s="26" t="s">
        <v>402</v>
      </c>
      <c r="H1" s="32" t="s">
        <v>403</v>
      </c>
      <c r="I1" s="125" t="s">
        <v>735</v>
      </c>
      <c r="J1" s="125" t="s">
        <v>736</v>
      </c>
      <c r="K1" s="125" t="s">
        <v>734</v>
      </c>
      <c r="L1" s="109" t="s">
        <v>404</v>
      </c>
      <c r="M1" s="109" t="s">
        <v>405</v>
      </c>
      <c r="N1" s="109" t="s">
        <v>406</v>
      </c>
      <c r="O1" s="109" t="s">
        <v>407</v>
      </c>
      <c r="P1" s="109" t="s">
        <v>408</v>
      </c>
      <c r="Q1" s="109" t="s">
        <v>769</v>
      </c>
      <c r="R1" s="109" t="s">
        <v>409</v>
      </c>
      <c r="S1" s="109" t="s">
        <v>410</v>
      </c>
      <c r="T1" s="109" t="s">
        <v>762</v>
      </c>
      <c r="U1" s="75" t="s">
        <v>411</v>
      </c>
      <c r="V1" s="75" t="s">
        <v>706</v>
      </c>
      <c r="W1" s="75" t="s">
        <v>412</v>
      </c>
      <c r="X1" s="75" t="s">
        <v>413</v>
      </c>
      <c r="Y1" s="75" t="s">
        <v>414</v>
      </c>
      <c r="Z1" s="75" t="s">
        <v>415</v>
      </c>
      <c r="AA1" s="75" t="s">
        <v>416</v>
      </c>
      <c r="AB1" s="47" t="s">
        <v>417</v>
      </c>
      <c r="AC1" s="75" t="s">
        <v>418</v>
      </c>
      <c r="AD1" s="75" t="s">
        <v>419</v>
      </c>
      <c r="AE1" s="47" t="s">
        <v>420</v>
      </c>
    </row>
    <row r="2" spans="1:31" s="29" customFormat="1" ht="70.5" customHeight="1">
      <c r="A2" s="30" t="s">
        <v>674</v>
      </c>
      <c r="B2" s="34" t="s">
        <v>16</v>
      </c>
      <c r="C2" s="34" t="s">
        <v>334</v>
      </c>
      <c r="D2" s="34" t="s">
        <v>364</v>
      </c>
      <c r="E2" s="30" t="s">
        <v>401</v>
      </c>
      <c r="F2" s="30"/>
      <c r="G2" s="30" t="s">
        <v>763</v>
      </c>
      <c r="H2" s="30" t="s">
        <v>60</v>
      </c>
      <c r="I2" s="126" t="s">
        <v>740</v>
      </c>
      <c r="J2" s="126" t="s">
        <v>741</v>
      </c>
      <c r="K2" s="126" t="s">
        <v>739</v>
      </c>
      <c r="L2" s="110" t="s">
        <v>428</v>
      </c>
      <c r="M2" s="63"/>
      <c r="N2" s="63"/>
      <c r="O2" s="63" t="s">
        <v>322</v>
      </c>
      <c r="P2" s="110" t="s">
        <v>729</v>
      </c>
      <c r="Q2" s="110" t="s">
        <v>770</v>
      </c>
      <c r="R2" s="110" t="s">
        <v>426</v>
      </c>
      <c r="S2" s="110" t="s">
        <v>427</v>
      </c>
      <c r="T2" s="110"/>
      <c r="U2" s="56" t="s">
        <v>425</v>
      </c>
      <c r="V2" s="56" t="s">
        <v>707</v>
      </c>
      <c r="W2" s="57" t="s">
        <v>86</v>
      </c>
      <c r="X2" s="57" t="s">
        <v>87</v>
      </c>
      <c r="Y2" s="57" t="s">
        <v>88</v>
      </c>
      <c r="Z2" s="57" t="s">
        <v>329</v>
      </c>
      <c r="AA2" s="56" t="s">
        <v>424</v>
      </c>
      <c r="AB2" s="56" t="s">
        <v>423</v>
      </c>
      <c r="AC2" s="56" t="s">
        <v>328</v>
      </c>
      <c r="AD2" s="56" t="s">
        <v>422</v>
      </c>
      <c r="AE2" s="56" t="s">
        <v>421</v>
      </c>
    </row>
    <row r="3" spans="1:31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36"/>
      <c r="I3" s="127" t="s">
        <v>737</v>
      </c>
      <c r="J3" s="127" t="s">
        <v>34</v>
      </c>
      <c r="K3" s="127" t="s">
        <v>738</v>
      </c>
      <c r="L3" s="123" t="s">
        <v>299</v>
      </c>
      <c r="M3" s="124" t="s">
        <v>708</v>
      </c>
      <c r="N3" s="123" t="s">
        <v>321</v>
      </c>
      <c r="O3" s="123"/>
      <c r="P3" s="123"/>
      <c r="Q3" s="124" t="s">
        <v>771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14" t="s">
        <v>812</v>
      </c>
      <c r="B4" s="10" t="s">
        <v>821</v>
      </c>
      <c r="C4" s="5" t="s">
        <v>823</v>
      </c>
      <c r="D4" s="12" t="s">
        <v>842</v>
      </c>
      <c r="F4" s="5" t="str">
        <f>D4&amp;"_"&amp;J4&amp;"_"&amp;L4&amp;"days"</f>
        <v>BZBS1_2005_8_2days</v>
      </c>
      <c r="G4" s="5" t="s">
        <v>765</v>
      </c>
      <c r="I4" s="128">
        <v>2005</v>
      </c>
      <c r="J4" s="128">
        <v>8</v>
      </c>
      <c r="L4" s="5">
        <v>2</v>
      </c>
      <c r="M4" s="5" t="s">
        <v>315</v>
      </c>
      <c r="N4" s="5">
        <v>22</v>
      </c>
      <c r="O4" s="5" t="s">
        <v>311</v>
      </c>
      <c r="W4" s="5" t="s">
        <v>837</v>
      </c>
      <c r="X4" s="5">
        <v>27650</v>
      </c>
      <c r="Z4" s="5">
        <v>13.13157668066478</v>
      </c>
      <c r="AA4" s="5">
        <v>2.0324321954445863</v>
      </c>
      <c r="AC4" s="5">
        <v>1.0200177461928934</v>
      </c>
      <c r="AD4" s="5">
        <v>2.0324321954445861E-3</v>
      </c>
    </row>
    <row r="5" spans="1:31">
      <c r="A5" s="14" t="s">
        <v>812</v>
      </c>
      <c r="B5" s="10" t="s">
        <v>821</v>
      </c>
      <c r="C5" s="5" t="s">
        <v>823</v>
      </c>
      <c r="D5" s="12" t="s">
        <v>843</v>
      </c>
      <c r="F5" s="5" t="str">
        <f t="shared" ref="F5:F44" si="0">D5&amp;"_"&amp;J5&amp;"_"&amp;L5&amp;"days"</f>
        <v>BZBS2_2005_8_2days</v>
      </c>
      <c r="G5" s="5" t="s">
        <v>765</v>
      </c>
      <c r="I5" s="128">
        <v>2005</v>
      </c>
      <c r="J5" s="128">
        <v>8</v>
      </c>
      <c r="L5" s="5">
        <v>2</v>
      </c>
      <c r="M5" s="5" t="s">
        <v>315</v>
      </c>
      <c r="N5" s="5">
        <v>22</v>
      </c>
      <c r="O5" s="5" t="s">
        <v>311</v>
      </c>
      <c r="W5" s="5" t="s">
        <v>837</v>
      </c>
      <c r="X5" s="5">
        <v>27651</v>
      </c>
      <c r="Z5" s="5">
        <v>31.328376949084635</v>
      </c>
      <c r="AA5" s="5">
        <v>2.6177271231797596</v>
      </c>
      <c r="AC5" s="5">
        <v>1.0383382285714287</v>
      </c>
      <c r="AD5" s="5">
        <v>2.6177271231797596E-3</v>
      </c>
    </row>
    <row r="6" spans="1:31">
      <c r="A6" s="14" t="s">
        <v>812</v>
      </c>
      <c r="B6" s="10" t="s">
        <v>821</v>
      </c>
      <c r="C6" s="5" t="s">
        <v>823</v>
      </c>
      <c r="D6" s="12" t="s">
        <v>844</v>
      </c>
      <c r="F6" s="5" t="str">
        <f t="shared" si="0"/>
        <v>BZBS3_2005_8_2days</v>
      </c>
      <c r="G6" s="5" t="s">
        <v>765</v>
      </c>
      <c r="I6" s="128">
        <v>2005</v>
      </c>
      <c r="J6" s="128">
        <v>8</v>
      </c>
      <c r="L6" s="5">
        <v>2</v>
      </c>
      <c r="M6" s="5" t="s">
        <v>315</v>
      </c>
      <c r="N6" s="5">
        <v>22</v>
      </c>
      <c r="O6" s="5" t="s">
        <v>311</v>
      </c>
      <c r="U6" s="5">
        <v>-28.4</v>
      </c>
      <c r="V6" s="5">
        <v>0.2</v>
      </c>
      <c r="W6" s="5" t="s">
        <v>837</v>
      </c>
      <c r="X6" s="5">
        <v>27565</v>
      </c>
      <c r="Z6" s="5">
        <v>69.849748304321665</v>
      </c>
      <c r="AA6" s="5">
        <v>2.5053981222144159</v>
      </c>
      <c r="AC6" s="5">
        <v>1.0771214264249225</v>
      </c>
      <c r="AD6" s="5">
        <v>2.5053981222144159E-3</v>
      </c>
    </row>
    <row r="7" spans="1:31">
      <c r="A7" s="19" t="s">
        <v>812</v>
      </c>
      <c r="B7" s="10" t="s">
        <v>821</v>
      </c>
      <c r="C7" s="5" t="s">
        <v>826</v>
      </c>
      <c r="D7" s="12" t="s">
        <v>845</v>
      </c>
      <c r="F7" s="5" t="str">
        <f t="shared" si="0"/>
        <v>BZBW1_2004_8_2days</v>
      </c>
      <c r="G7" s="5" t="s">
        <v>765</v>
      </c>
      <c r="I7" s="128">
        <v>2004</v>
      </c>
      <c r="J7" s="128">
        <v>8</v>
      </c>
      <c r="L7" s="5">
        <v>2</v>
      </c>
      <c r="M7" s="5" t="s">
        <v>315</v>
      </c>
      <c r="N7" s="5">
        <v>22</v>
      </c>
      <c r="O7" s="5" t="s">
        <v>311</v>
      </c>
      <c r="U7" s="5">
        <v>-26.5</v>
      </c>
      <c r="V7" s="5">
        <v>0.2</v>
      </c>
      <c r="W7" s="5" t="s">
        <v>837</v>
      </c>
      <c r="X7" s="5">
        <v>10560</v>
      </c>
      <c r="Z7" s="5">
        <v>148.80000000000001</v>
      </c>
      <c r="AA7" s="5">
        <v>3</v>
      </c>
      <c r="AC7" s="5">
        <v>1.1563000000000001</v>
      </c>
      <c r="AD7" s="5">
        <v>3.0000000000000001E-3</v>
      </c>
    </row>
    <row r="8" spans="1:31">
      <c r="A8" s="19" t="s">
        <v>812</v>
      </c>
      <c r="B8" s="10" t="s">
        <v>821</v>
      </c>
      <c r="C8" s="5" t="s">
        <v>826</v>
      </c>
      <c r="D8" s="12" t="s">
        <v>845</v>
      </c>
      <c r="F8" s="5" t="str">
        <f t="shared" si="0"/>
        <v>BZBW1_2004_8_29days</v>
      </c>
      <c r="G8" s="5" t="s">
        <v>765</v>
      </c>
      <c r="I8" s="128">
        <v>2004</v>
      </c>
      <c r="J8" s="128">
        <v>8</v>
      </c>
      <c r="L8" s="5">
        <v>29</v>
      </c>
      <c r="M8" s="5" t="s">
        <v>316</v>
      </c>
      <c r="N8" s="5">
        <v>22</v>
      </c>
      <c r="O8" s="5" t="s">
        <v>311</v>
      </c>
      <c r="U8" s="5">
        <v>-27.16</v>
      </c>
      <c r="V8" s="5">
        <v>0.2</v>
      </c>
      <c r="W8" s="5" t="s">
        <v>837</v>
      </c>
      <c r="X8" s="5">
        <v>10560</v>
      </c>
      <c r="Z8" s="5">
        <v>185.63622765055854</v>
      </c>
      <c r="AA8" s="5">
        <v>2.3779189053579795</v>
      </c>
      <c r="AC8" s="5">
        <v>1.1934061460855701</v>
      </c>
      <c r="AD8" s="5">
        <v>2.3779189053579793E-3</v>
      </c>
    </row>
    <row r="9" spans="1:31">
      <c r="A9" s="14" t="s">
        <v>812</v>
      </c>
      <c r="B9" s="10" t="s">
        <v>821</v>
      </c>
      <c r="C9" s="5" t="s">
        <v>826</v>
      </c>
      <c r="D9" s="12" t="s">
        <v>846</v>
      </c>
      <c r="F9" s="5" t="str">
        <f t="shared" si="0"/>
        <v>BZBW1_2005_8_2days</v>
      </c>
      <c r="G9" s="5" t="s">
        <v>765</v>
      </c>
      <c r="I9" s="128">
        <v>2005</v>
      </c>
      <c r="J9" s="128">
        <v>8</v>
      </c>
      <c r="L9" s="5">
        <v>2</v>
      </c>
      <c r="M9" s="5" t="s">
        <v>315</v>
      </c>
      <c r="N9" s="5">
        <v>22</v>
      </c>
      <c r="O9" s="5" t="s">
        <v>311</v>
      </c>
      <c r="U9" s="155">
        <v>-28.71</v>
      </c>
      <c r="V9" s="155">
        <v>0.2</v>
      </c>
      <c r="W9" s="5" t="s">
        <v>837</v>
      </c>
      <c r="X9" s="5">
        <v>27645</v>
      </c>
      <c r="Z9" s="5">
        <v>51.535251306243481</v>
      </c>
      <c r="AA9" s="5">
        <v>2.0228898814394158</v>
      </c>
      <c r="AC9" s="5">
        <v>1.0586824473420264</v>
      </c>
      <c r="AD9" s="5">
        <v>2.0228898814394158E-3</v>
      </c>
    </row>
    <row r="10" spans="1:31">
      <c r="A10" s="19" t="s">
        <v>812</v>
      </c>
      <c r="B10" s="10" t="s">
        <v>821</v>
      </c>
      <c r="C10" s="5" t="s">
        <v>826</v>
      </c>
      <c r="D10" s="12" t="s">
        <v>847</v>
      </c>
      <c r="F10" s="5" t="str">
        <f t="shared" si="0"/>
        <v>BZBW2_2004_8_2days</v>
      </c>
      <c r="G10" s="5" t="s">
        <v>765</v>
      </c>
      <c r="I10" s="128">
        <v>2004</v>
      </c>
      <c r="J10" s="128">
        <v>8</v>
      </c>
      <c r="L10" s="5">
        <v>2</v>
      </c>
      <c r="M10" s="5" t="s">
        <v>315</v>
      </c>
      <c r="N10" s="5">
        <v>22</v>
      </c>
      <c r="O10" s="5" t="s">
        <v>311</v>
      </c>
      <c r="U10" s="5">
        <v>-26.5</v>
      </c>
      <c r="V10" s="5">
        <v>0.2</v>
      </c>
      <c r="W10" s="5" t="s">
        <v>837</v>
      </c>
      <c r="X10" s="5">
        <v>10573</v>
      </c>
      <c r="Z10" s="5">
        <v>120.3</v>
      </c>
      <c r="AA10" s="5">
        <v>2.2999999999999998</v>
      </c>
      <c r="AC10" s="5">
        <v>1.1275999999999999</v>
      </c>
      <c r="AD10" s="5">
        <v>2.3E-3</v>
      </c>
    </row>
    <row r="11" spans="1:31">
      <c r="A11" s="19" t="s">
        <v>812</v>
      </c>
      <c r="B11" s="10" t="s">
        <v>821</v>
      </c>
      <c r="C11" s="5" t="s">
        <v>826</v>
      </c>
      <c r="D11" s="12" t="s">
        <v>847</v>
      </c>
      <c r="F11" s="5" t="str">
        <f t="shared" si="0"/>
        <v>BZBW2_2004_8_29days</v>
      </c>
      <c r="G11" s="5" t="s">
        <v>765</v>
      </c>
      <c r="I11" s="128">
        <v>2004</v>
      </c>
      <c r="J11" s="128">
        <v>8</v>
      </c>
      <c r="L11" s="5">
        <v>29</v>
      </c>
      <c r="M11" s="5" t="s">
        <v>316</v>
      </c>
      <c r="N11" s="5">
        <v>22</v>
      </c>
      <c r="O11" s="5" t="s">
        <v>311</v>
      </c>
      <c r="U11" s="5">
        <v>-27.21</v>
      </c>
      <c r="V11" s="5">
        <v>0.2</v>
      </c>
      <c r="W11" s="5" t="s">
        <v>837</v>
      </c>
      <c r="X11" s="5">
        <v>10573</v>
      </c>
      <c r="Z11" s="5">
        <v>159.1783132273037</v>
      </c>
      <c r="AA11" s="5">
        <v>2.3724044600839758</v>
      </c>
      <c r="AC11" s="5">
        <v>1.1667748430358251</v>
      </c>
      <c r="AD11" s="5">
        <v>2.372404460083976E-3</v>
      </c>
    </row>
    <row r="12" spans="1:31">
      <c r="A12" s="14" t="s">
        <v>812</v>
      </c>
      <c r="B12" s="10" t="s">
        <v>821</v>
      </c>
      <c r="C12" s="5" t="s">
        <v>826</v>
      </c>
      <c r="D12" s="12" t="s">
        <v>848</v>
      </c>
      <c r="F12" s="5" t="str">
        <f t="shared" si="0"/>
        <v>BZBW2_2005_8_2days</v>
      </c>
      <c r="G12" s="5" t="s">
        <v>765</v>
      </c>
      <c r="I12" s="128">
        <v>2005</v>
      </c>
      <c r="J12" s="128">
        <v>8</v>
      </c>
      <c r="L12" s="5">
        <v>2</v>
      </c>
      <c r="M12" s="5" t="s">
        <v>315</v>
      </c>
      <c r="N12" s="5">
        <v>22</v>
      </c>
      <c r="O12" s="5" t="s">
        <v>311</v>
      </c>
      <c r="U12" s="155">
        <v>-27.66</v>
      </c>
      <c r="V12" s="155">
        <v>0.2</v>
      </c>
      <c r="W12" s="5" t="s">
        <v>837</v>
      </c>
      <c r="X12" s="5">
        <v>27563</v>
      </c>
      <c r="Z12" s="5">
        <v>102.8185699595665</v>
      </c>
      <c r="AA12" s="5">
        <v>2.0619350579454401</v>
      </c>
      <c r="AC12" s="5">
        <v>1.1103143343684265</v>
      </c>
      <c r="AD12" s="5">
        <v>2.0619350579454401E-3</v>
      </c>
    </row>
    <row r="13" spans="1:31">
      <c r="A13" s="19" t="s">
        <v>812</v>
      </c>
      <c r="B13" s="10" t="s">
        <v>821</v>
      </c>
      <c r="C13" s="5" t="s">
        <v>826</v>
      </c>
      <c r="D13" s="12" t="s">
        <v>849</v>
      </c>
      <c r="F13" s="5" t="str">
        <f t="shared" si="0"/>
        <v>BZBW3_2004_8_2days</v>
      </c>
      <c r="G13" s="5" t="s">
        <v>765</v>
      </c>
      <c r="I13" s="128">
        <v>2004</v>
      </c>
      <c r="J13" s="128">
        <v>8</v>
      </c>
      <c r="L13" s="5">
        <v>2</v>
      </c>
      <c r="M13" s="5" t="s">
        <v>315</v>
      </c>
      <c r="N13" s="5">
        <v>22</v>
      </c>
      <c r="O13" s="5" t="s">
        <v>311</v>
      </c>
      <c r="U13" s="5">
        <v>-27.7</v>
      </c>
      <c r="V13" s="5">
        <v>0.2</v>
      </c>
      <c r="W13" s="5" t="s">
        <v>837</v>
      </c>
      <c r="X13" s="5">
        <v>10569</v>
      </c>
      <c r="Z13" s="5">
        <v>125.9</v>
      </c>
      <c r="AA13" s="5">
        <v>2.7</v>
      </c>
      <c r="AC13" s="5">
        <v>1.1333</v>
      </c>
      <c r="AD13" s="5">
        <v>2.7000000000000001E-3</v>
      </c>
    </row>
    <row r="14" spans="1:31">
      <c r="A14" s="19" t="s">
        <v>812</v>
      </c>
      <c r="B14" s="10" t="s">
        <v>821</v>
      </c>
      <c r="C14" s="5" t="s">
        <v>826</v>
      </c>
      <c r="D14" s="12" t="s">
        <v>849</v>
      </c>
      <c r="F14" s="5" t="str">
        <f t="shared" si="0"/>
        <v>BZBW3_2004_8_29days</v>
      </c>
      <c r="G14" s="5" t="s">
        <v>765</v>
      </c>
      <c r="I14" s="128">
        <v>2004</v>
      </c>
      <c r="J14" s="128">
        <v>8</v>
      </c>
      <c r="L14" s="5">
        <v>29</v>
      </c>
      <c r="M14" s="5" t="s">
        <v>316</v>
      </c>
      <c r="N14" s="5">
        <v>22</v>
      </c>
      <c r="O14" s="5" t="s">
        <v>311</v>
      </c>
      <c r="U14" s="5">
        <v>-27.98</v>
      </c>
      <c r="V14" s="5">
        <v>0.2</v>
      </c>
      <c r="W14" s="5" t="s">
        <v>837</v>
      </c>
      <c r="X14" s="5">
        <v>10569</v>
      </c>
      <c r="Z14" s="5">
        <v>146.47373236198425</v>
      </c>
      <c r="AA14" s="5">
        <v>2.120437279106044</v>
      </c>
      <c r="AC14" s="5">
        <v>1.1539870042919318</v>
      </c>
      <c r="AD14" s="5">
        <v>2.120437279106044E-3</v>
      </c>
    </row>
    <row r="15" spans="1:31">
      <c r="A15" s="14" t="s">
        <v>812</v>
      </c>
      <c r="B15" s="10" t="s">
        <v>821</v>
      </c>
      <c r="C15" s="5" t="s">
        <v>826</v>
      </c>
      <c r="D15" s="12" t="s">
        <v>850</v>
      </c>
      <c r="F15" s="5" t="str">
        <f t="shared" si="0"/>
        <v>BZBW3_2005_8_2days</v>
      </c>
      <c r="G15" s="5" t="s">
        <v>765</v>
      </c>
      <c r="I15" s="128">
        <v>2005</v>
      </c>
      <c r="J15" s="128">
        <v>8</v>
      </c>
      <c r="L15" s="5">
        <v>2</v>
      </c>
      <c r="M15" s="5" t="s">
        <v>315</v>
      </c>
      <c r="N15" s="5">
        <v>22</v>
      </c>
      <c r="O15" s="5" t="s">
        <v>311</v>
      </c>
      <c r="U15" s="155">
        <v>-22.81</v>
      </c>
      <c r="V15" s="155">
        <v>0.2</v>
      </c>
      <c r="W15" s="5" t="s">
        <v>837</v>
      </c>
      <c r="X15" s="5">
        <v>27646</v>
      </c>
      <c r="Z15" s="5">
        <v>87.67173463159628</v>
      </c>
      <c r="AA15" s="5">
        <v>2.5391197203213758</v>
      </c>
      <c r="AC15" s="5">
        <v>1.0950645472837022</v>
      </c>
      <c r="AD15" s="5">
        <v>2.5391197203213757E-3</v>
      </c>
    </row>
    <row r="16" spans="1:31">
      <c r="A16" s="19" t="s">
        <v>812</v>
      </c>
      <c r="B16" s="10" t="s">
        <v>821</v>
      </c>
      <c r="C16" s="5" t="s">
        <v>834</v>
      </c>
      <c r="D16" s="11" t="s">
        <v>851</v>
      </c>
      <c r="F16" s="5" t="str">
        <f t="shared" si="0"/>
        <v>BZDE1_2004_8_29days</v>
      </c>
      <c r="G16" s="5" t="s">
        <v>765</v>
      </c>
      <c r="I16" s="128">
        <v>2004</v>
      </c>
      <c r="J16" s="128">
        <v>8</v>
      </c>
      <c r="L16" s="5">
        <v>29</v>
      </c>
      <c r="M16" s="5" t="s">
        <v>316</v>
      </c>
      <c r="N16" s="5">
        <v>22</v>
      </c>
      <c r="O16" s="5" t="s">
        <v>311</v>
      </c>
      <c r="U16" s="148">
        <v>-28.36</v>
      </c>
      <c r="V16" s="148">
        <v>0.2</v>
      </c>
      <c r="W16" s="5" t="s">
        <v>837</v>
      </c>
      <c r="X16" s="148">
        <v>12496</v>
      </c>
      <c r="Y16" s="148"/>
      <c r="Z16" s="150">
        <v>97.206010728415393</v>
      </c>
      <c r="AA16" s="150">
        <v>2.1046603227099689</v>
      </c>
      <c r="AB16" s="148"/>
      <c r="AC16" s="148">
        <v>1.1043964128188253</v>
      </c>
      <c r="AD16" s="148">
        <v>2.1046603227099689E-3</v>
      </c>
    </row>
    <row r="17" spans="1:30">
      <c r="A17" s="19" t="s">
        <v>812</v>
      </c>
      <c r="B17" s="10" t="s">
        <v>821</v>
      </c>
      <c r="C17" s="5" t="s">
        <v>834</v>
      </c>
      <c r="D17" s="11" t="s">
        <v>852</v>
      </c>
      <c r="F17" s="5" t="str">
        <f t="shared" si="0"/>
        <v>BZDE2_2004_8_2days</v>
      </c>
      <c r="G17" s="5" t="s">
        <v>765</v>
      </c>
      <c r="I17" s="128">
        <v>2004</v>
      </c>
      <c r="J17" s="128">
        <v>8</v>
      </c>
      <c r="L17" s="5">
        <v>2</v>
      </c>
      <c r="M17" s="5" t="s">
        <v>315</v>
      </c>
      <c r="N17" s="5">
        <v>22</v>
      </c>
      <c r="O17" s="5" t="s">
        <v>311</v>
      </c>
      <c r="U17" s="148">
        <v>-28.1</v>
      </c>
      <c r="V17" s="148">
        <v>0.2</v>
      </c>
      <c r="W17" s="5" t="s">
        <v>837</v>
      </c>
      <c r="X17" s="148">
        <v>10570</v>
      </c>
      <c r="Y17" s="148"/>
      <c r="Z17" s="150">
        <v>98</v>
      </c>
      <c r="AA17" s="150">
        <v>2.6</v>
      </c>
      <c r="AB17" s="148"/>
      <c r="AC17" s="148">
        <v>1.1052</v>
      </c>
      <c r="AD17" s="148">
        <v>2.5999999999999999E-3</v>
      </c>
    </row>
    <row r="18" spans="1:30">
      <c r="A18" s="19" t="s">
        <v>812</v>
      </c>
      <c r="B18" s="10" t="s">
        <v>821</v>
      </c>
      <c r="C18" s="5" t="s">
        <v>834</v>
      </c>
      <c r="D18" s="11" t="s">
        <v>852</v>
      </c>
      <c r="F18" s="5" t="str">
        <f t="shared" si="0"/>
        <v>BZDE2_2004_8_29days</v>
      </c>
      <c r="G18" s="5" t="s">
        <v>765</v>
      </c>
      <c r="I18" s="128">
        <v>2004</v>
      </c>
      <c r="J18" s="128">
        <v>8</v>
      </c>
      <c r="L18" s="5">
        <v>29</v>
      </c>
      <c r="M18" s="5" t="s">
        <v>316</v>
      </c>
      <c r="N18" s="5">
        <v>22</v>
      </c>
      <c r="O18" s="5" t="s">
        <v>311</v>
      </c>
      <c r="U18" s="148">
        <v>-27.84</v>
      </c>
      <c r="V18" s="148">
        <v>0.2</v>
      </c>
      <c r="W18" s="5" t="s">
        <v>837</v>
      </c>
      <c r="X18" s="148">
        <v>12497</v>
      </c>
      <c r="Y18" s="148"/>
      <c r="Z18" s="150">
        <v>104.31870659815057</v>
      </c>
      <c r="AA18" s="150">
        <v>2.1686153232656022</v>
      </c>
      <c r="AB18" s="148"/>
      <c r="AC18" s="148">
        <v>1.1115557208495859</v>
      </c>
      <c r="AD18" s="148">
        <v>2.1686153232656023E-3</v>
      </c>
    </row>
    <row r="19" spans="1:30">
      <c r="A19" s="19" t="s">
        <v>812</v>
      </c>
      <c r="B19" s="10" t="s">
        <v>821</v>
      </c>
      <c r="C19" s="5" t="s">
        <v>834</v>
      </c>
      <c r="D19" s="11" t="s">
        <v>853</v>
      </c>
      <c r="F19" s="5" t="str">
        <f t="shared" si="0"/>
        <v>BZDE3_2004_8_2days</v>
      </c>
      <c r="G19" s="5" t="s">
        <v>765</v>
      </c>
      <c r="I19" s="128">
        <v>2004</v>
      </c>
      <c r="J19" s="128">
        <v>8</v>
      </c>
      <c r="L19" s="5">
        <v>2</v>
      </c>
      <c r="M19" s="5" t="s">
        <v>315</v>
      </c>
      <c r="N19" s="5">
        <v>22</v>
      </c>
      <c r="O19" s="5" t="s">
        <v>311</v>
      </c>
      <c r="U19" s="148">
        <v>-27.6</v>
      </c>
      <c r="V19" s="148">
        <v>0.2</v>
      </c>
      <c r="W19" s="5" t="s">
        <v>837</v>
      </c>
      <c r="X19" s="148">
        <v>10565</v>
      </c>
      <c r="Y19" s="148"/>
      <c r="Z19" s="150">
        <v>64.099999999999994</v>
      </c>
      <c r="AA19" s="150">
        <v>2.2999999999999998</v>
      </c>
      <c r="AB19" s="148"/>
      <c r="AC19" s="148">
        <v>1.0710999999999999</v>
      </c>
      <c r="AD19" s="148">
        <v>2.3E-3</v>
      </c>
    </row>
    <row r="20" spans="1:30">
      <c r="A20" s="19" t="s">
        <v>812</v>
      </c>
      <c r="B20" s="10" t="s">
        <v>821</v>
      </c>
      <c r="C20" s="5" t="s">
        <v>834</v>
      </c>
      <c r="D20" s="11" t="s">
        <v>853</v>
      </c>
      <c r="F20" s="5" t="str">
        <f t="shared" si="0"/>
        <v>BZDE3_2004_8_29days</v>
      </c>
      <c r="G20" s="5" t="s">
        <v>765</v>
      </c>
      <c r="I20" s="128">
        <v>2004</v>
      </c>
      <c r="J20" s="128">
        <v>8</v>
      </c>
      <c r="L20" s="5">
        <v>29</v>
      </c>
      <c r="M20" s="5" t="s">
        <v>316</v>
      </c>
      <c r="N20" s="5">
        <v>22</v>
      </c>
      <c r="O20" s="5" t="s">
        <v>311</v>
      </c>
      <c r="U20" s="148">
        <v>-27.99</v>
      </c>
      <c r="V20" s="148">
        <v>0.2</v>
      </c>
      <c r="W20" s="5" t="s">
        <v>837</v>
      </c>
      <c r="X20" s="148">
        <v>12492</v>
      </c>
      <c r="Y20" s="148"/>
      <c r="Z20" s="150">
        <v>90.327160259313203</v>
      </c>
      <c r="AA20" s="150">
        <v>2.1171444449198296</v>
      </c>
      <c r="AB20" s="148"/>
      <c r="AC20" s="148">
        <v>1.0974724826652253</v>
      </c>
      <c r="AD20" s="148">
        <v>2.1171444449198298E-3</v>
      </c>
    </row>
    <row r="21" spans="1:30">
      <c r="A21" s="19" t="s">
        <v>812</v>
      </c>
      <c r="B21" s="10" t="s">
        <v>821</v>
      </c>
      <c r="C21" s="5" t="s">
        <v>834</v>
      </c>
      <c r="D21" s="11" t="s">
        <v>854</v>
      </c>
      <c r="F21" s="5" t="str">
        <f t="shared" si="0"/>
        <v>BZDE4_2004_8_2days</v>
      </c>
      <c r="G21" s="5" t="s">
        <v>765</v>
      </c>
      <c r="I21" s="128">
        <v>2004</v>
      </c>
      <c r="J21" s="128">
        <v>8</v>
      </c>
      <c r="L21" s="5">
        <v>2</v>
      </c>
      <c r="M21" s="5" t="s">
        <v>315</v>
      </c>
      <c r="N21" s="5">
        <v>22</v>
      </c>
      <c r="O21" s="5" t="s">
        <v>311</v>
      </c>
      <c r="U21" s="148">
        <v>-27.4</v>
      </c>
      <c r="V21" s="148">
        <v>0.2</v>
      </c>
      <c r="W21" s="5" t="s">
        <v>837</v>
      </c>
      <c r="X21" s="148">
        <v>10564</v>
      </c>
      <c r="Y21" s="148"/>
      <c r="Z21" s="150">
        <v>87.7</v>
      </c>
      <c r="AA21" s="150">
        <v>2.7</v>
      </c>
      <c r="AB21" s="148"/>
      <c r="AC21" s="148">
        <v>1.0949</v>
      </c>
      <c r="AD21" s="148">
        <v>2.7000000000000001E-3</v>
      </c>
    </row>
    <row r="22" spans="1:30">
      <c r="A22" s="19" t="s">
        <v>812</v>
      </c>
      <c r="B22" s="10" t="s">
        <v>821</v>
      </c>
      <c r="C22" s="5" t="s">
        <v>834</v>
      </c>
      <c r="D22" s="11" t="s">
        <v>854</v>
      </c>
      <c r="F22" s="5" t="str">
        <f t="shared" si="0"/>
        <v>BZDE4_2004_8_29days</v>
      </c>
      <c r="G22" s="5" t="s">
        <v>765</v>
      </c>
      <c r="I22" s="128">
        <v>2004</v>
      </c>
      <c r="J22" s="128">
        <v>8</v>
      </c>
      <c r="L22" s="5">
        <v>29</v>
      </c>
      <c r="M22" s="5" t="s">
        <v>316</v>
      </c>
      <c r="N22" s="5">
        <v>22</v>
      </c>
      <c r="O22" s="5" t="s">
        <v>311</v>
      </c>
      <c r="U22" s="148">
        <v>-28.37</v>
      </c>
      <c r="V22" s="148">
        <v>0.2</v>
      </c>
      <c r="W22" s="5" t="s">
        <v>837</v>
      </c>
      <c r="X22" s="148">
        <v>12491</v>
      </c>
      <c r="Y22" s="148"/>
      <c r="Z22" s="150">
        <v>103.65020560339144</v>
      </c>
      <c r="AA22" s="150">
        <v>3.0920032471145276</v>
      </c>
      <c r="AB22" s="148"/>
      <c r="AC22" s="148">
        <v>1.1108828389173335</v>
      </c>
      <c r="AD22" s="148">
        <v>3.0920032471145275E-3</v>
      </c>
    </row>
    <row r="23" spans="1:30">
      <c r="A23" s="19" t="s">
        <v>812</v>
      </c>
      <c r="B23" s="10" t="s">
        <v>821</v>
      </c>
      <c r="C23" s="5" t="s">
        <v>834</v>
      </c>
      <c r="D23" s="11" t="s">
        <v>855</v>
      </c>
      <c r="F23" s="5" t="str">
        <f t="shared" si="0"/>
        <v>BZDE5_2004_8_2days</v>
      </c>
      <c r="G23" s="5" t="s">
        <v>765</v>
      </c>
      <c r="I23" s="128">
        <v>2004</v>
      </c>
      <c r="J23" s="128">
        <v>8</v>
      </c>
      <c r="L23" s="5">
        <v>2</v>
      </c>
      <c r="M23" s="5" t="s">
        <v>315</v>
      </c>
      <c r="N23" s="5">
        <v>22</v>
      </c>
      <c r="O23" s="5" t="s">
        <v>311</v>
      </c>
      <c r="U23" s="148">
        <v>-25.9</v>
      </c>
      <c r="V23" s="148">
        <v>0.2</v>
      </c>
      <c r="W23" s="5" t="s">
        <v>837</v>
      </c>
      <c r="X23" s="148">
        <v>10558</v>
      </c>
      <c r="Y23" s="148"/>
      <c r="Z23" s="150">
        <v>77.599999999999994</v>
      </c>
      <c r="AA23" s="150">
        <v>2.2000000000000002</v>
      </c>
      <c r="AB23" s="148"/>
      <c r="AC23" s="148">
        <v>1.0846</v>
      </c>
      <c r="AD23" s="148">
        <v>2.2000000000000001E-3</v>
      </c>
    </row>
    <row r="24" spans="1:30">
      <c r="A24" s="19" t="s">
        <v>812</v>
      </c>
      <c r="B24" s="10" t="s">
        <v>821</v>
      </c>
      <c r="C24" s="5" t="s">
        <v>834</v>
      </c>
      <c r="D24" s="11" t="s">
        <v>855</v>
      </c>
      <c r="F24" s="5" t="str">
        <f t="shared" si="0"/>
        <v>BZDE5_2004_8_29days</v>
      </c>
      <c r="G24" s="5" t="s">
        <v>765</v>
      </c>
      <c r="I24" s="128">
        <v>2004</v>
      </c>
      <c r="J24" s="128">
        <v>8</v>
      </c>
      <c r="L24" s="5">
        <v>29</v>
      </c>
      <c r="M24" s="5" t="s">
        <v>316</v>
      </c>
      <c r="N24" s="5">
        <v>22</v>
      </c>
      <c r="O24" s="5" t="s">
        <v>311</v>
      </c>
      <c r="U24" s="148">
        <v>-26.76</v>
      </c>
      <c r="V24" s="148">
        <v>0.2</v>
      </c>
      <c r="W24" s="5" t="s">
        <v>837</v>
      </c>
      <c r="X24" s="148">
        <v>12485</v>
      </c>
      <c r="Y24" s="148"/>
      <c r="Z24" s="150">
        <v>91.313921207815781</v>
      </c>
      <c r="AA24" s="150">
        <v>2.0741547563755964</v>
      </c>
      <c r="AB24" s="148"/>
      <c r="AC24" s="148">
        <v>1.098465710227944</v>
      </c>
      <c r="AD24" s="148">
        <v>2.0741547563755966E-3</v>
      </c>
    </row>
    <row r="25" spans="1:30">
      <c r="A25" s="19" t="s">
        <v>812</v>
      </c>
      <c r="B25" s="10" t="s">
        <v>821</v>
      </c>
      <c r="C25" s="5" t="s">
        <v>832</v>
      </c>
      <c r="D25" s="11" t="s">
        <v>856</v>
      </c>
      <c r="F25" s="5" t="str">
        <f t="shared" si="0"/>
        <v>BZEC1_2004_8_2days</v>
      </c>
      <c r="G25" s="5" t="s">
        <v>765</v>
      </c>
      <c r="I25" s="128">
        <v>2004</v>
      </c>
      <c r="J25" s="128">
        <v>8</v>
      </c>
      <c r="L25" s="5">
        <v>2</v>
      </c>
      <c r="M25" s="5" t="s">
        <v>315</v>
      </c>
      <c r="N25" s="5">
        <v>22</v>
      </c>
      <c r="O25" s="5" t="s">
        <v>311</v>
      </c>
      <c r="U25" s="147">
        <v>-22.3</v>
      </c>
      <c r="V25" s="148">
        <v>0.2</v>
      </c>
      <c r="W25" s="5" t="s">
        <v>837</v>
      </c>
      <c r="X25" s="148">
        <v>10561</v>
      </c>
      <c r="Y25" s="148"/>
      <c r="Z25" s="149">
        <v>68.400000000000006</v>
      </c>
      <c r="AA25" s="150">
        <v>2.2000000000000002</v>
      </c>
      <c r="AB25" s="148"/>
      <c r="AC25" s="148">
        <v>1.0753999999999999</v>
      </c>
      <c r="AD25" s="148">
        <v>2.2000000000000001E-3</v>
      </c>
    </row>
    <row r="26" spans="1:30">
      <c r="A26" s="19" t="s">
        <v>812</v>
      </c>
      <c r="B26" s="10" t="s">
        <v>821</v>
      </c>
      <c r="C26" s="5" t="s">
        <v>832</v>
      </c>
      <c r="D26" s="11" t="s">
        <v>856</v>
      </c>
      <c r="F26" s="5" t="str">
        <f t="shared" si="0"/>
        <v>BZEC1_2004_8_29days</v>
      </c>
      <c r="G26" s="5" t="s">
        <v>765</v>
      </c>
      <c r="I26" s="128">
        <v>2004</v>
      </c>
      <c r="J26" s="128">
        <v>8</v>
      </c>
      <c r="L26" s="5">
        <v>29</v>
      </c>
      <c r="M26" s="5" t="s">
        <v>316</v>
      </c>
      <c r="N26" s="5">
        <v>22</v>
      </c>
      <c r="O26" s="5" t="s">
        <v>311</v>
      </c>
      <c r="U26" s="151">
        <v>-24.53</v>
      </c>
      <c r="V26" s="148">
        <v>0.2</v>
      </c>
      <c r="W26" s="5" t="s">
        <v>837</v>
      </c>
      <c r="X26" s="148">
        <v>12489</v>
      </c>
      <c r="Y26" s="148"/>
      <c r="Z26" s="152">
        <v>97.864787007712906</v>
      </c>
      <c r="AA26" s="150">
        <v>2.1</v>
      </c>
      <c r="AB26" s="148"/>
      <c r="AC26" s="148">
        <v>1.1051</v>
      </c>
      <c r="AD26" s="148">
        <v>2.0999999999999999E-3</v>
      </c>
    </row>
    <row r="27" spans="1:30">
      <c r="A27" s="14" t="s">
        <v>812</v>
      </c>
      <c r="B27" s="10" t="s">
        <v>821</v>
      </c>
      <c r="C27" s="5" t="s">
        <v>832</v>
      </c>
      <c r="D27" s="12" t="s">
        <v>857</v>
      </c>
      <c r="F27" s="5" t="str">
        <f t="shared" si="0"/>
        <v>BZEC1_2005_8_2days</v>
      </c>
      <c r="G27" s="5" t="s">
        <v>765</v>
      </c>
      <c r="I27" s="128">
        <v>2005</v>
      </c>
      <c r="J27" s="128">
        <v>8</v>
      </c>
      <c r="L27" s="5">
        <v>2</v>
      </c>
      <c r="M27" s="5" t="s">
        <v>315</v>
      </c>
      <c r="N27" s="5">
        <v>22</v>
      </c>
      <c r="O27" s="5" t="s">
        <v>311</v>
      </c>
      <c r="U27" s="5">
        <v>-26.48</v>
      </c>
      <c r="V27" s="5">
        <v>0.2</v>
      </c>
      <c r="W27" s="5" t="s">
        <v>837</v>
      </c>
      <c r="X27" s="5">
        <v>27560</v>
      </c>
      <c r="Z27" s="5">
        <v>89.799496641310043</v>
      </c>
      <c r="AA27" s="5">
        <v>2.0323189702034181</v>
      </c>
      <c r="AC27" s="5">
        <v>1.0972067715115699</v>
      </c>
      <c r="AD27" s="5">
        <v>2.032318970203418E-3</v>
      </c>
    </row>
    <row r="28" spans="1:30">
      <c r="A28" s="19" t="s">
        <v>812</v>
      </c>
      <c r="B28" s="10" t="s">
        <v>821</v>
      </c>
      <c r="C28" s="5" t="s">
        <v>832</v>
      </c>
      <c r="D28" s="11" t="s">
        <v>858</v>
      </c>
      <c r="F28" s="5" t="str">
        <f t="shared" si="0"/>
        <v>BZEC2_2004_8_2days</v>
      </c>
      <c r="G28" s="5" t="s">
        <v>765</v>
      </c>
      <c r="I28" s="128">
        <v>2004</v>
      </c>
      <c r="J28" s="128">
        <v>8</v>
      </c>
      <c r="L28" s="5">
        <v>2</v>
      </c>
      <c r="M28" s="5" t="s">
        <v>315</v>
      </c>
      <c r="N28" s="5">
        <v>22</v>
      </c>
      <c r="O28" s="5" t="s">
        <v>311</v>
      </c>
      <c r="U28" s="147">
        <v>-22.8</v>
      </c>
      <c r="V28" s="148">
        <v>0.2</v>
      </c>
      <c r="W28" s="5" t="s">
        <v>837</v>
      </c>
      <c r="X28" s="148">
        <v>10563</v>
      </c>
      <c r="Y28" s="148"/>
      <c r="Z28" s="149">
        <v>81.7</v>
      </c>
      <c r="AA28" s="150">
        <v>2.8</v>
      </c>
      <c r="AB28" s="148"/>
      <c r="AC28" s="148">
        <v>1.0888</v>
      </c>
      <c r="AD28" s="148">
        <v>2.8E-3</v>
      </c>
    </row>
    <row r="29" spans="1:30">
      <c r="A29" s="19" t="s">
        <v>812</v>
      </c>
      <c r="B29" s="10" t="s">
        <v>821</v>
      </c>
      <c r="C29" s="5" t="s">
        <v>832</v>
      </c>
      <c r="D29" s="11" t="s">
        <v>858</v>
      </c>
      <c r="F29" s="5" t="str">
        <f t="shared" si="0"/>
        <v>BZEC2_2004_8_29days</v>
      </c>
      <c r="G29" s="5" t="s">
        <v>765</v>
      </c>
      <c r="I29" s="128">
        <v>2004</v>
      </c>
      <c r="J29" s="128">
        <v>8</v>
      </c>
      <c r="L29" s="5">
        <v>29</v>
      </c>
      <c r="M29" s="5" t="s">
        <v>316</v>
      </c>
      <c r="N29" s="5">
        <v>22</v>
      </c>
      <c r="O29" s="5" t="s">
        <v>311</v>
      </c>
      <c r="U29" s="151">
        <v>-23.82</v>
      </c>
      <c r="V29" s="148">
        <v>0.2</v>
      </c>
      <c r="W29" s="5" t="s">
        <v>837</v>
      </c>
      <c r="X29" s="148">
        <v>12490</v>
      </c>
      <c r="Y29" s="148"/>
      <c r="Z29" s="152">
        <v>111.64118152451196</v>
      </c>
      <c r="AA29" s="150">
        <v>3.3</v>
      </c>
      <c r="AB29" s="148"/>
      <c r="AC29" s="148">
        <v>1.1189</v>
      </c>
      <c r="AD29" s="148">
        <v>3.3E-3</v>
      </c>
    </row>
    <row r="30" spans="1:30">
      <c r="A30" s="14" t="s">
        <v>812</v>
      </c>
      <c r="B30" s="10" t="s">
        <v>821</v>
      </c>
      <c r="C30" s="5" t="s">
        <v>832</v>
      </c>
      <c r="D30" s="12" t="s">
        <v>859</v>
      </c>
      <c r="F30" s="5" t="str">
        <f t="shared" si="0"/>
        <v>BZEC2_2005_8_2days</v>
      </c>
      <c r="G30" s="5" t="s">
        <v>765</v>
      </c>
      <c r="I30" s="128">
        <v>2005</v>
      </c>
      <c r="J30" s="128">
        <v>8</v>
      </c>
      <c r="L30" s="5">
        <v>2</v>
      </c>
      <c r="M30" s="5" t="s">
        <v>315</v>
      </c>
      <c r="N30" s="5">
        <v>22</v>
      </c>
      <c r="O30" s="5" t="s">
        <v>311</v>
      </c>
      <c r="U30" s="5">
        <v>-26.87</v>
      </c>
      <c r="V30" s="5">
        <v>0.2</v>
      </c>
      <c r="W30" s="5" t="s">
        <v>837</v>
      </c>
      <c r="X30" s="5">
        <v>27558</v>
      </c>
      <c r="Z30" s="5">
        <v>111.57038383063744</v>
      </c>
      <c r="AA30" s="5">
        <v>2.0707069878878128</v>
      </c>
      <c r="AC30" s="5">
        <v>1.1191256335770812</v>
      </c>
      <c r="AD30" s="5">
        <v>2.0707069878878126E-3</v>
      </c>
    </row>
    <row r="31" spans="1:30">
      <c r="A31" s="19" t="s">
        <v>812</v>
      </c>
      <c r="B31" s="10" t="s">
        <v>821</v>
      </c>
      <c r="C31" s="5" t="s">
        <v>832</v>
      </c>
      <c r="D31" s="11" t="s">
        <v>860</v>
      </c>
      <c r="F31" s="5" t="str">
        <f t="shared" si="0"/>
        <v>BZEC3_2004_8_2days</v>
      </c>
      <c r="G31" s="5" t="s">
        <v>765</v>
      </c>
      <c r="I31" s="128">
        <v>2004</v>
      </c>
      <c r="J31" s="128">
        <v>8</v>
      </c>
      <c r="L31" s="5">
        <v>2</v>
      </c>
      <c r="M31" s="5" t="s">
        <v>315</v>
      </c>
      <c r="N31" s="5">
        <v>22</v>
      </c>
      <c r="O31" s="5" t="s">
        <v>311</v>
      </c>
      <c r="U31" s="147">
        <v>-23.8</v>
      </c>
      <c r="V31" s="148">
        <v>0.2</v>
      </c>
      <c r="W31" s="5" t="s">
        <v>837</v>
      </c>
      <c r="X31" s="148">
        <v>10566</v>
      </c>
      <c r="Y31" s="148"/>
      <c r="Z31" s="149">
        <v>61.7</v>
      </c>
      <c r="AA31" s="150">
        <v>3</v>
      </c>
      <c r="AB31" s="148"/>
      <c r="AC31" s="148">
        <v>1.0687</v>
      </c>
      <c r="AD31" s="148">
        <v>3.0000000000000001E-3</v>
      </c>
    </row>
    <row r="32" spans="1:30">
      <c r="A32" s="19" t="s">
        <v>812</v>
      </c>
      <c r="B32" s="10" t="s">
        <v>821</v>
      </c>
      <c r="C32" s="5" t="s">
        <v>832</v>
      </c>
      <c r="D32" s="11" t="s">
        <v>860</v>
      </c>
      <c r="F32" s="5" t="str">
        <f t="shared" si="0"/>
        <v>BZEC3_2004_8_29days</v>
      </c>
      <c r="G32" s="5" t="s">
        <v>765</v>
      </c>
      <c r="I32" s="128">
        <v>2004</v>
      </c>
      <c r="J32" s="128">
        <v>8</v>
      </c>
      <c r="L32" s="5">
        <v>29</v>
      </c>
      <c r="M32" s="5" t="s">
        <v>316</v>
      </c>
      <c r="N32" s="5">
        <v>22</v>
      </c>
      <c r="O32" s="5" t="s">
        <v>311</v>
      </c>
      <c r="U32" s="151">
        <v>-23.93</v>
      </c>
      <c r="V32" s="148">
        <v>0.2</v>
      </c>
      <c r="W32" s="5" t="s">
        <v>837</v>
      </c>
      <c r="X32" s="148">
        <v>12494</v>
      </c>
      <c r="Y32" s="148"/>
      <c r="Z32" s="153">
        <v>63.979493486510108</v>
      </c>
      <c r="AA32" s="150">
        <v>2.2999999999999998</v>
      </c>
      <c r="AB32" s="148"/>
      <c r="AC32" s="148">
        <v>1.071</v>
      </c>
      <c r="AD32" s="148">
        <v>2.3E-3</v>
      </c>
    </row>
    <row r="33" spans="1:30">
      <c r="A33" s="14" t="s">
        <v>812</v>
      </c>
      <c r="B33" s="10" t="s">
        <v>821</v>
      </c>
      <c r="C33" s="5" t="s">
        <v>832</v>
      </c>
      <c r="D33" s="12" t="s">
        <v>861</v>
      </c>
      <c r="F33" s="5" t="str">
        <f t="shared" si="0"/>
        <v>BZEC3_2005_8_2days</v>
      </c>
      <c r="G33" s="5" t="s">
        <v>765</v>
      </c>
      <c r="I33" s="128">
        <v>2005</v>
      </c>
      <c r="J33" s="128">
        <v>8</v>
      </c>
      <c r="L33" s="5">
        <v>2</v>
      </c>
      <c r="M33" s="5" t="s">
        <v>315</v>
      </c>
      <c r="N33" s="5">
        <v>22</v>
      </c>
      <c r="O33" s="5" t="s">
        <v>311</v>
      </c>
      <c r="U33" s="5">
        <v>-26.67</v>
      </c>
      <c r="V33" s="5">
        <v>0.2</v>
      </c>
      <c r="W33" s="5" t="s">
        <v>837</v>
      </c>
      <c r="X33" s="5">
        <v>27559</v>
      </c>
      <c r="Z33" s="5">
        <v>105.16328623195315</v>
      </c>
      <c r="AA33" s="5">
        <v>2.0610356948187984</v>
      </c>
      <c r="AC33" s="5">
        <v>1.1126749874787139</v>
      </c>
      <c r="AD33" s="5">
        <v>2.0610356948187985E-3</v>
      </c>
    </row>
    <row r="34" spans="1:30">
      <c r="A34" s="19" t="s">
        <v>812</v>
      </c>
      <c r="B34" s="10" t="s">
        <v>821</v>
      </c>
      <c r="C34" s="5" t="s">
        <v>828</v>
      </c>
      <c r="D34" s="12" t="s">
        <v>862</v>
      </c>
      <c r="F34" s="5" t="str">
        <f t="shared" si="0"/>
        <v>BZG1_2004_8_2days</v>
      </c>
      <c r="G34" s="5" t="s">
        <v>765</v>
      </c>
      <c r="I34" s="128">
        <v>2004</v>
      </c>
      <c r="J34" s="128">
        <v>8</v>
      </c>
      <c r="L34" s="5">
        <v>2</v>
      </c>
      <c r="M34" s="5" t="s">
        <v>315</v>
      </c>
      <c r="N34" s="5">
        <v>22</v>
      </c>
      <c r="O34" s="5" t="s">
        <v>311</v>
      </c>
      <c r="U34" s="5">
        <v>-24.9</v>
      </c>
      <c r="V34" s="5">
        <v>0.2</v>
      </c>
      <c r="W34" s="5" t="s">
        <v>837</v>
      </c>
      <c r="X34" s="5">
        <v>10559</v>
      </c>
      <c r="Z34" s="5">
        <v>105.5</v>
      </c>
      <c r="AA34" s="5">
        <v>2.4</v>
      </c>
      <c r="AC34" s="5">
        <v>1.1127</v>
      </c>
      <c r="AD34" s="5">
        <v>2.3999999999999998E-3</v>
      </c>
    </row>
    <row r="35" spans="1:30">
      <c r="A35" s="19" t="s">
        <v>812</v>
      </c>
      <c r="B35" s="10" t="s">
        <v>821</v>
      </c>
      <c r="C35" s="5" t="s">
        <v>828</v>
      </c>
      <c r="D35" s="12" t="s">
        <v>862</v>
      </c>
      <c r="F35" s="5" t="str">
        <f t="shared" si="0"/>
        <v>BZG1_2004_8_29days</v>
      </c>
      <c r="G35" s="5" t="s">
        <v>765</v>
      </c>
      <c r="I35" s="128">
        <v>2004</v>
      </c>
      <c r="J35" s="128">
        <v>8</v>
      </c>
      <c r="L35" s="5">
        <v>29</v>
      </c>
      <c r="M35" s="5" t="s">
        <v>316</v>
      </c>
      <c r="N35" s="5">
        <v>22</v>
      </c>
      <c r="O35" s="5" t="s">
        <v>311</v>
      </c>
      <c r="U35" s="5">
        <v>-26.75</v>
      </c>
      <c r="V35" s="5">
        <v>0.2</v>
      </c>
      <c r="W35" s="5" t="s">
        <v>837</v>
      </c>
      <c r="X35" s="5">
        <v>12486</v>
      </c>
      <c r="Z35" s="154">
        <v>147.50428114516922</v>
      </c>
      <c r="AA35" s="154">
        <v>2.3004456415323573</v>
      </c>
      <c r="AC35" s="5">
        <v>1.15502430664742</v>
      </c>
      <c r="AD35" s="5">
        <v>2.3004456415323571E-3</v>
      </c>
    </row>
    <row r="36" spans="1:30">
      <c r="A36" s="14" t="s">
        <v>812</v>
      </c>
      <c r="B36" s="10" t="s">
        <v>821</v>
      </c>
      <c r="C36" s="5" t="s">
        <v>828</v>
      </c>
      <c r="D36" s="12" t="s">
        <v>863</v>
      </c>
      <c r="F36" s="5" t="str">
        <f t="shared" si="0"/>
        <v>BZG1_2005_8_2days</v>
      </c>
      <c r="G36" s="5" t="s">
        <v>765</v>
      </c>
      <c r="I36" s="128">
        <v>2005</v>
      </c>
      <c r="J36" s="128">
        <v>8</v>
      </c>
      <c r="L36" s="5">
        <v>2</v>
      </c>
      <c r="M36" s="5" t="s">
        <v>315</v>
      </c>
      <c r="N36" s="5">
        <v>22</v>
      </c>
      <c r="O36" s="5" t="s">
        <v>311</v>
      </c>
      <c r="U36" s="155">
        <v>-26.21</v>
      </c>
      <c r="V36" s="155">
        <v>0.2</v>
      </c>
      <c r="W36" s="5" t="s">
        <v>837</v>
      </c>
      <c r="X36" s="5">
        <v>27561</v>
      </c>
      <c r="Z36" s="5">
        <v>67.16149902115265</v>
      </c>
      <c r="AA36" s="5">
        <v>1.9954558576482888</v>
      </c>
      <c r="AC36" s="5">
        <v>1.0744149053390764</v>
      </c>
      <c r="AD36" s="5">
        <v>1.9954558576482889E-3</v>
      </c>
    </row>
    <row r="37" spans="1:30">
      <c r="A37" s="14" t="s">
        <v>812</v>
      </c>
      <c r="B37" s="10" t="s">
        <v>821</v>
      </c>
      <c r="C37" s="5" t="s">
        <v>831</v>
      </c>
      <c r="D37" s="12" t="s">
        <v>864</v>
      </c>
      <c r="F37" s="5" t="str">
        <f>D37&amp;"_"&amp;J37&amp;"_"&amp;L37&amp;"days"&amp;"_"&amp;3</f>
        <v>BZG1IN_2005_8_2days_3</v>
      </c>
      <c r="G37" s="5" t="s">
        <v>765</v>
      </c>
      <c r="I37" s="128">
        <v>2005</v>
      </c>
      <c r="J37" s="128">
        <v>8</v>
      </c>
      <c r="L37" s="5">
        <v>2</v>
      </c>
      <c r="M37" s="5" t="s">
        <v>315</v>
      </c>
      <c r="N37" s="5">
        <v>22</v>
      </c>
      <c r="O37" s="5" t="s">
        <v>311</v>
      </c>
      <c r="U37" s="5">
        <v>-24.9</v>
      </c>
      <c r="V37" s="5">
        <v>0.2</v>
      </c>
      <c r="W37" s="5" t="s">
        <v>837</v>
      </c>
      <c r="X37" s="5">
        <v>27562</v>
      </c>
      <c r="Z37" s="5">
        <v>106.18974631236267</v>
      </c>
      <c r="AA37" s="5">
        <v>2.1684724856929347</v>
      </c>
      <c r="AC37" s="5">
        <v>1.1137084243213464</v>
      </c>
      <c r="AD37" s="5">
        <v>2.1684724856929345E-3</v>
      </c>
    </row>
    <row r="38" spans="1:30">
      <c r="A38" s="14" t="s">
        <v>812</v>
      </c>
      <c r="B38" s="10" t="s">
        <v>821</v>
      </c>
      <c r="C38" s="5" t="s">
        <v>831</v>
      </c>
      <c r="D38" s="12" t="s">
        <v>864</v>
      </c>
      <c r="F38" s="5" t="str">
        <f>D38&amp;"_"&amp;J38&amp;"_"&amp;L38&amp;"days"&amp;"_"&amp;"1"</f>
        <v>BZG1IN_2005_8_2days_1</v>
      </c>
      <c r="G38" s="5" t="s">
        <v>765</v>
      </c>
      <c r="I38" s="128">
        <v>2005</v>
      </c>
      <c r="J38" s="128">
        <v>8</v>
      </c>
      <c r="L38" s="5">
        <v>2</v>
      </c>
      <c r="M38" s="5" t="s">
        <v>315</v>
      </c>
      <c r="N38" s="5">
        <v>22</v>
      </c>
      <c r="O38" s="5" t="s">
        <v>311</v>
      </c>
      <c r="U38" s="5">
        <v>-23.66</v>
      </c>
      <c r="V38" s="5">
        <v>0.2</v>
      </c>
      <c r="W38" s="5" t="s">
        <v>837</v>
      </c>
      <c r="X38" s="5">
        <v>27644</v>
      </c>
      <c r="Z38" s="5">
        <v>95.185604675046548</v>
      </c>
      <c r="AA38" s="5">
        <v>1.8028897391386791</v>
      </c>
      <c r="AC38" s="5">
        <v>1.1026294884653964</v>
      </c>
      <c r="AD38" s="5">
        <v>1.8028897391386791E-3</v>
      </c>
    </row>
    <row r="39" spans="1:30">
      <c r="A39" s="14" t="s">
        <v>812</v>
      </c>
      <c r="B39" s="10" t="s">
        <v>821</v>
      </c>
      <c r="C39" s="5" t="s">
        <v>831</v>
      </c>
      <c r="D39" s="12" t="s">
        <v>864</v>
      </c>
      <c r="F39" s="5" t="str">
        <f>D39&amp;"_"&amp;J39&amp;"_"&amp;L39&amp;"days"&amp;"_"&amp;"2"</f>
        <v>BZG1IN_2005_8_2days_2</v>
      </c>
      <c r="G39" s="5" t="s">
        <v>765</v>
      </c>
      <c r="I39" s="128">
        <v>2005</v>
      </c>
      <c r="J39" s="128">
        <v>8</v>
      </c>
      <c r="L39" s="5">
        <v>2</v>
      </c>
      <c r="M39" s="5" t="s">
        <v>315</v>
      </c>
      <c r="N39" s="5">
        <v>22</v>
      </c>
      <c r="O39" s="5" t="s">
        <v>311</v>
      </c>
      <c r="U39" s="5">
        <v>-26.3</v>
      </c>
      <c r="V39" s="5">
        <v>0.2</v>
      </c>
      <c r="W39" s="5" t="s">
        <v>837</v>
      </c>
      <c r="X39" s="5">
        <v>27564</v>
      </c>
      <c r="Z39" s="5">
        <v>93.648721942844787</v>
      </c>
      <c r="AA39" s="5">
        <v>2.2149851150360402</v>
      </c>
      <c r="AC39" s="5">
        <v>1.1010821596714413</v>
      </c>
      <c r="AD39" s="5">
        <v>2.2149851150360402E-3</v>
      </c>
    </row>
    <row r="40" spans="1:30">
      <c r="A40" s="19" t="s">
        <v>812</v>
      </c>
      <c r="B40" s="10" t="s">
        <v>821</v>
      </c>
      <c r="C40" s="5" t="s">
        <v>828</v>
      </c>
      <c r="D40" s="12" t="s">
        <v>865</v>
      </c>
      <c r="F40" s="5" t="str">
        <f t="shared" si="0"/>
        <v>BZG2_2004_8_2days</v>
      </c>
      <c r="G40" s="5" t="s">
        <v>765</v>
      </c>
      <c r="I40" s="128">
        <v>2004</v>
      </c>
      <c r="J40" s="128">
        <v>8</v>
      </c>
      <c r="L40" s="5">
        <v>2</v>
      </c>
      <c r="M40" s="5" t="s">
        <v>315</v>
      </c>
      <c r="N40" s="5">
        <v>22</v>
      </c>
      <c r="O40" s="5" t="s">
        <v>311</v>
      </c>
      <c r="U40" s="5">
        <v>-23.5</v>
      </c>
      <c r="V40" s="5">
        <v>0.2</v>
      </c>
      <c r="W40" s="5" t="s">
        <v>837</v>
      </c>
      <c r="X40" s="5">
        <v>10571</v>
      </c>
      <c r="Z40" s="5">
        <v>89.9</v>
      </c>
      <c r="AA40" s="5">
        <v>2.5</v>
      </c>
      <c r="AC40" s="5">
        <v>1.0971</v>
      </c>
      <c r="AD40" s="5">
        <v>2.5000000000000001E-3</v>
      </c>
    </row>
    <row r="41" spans="1:30">
      <c r="A41" s="19" t="s">
        <v>812</v>
      </c>
      <c r="B41" s="10" t="s">
        <v>821</v>
      </c>
      <c r="C41" s="5" t="s">
        <v>828</v>
      </c>
      <c r="D41" s="12" t="s">
        <v>865</v>
      </c>
      <c r="F41" s="5" t="str">
        <f t="shared" si="0"/>
        <v>BZG2_2004_8_29days</v>
      </c>
      <c r="G41" s="5" t="s">
        <v>765</v>
      </c>
      <c r="I41" s="128">
        <v>2004</v>
      </c>
      <c r="J41" s="128">
        <v>8</v>
      </c>
      <c r="L41" s="5">
        <v>29</v>
      </c>
      <c r="M41" s="5" t="s">
        <v>316</v>
      </c>
      <c r="N41" s="5">
        <v>22</v>
      </c>
      <c r="O41" s="5" t="s">
        <v>311</v>
      </c>
      <c r="U41" s="5">
        <v>-25.68</v>
      </c>
      <c r="V41" s="5">
        <v>0.2</v>
      </c>
      <c r="W41" s="5" t="s">
        <v>837</v>
      </c>
      <c r="X41" s="5">
        <v>12499</v>
      </c>
      <c r="Z41" s="154">
        <v>121.65868600433316</v>
      </c>
      <c r="AA41" s="154">
        <v>2.3874178385243985</v>
      </c>
      <c r="AC41" s="5">
        <v>1.1290093356377759</v>
      </c>
      <c r="AD41" s="5">
        <v>2.3874178385243985E-3</v>
      </c>
    </row>
    <row r="42" spans="1:30">
      <c r="A42" s="14" t="s">
        <v>812</v>
      </c>
      <c r="B42" s="10" t="s">
        <v>821</v>
      </c>
      <c r="C42" s="5" t="s">
        <v>828</v>
      </c>
      <c r="D42" s="12" t="s">
        <v>866</v>
      </c>
      <c r="F42" s="5" t="str">
        <f t="shared" si="0"/>
        <v>BZG2_2005_8_2days</v>
      </c>
      <c r="G42" s="5" t="s">
        <v>765</v>
      </c>
      <c r="I42" s="128">
        <v>2005</v>
      </c>
      <c r="J42" s="128">
        <v>8</v>
      </c>
      <c r="L42" s="5">
        <v>2</v>
      </c>
      <c r="M42" s="5" t="s">
        <v>315</v>
      </c>
      <c r="N42" s="5">
        <v>22</v>
      </c>
      <c r="O42" s="5" t="s">
        <v>311</v>
      </c>
      <c r="U42" s="155">
        <v>-25.05</v>
      </c>
      <c r="V42" s="155">
        <v>0.2</v>
      </c>
      <c r="W42" s="5" t="s">
        <v>837</v>
      </c>
      <c r="X42" s="5">
        <v>27649</v>
      </c>
      <c r="Z42" s="5">
        <v>71.870534609578044</v>
      </c>
      <c r="AA42" s="5">
        <v>1.9617346633839239</v>
      </c>
      <c r="AC42" s="5">
        <v>1.0791559478435306</v>
      </c>
      <c r="AD42" s="5">
        <v>1.9617346633839239E-3</v>
      </c>
    </row>
    <row r="43" spans="1:30">
      <c r="A43" s="19" t="s">
        <v>812</v>
      </c>
      <c r="B43" s="10" t="s">
        <v>821</v>
      </c>
      <c r="C43" s="5" t="s">
        <v>828</v>
      </c>
      <c r="D43" s="12" t="s">
        <v>868</v>
      </c>
      <c r="F43" s="5" t="str">
        <f t="shared" si="0"/>
        <v>BZG3_2004_8_29days</v>
      </c>
      <c r="G43" s="5" t="s">
        <v>765</v>
      </c>
      <c r="I43" s="128">
        <v>2004</v>
      </c>
      <c r="J43" s="128">
        <v>8</v>
      </c>
      <c r="L43" s="5">
        <v>29</v>
      </c>
      <c r="M43" s="5" t="s">
        <v>316</v>
      </c>
      <c r="N43" s="5">
        <v>22</v>
      </c>
      <c r="O43" s="5" t="s">
        <v>311</v>
      </c>
      <c r="U43" s="5">
        <v>-26.44</v>
      </c>
      <c r="V43" s="5">
        <v>0.2</v>
      </c>
      <c r="W43" s="5" t="s">
        <v>837</v>
      </c>
      <c r="X43" s="5">
        <v>12500</v>
      </c>
      <c r="Z43" s="154">
        <v>122.3290844709768</v>
      </c>
      <c r="AA43" s="154">
        <v>2.2967416905933069</v>
      </c>
      <c r="AC43" s="5">
        <v>1.1296841274767568</v>
      </c>
      <c r="AD43" s="5">
        <v>2.2967416905933071E-3</v>
      </c>
    </row>
    <row r="44" spans="1:30">
      <c r="A44" s="14" t="s">
        <v>812</v>
      </c>
      <c r="B44" s="10" t="s">
        <v>821</v>
      </c>
      <c r="C44" s="5" t="s">
        <v>828</v>
      </c>
      <c r="D44" s="12" t="s">
        <v>869</v>
      </c>
      <c r="F44" s="5" t="str">
        <f t="shared" si="0"/>
        <v>BZG3_2005_8_2days</v>
      </c>
      <c r="G44" s="5" t="s">
        <v>765</v>
      </c>
      <c r="I44" s="128">
        <v>2005</v>
      </c>
      <c r="J44" s="128">
        <v>8</v>
      </c>
      <c r="L44" s="5">
        <v>2</v>
      </c>
      <c r="M44" s="5" t="s">
        <v>315</v>
      </c>
      <c r="N44" s="5">
        <v>22</v>
      </c>
      <c r="O44" s="5" t="s">
        <v>311</v>
      </c>
      <c r="U44" s="155"/>
      <c r="V44" s="155"/>
      <c r="W44" s="5" t="s">
        <v>837</v>
      </c>
      <c r="X44" s="5">
        <v>27648</v>
      </c>
      <c r="Z44" s="5">
        <v>33.85763933470809</v>
      </c>
      <c r="AA44" s="5">
        <v>1.7039511388455362</v>
      </c>
      <c r="AC44" s="5">
        <v>1.0408846821392532</v>
      </c>
      <c r="AD44" s="5">
        <v>1.7039511388455362E-3</v>
      </c>
    </row>
    <row r="45" spans="1:30">
      <c r="A45" s="14"/>
      <c r="B45" s="12"/>
      <c r="C45" s="5"/>
      <c r="D45" s="12"/>
    </row>
    <row r="46" spans="1:30">
      <c r="A46" s="14"/>
      <c r="B46" s="12"/>
      <c r="C46" s="5"/>
      <c r="D46" s="12"/>
    </row>
    <row r="47" spans="1:30">
      <c r="A47" s="14"/>
      <c r="B47" s="12"/>
      <c r="C47" s="5"/>
      <c r="D47" s="12"/>
    </row>
    <row r="48" spans="1:30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4">
    <sortCondition ref="D4:D44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B45:B200</xm:sqref>
        </x14:dataValidation>
        <x14:dataValidation type="list" allowBlank="1" showInputMessage="1" showErrorMessage="1">
          <x14:formula1>
            <xm:f>'controlled vocabulary'!$AJ$4:$AJ$6</xm:f>
          </x14:formula1>
          <xm:sqref>O45:O1048576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M45:M1048576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D45:D1048576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C45:C1048576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A4:A44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D19:D44 D4:D9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C4:C44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B4:B44</xm:sqref>
        </x14:dataValidation>
        <x14:dataValidation type="list" allowBlank="1" showInputMessage="1" showErrorMessage="1">
          <x14:formula1>
            <xm:f>'[1]controlled vocabulary'!#REF!</xm:f>
          </x14:formula1>
          <xm:sqref>M4:M44 O4:O44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437</v>
      </c>
      <c r="B2" s="85" t="s">
        <v>485</v>
      </c>
      <c r="C2" s="85" t="s">
        <v>467</v>
      </c>
      <c r="D2" s="85" t="s">
        <v>488</v>
      </c>
      <c r="E2" s="85" t="s">
        <v>678</v>
      </c>
      <c r="F2" s="85" t="s">
        <v>476</v>
      </c>
      <c r="G2" s="85" t="s">
        <v>489</v>
      </c>
      <c r="H2" s="85" t="s">
        <v>481</v>
      </c>
      <c r="I2" s="85" t="s">
        <v>482</v>
      </c>
      <c r="J2" s="85" t="s">
        <v>484</v>
      </c>
      <c r="K2" s="85" t="s">
        <v>807</v>
      </c>
      <c r="L2" s="85" t="s">
        <v>439</v>
      </c>
      <c r="M2" s="85" t="s">
        <v>441</v>
      </c>
      <c r="N2" s="85" t="s">
        <v>442</v>
      </c>
      <c r="O2" s="85" t="s">
        <v>661</v>
      </c>
      <c r="P2" s="85" t="s">
        <v>652</v>
      </c>
      <c r="Q2" s="85" t="s">
        <v>694</v>
      </c>
      <c r="R2" s="85" t="s">
        <v>444</v>
      </c>
      <c r="S2" s="85" t="s">
        <v>445</v>
      </c>
      <c r="T2" s="85" t="s">
        <v>451</v>
      </c>
      <c r="U2" s="85" t="s">
        <v>510</v>
      </c>
      <c r="V2" s="86" t="s">
        <v>515</v>
      </c>
      <c r="W2" s="85" t="s">
        <v>542</v>
      </c>
      <c r="X2" s="85" t="s">
        <v>494</v>
      </c>
      <c r="Y2" s="85" t="s">
        <v>498</v>
      </c>
      <c r="Z2" s="85" t="s">
        <v>501</v>
      </c>
      <c r="AA2" s="85" t="s">
        <v>580</v>
      </c>
      <c r="AB2" s="85" t="s">
        <v>336</v>
      </c>
      <c r="AC2" s="85" t="s">
        <v>337</v>
      </c>
      <c r="AD2" s="85" t="s">
        <v>338</v>
      </c>
      <c r="AE2" s="85" t="s">
        <v>663</v>
      </c>
      <c r="AF2" s="85" t="s">
        <v>363</v>
      </c>
      <c r="AG2" s="85" t="s">
        <v>709</v>
      </c>
      <c r="AH2" s="85" t="s">
        <v>760</v>
      </c>
      <c r="AI2" s="85" t="s">
        <v>712</v>
      </c>
      <c r="AJ2" s="85" t="s">
        <v>710</v>
      </c>
      <c r="AK2" s="85" t="s">
        <v>711</v>
      </c>
      <c r="AL2" s="85" t="s">
        <v>713</v>
      </c>
      <c r="AM2" s="87" t="s">
        <v>588</v>
      </c>
      <c r="AN2" s="88" t="s">
        <v>592</v>
      </c>
      <c r="AO2" s="86" t="s">
        <v>587</v>
      </c>
      <c r="AP2" s="85" t="s">
        <v>589</v>
      </c>
      <c r="AQ2" s="85" t="s">
        <v>594</v>
      </c>
      <c r="AR2" s="85" t="s">
        <v>726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0" t="s">
        <v>768</v>
      </c>
      <c r="AH4" s="2" t="s">
        <v>645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2018-10-10T17:29:35Z</dcterms:modified>
</cp:coreProperties>
</file>