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ownloads/Finished_templates/"/>
    </mc:Choice>
  </mc:AlternateContent>
  <xr:revisionPtr revIDLastSave="0" documentId="13_ncr:1_{52AD3440-B47D-DE44-9474-C2F730653698}" xr6:coauthVersionLast="36" xr6:coauthVersionMax="45" xr10:uidLastSave="{00000000-0000-0000-0000-000000000000}"/>
  <bookViews>
    <workbookView xWindow="0" yWindow="0" windowWidth="28800" windowHeight="18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5" i="4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4" i="5"/>
  <c r="D60" i="4" l="1"/>
  <c r="D61" i="4"/>
  <c r="D62" i="4"/>
  <c r="D63" i="4"/>
  <c r="D64" i="4"/>
  <c r="D59" i="4"/>
  <c r="D52" i="4"/>
  <c r="D53" i="4"/>
  <c r="D54" i="4"/>
  <c r="D55" i="4"/>
  <c r="D56" i="4"/>
  <c r="D57" i="4"/>
  <c r="D58" i="4"/>
  <c r="D51" i="4"/>
  <c r="D50" i="4"/>
  <c r="D49" i="4"/>
  <c r="D48" i="4"/>
  <c r="D47" i="4"/>
  <c r="D46" i="4"/>
  <c r="D45" i="4"/>
  <c r="D44" i="4"/>
  <c r="D43" i="4"/>
  <c r="D25" i="4" l="1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24" i="4"/>
  <c r="D21" i="4"/>
  <c r="D22" i="4"/>
  <c r="D23" i="4"/>
  <c r="D20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4" i="4"/>
  <c r="N3" i="6" l="1"/>
  <c r="M3" i="6"/>
  <c r="L3" i="6"/>
</calcChain>
</file>

<file path=xl/sharedStrings.xml><?xml version="1.0" encoding="utf-8"?>
<sst xmlns="http://schemas.openxmlformats.org/spreadsheetml/2006/main" count="2032" uniqueCount="1140">
  <si>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</si>
  <si>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</si>
  <si>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</si>
  <si>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</si>
  <si>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</si>
  <si>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</si>
  <si>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</si>
  <si>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</si>
  <si>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</si>
  <si>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</si>
  <si>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</si>
  <si>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</si>
  <si>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</si>
  <si>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</si>
  <si>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</si>
  <si>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</si>
  <si>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</si>
  <si>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</si>
  <si>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</si>
  <si>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</si>
  <si>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</si>
  <si>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</si>
  <si>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</si>
  <si>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</si>
  <si>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</si>
  <si>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</si>
  <si>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</si>
  <si>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</si>
  <si>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</si>
  <si>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</si>
  <si>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</si>
  <si>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</si>
  <si>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</si>
  <si>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</si>
  <si>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</si>
  <si>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</si>
  <si>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</si>
  <si>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</si>
  <si>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</si>
  <si>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</si>
  <si>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</si>
  <si>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</si>
  <si>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</si>
  <si>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</si>
  <si>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</si>
  <si>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</si>
  <si>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</si>
  <si>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</si>
  <si>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</si>
  <si>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</si>
  <si>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</si>
  <si>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</si>
  <si>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</si>
  <si>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</si>
  <si>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</si>
  <si>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</si>
  <si>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</si>
  <si>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</si>
  <si>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</si>
  <si>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</si>
  <si>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</si>
  <si>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</si>
  <si>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</si>
  <si>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</si>
  <si>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</si>
  <si>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</si>
  <si>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</si>
  <si>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</si>
  <si>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</si>
  <si>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</si>
  <si>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</si>
  <si>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</si>
  <si>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</si>
  <si>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</si>
  <si>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</si>
  <si>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</si>
  <si>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</si>
  <si>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</si>
  <si>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</si>
  <si>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</si>
  <si>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</si>
  <si>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</si>
  <si>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</si>
  <si>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</si>
  <si>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</si>
  <si>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</si>
  <si>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</si>
  <si>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</si>
  <si>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</si>
  <si>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</si>
  <si>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</si>
  <si>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</si>
  <si>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</si>
  <si>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</si>
  <si>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</si>
  <si>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</si>
  <si>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</si>
  <si>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</si>
  <si>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</si>
  <si>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</si>
  <si>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</si>
  <si>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</si>
  <si>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</si>
  <si>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</si>
  <si>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</si>
  <si>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</si>
  <si>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</si>
  <si>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</si>
  <si>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</si>
  <si>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</si>
  <si>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</si>
  <si>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</si>
  <si>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</si>
  <si>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</si>
  <si>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</si>
  <si>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</si>
  <si>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</si>
  <si>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</si>
  <si>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</si>
  <si>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</si>
  <si>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</si>
  <si>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</si>
  <si>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</si>
  <si>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</si>
  <si>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</si>
  <si>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</si>
  <si>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</si>
  <si>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</si>
  <si>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</si>
  <si>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</si>
  <si>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</si>
  <si>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</si>
  <si>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</si>
  <si>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</si>
  <si>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</si>
  <si>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</si>
  <si>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</si>
  <si>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</si>
  <si>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</si>
  <si>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</si>
  <si>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</si>
  <si>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</si>
  <si>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</si>
  <si>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</si>
  <si>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</si>
  <si>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</si>
  <si>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</si>
  <si>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</si>
  <si>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</si>
  <si>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</si>
  <si>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</si>
  <si>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</si>
  <si>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</si>
  <si>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</si>
  <si>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</si>
  <si>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</si>
  <si>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</si>
  <si>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</si>
  <si>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</si>
  <si>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</si>
  <si>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</si>
  <si>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</si>
  <si>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</si>
  <si>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</si>
  <si>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</si>
  <si>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</si>
  <si>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</si>
  <si>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</si>
  <si>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</si>
  <si>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</si>
  <si>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</si>
  <si>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</si>
  <si>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</si>
  <si>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</si>
  <si>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</si>
  <si>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</si>
  <si>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</si>
  <si>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</si>
  <si>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</si>
  <si>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</si>
  <si>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</si>
  <si>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</si>
  <si>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</si>
  <si>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</si>
  <si>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</si>
  <si>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</si>
  <si>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</si>
  <si>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</si>
  <si>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</si>
  <si>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</si>
  <si>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</si>
  <si>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</si>
  <si>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</si>
  <si>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</si>
  <si>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</si>
  <si>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</si>
  <si>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</si>
  <si>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</si>
  <si>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</si>
  <si>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</si>
  <si>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</si>
  <si>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</si>
  <si>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</si>
  <si>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</si>
  <si>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</si>
  <si>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</si>
  <si>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</si>
  <si>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</si>
  <si>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</si>
  <si>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</si>
  <si>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</si>
  <si>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</si>
  <si>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</si>
  <si>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</si>
  <si>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</si>
  <si>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</si>
  <si>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</si>
  <si>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</si>
  <si>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</si>
  <si>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</si>
  <si>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</si>
  <si>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</si>
  <si>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</si>
  <si>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</si>
  <si>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</si>
  <si>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</si>
  <si>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</si>
  <si>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</si>
  <si>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</si>
  <si>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</si>
  <si>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</si>
  <si>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</si>
  <si>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</si>
  <si>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</si>
  <si>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</si>
  <si>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</si>
  <si>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</si>
  <si>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</si>
  <si>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</si>
  <si>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</si>
  <si>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</si>
  <si>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</si>
  <si>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</si>
  <si>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</si>
  <si>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</si>
  <si>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</si>
  <si>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</si>
  <si>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</si>
  <si>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</si>
  <si>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</si>
  <si>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</si>
  <si>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</si>
  <si>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</si>
  <si>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</si>
  <si>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</si>
  <si>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</si>
  <si>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</si>
  <si>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</si>
  <si>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</si>
  <si>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</si>
  <si>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</si>
  <si>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</si>
  <si>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</si>
  <si>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</si>
  <si>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</si>
  <si>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</si>
  <si>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</si>
  <si>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</si>
  <si>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</si>
  <si>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</si>
  <si>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</si>
  <si>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</si>
  <si>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</si>
  <si>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</si>
  <si>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</si>
  <si>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</si>
  <si>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</si>
  <si>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</si>
  <si>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</si>
  <si>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</si>
  <si>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</si>
  <si>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</si>
  <si>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</si>
  <si>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</si>
  <si>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</si>
  <si>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</si>
  <si>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</si>
  <si>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</si>
  <si>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</si>
  <si>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</si>
  <si>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</si>
  <si>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</si>
  <si>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</si>
  <si>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</si>
  <si>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</si>
  <si>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</si>
  <si>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</si>
  <si>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</si>
  <si>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</si>
  <si>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</si>
  <si>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</si>
  <si>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</si>
  <si>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</si>
  <si>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</si>
  <si>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</si>
  <si>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</si>
  <si>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</si>
  <si>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</si>
  <si>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</si>
  <si>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</si>
  <si>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</si>
  <si>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</si>
  <si>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</si>
  <si>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</si>
  <si>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</si>
  <si>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</si>
  <si>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</si>
  <si>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</si>
  <si>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</si>
  <si>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</si>
  <si>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</si>
  <si>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</si>
  <si>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</si>
  <si>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</si>
  <si>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</si>
  <si>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</si>
  <si>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</si>
  <si>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</si>
  <si>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</si>
  <si>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</si>
  <si>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</si>
  <si>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</si>
  <si>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</si>
  <si>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</si>
  <si>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</si>
  <si>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</si>
  <si>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</si>
  <si>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</si>
  <si>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</si>
  <si>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</si>
  <si>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</si>
  <si>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</si>
  <si>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</si>
  <si>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</si>
  <si>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</si>
  <si>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</si>
  <si>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</si>
  <si>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</si>
  <si>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</si>
  <si>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</si>
  <si>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</si>
  <si>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</si>
  <si>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</si>
  <si>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</si>
  <si>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</si>
  <si>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</si>
  <si>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</si>
  <si>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</si>
  <si>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</si>
  <si>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</si>
  <si>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</si>
  <si>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</si>
  <si>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</si>
  <si>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</si>
  <si>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</si>
  <si>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</si>
  <si>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</si>
  <si>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</si>
  <si>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</si>
  <si>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</si>
  <si>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</si>
  <si>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</si>
  <si>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</si>
  <si>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</si>
  <si>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</si>
  <si>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</si>
  <si>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</si>
  <si>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</si>
  <si>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</si>
  <si>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</si>
  <si>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</si>
  <si>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</si>
  <si>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</si>
  <si>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</si>
  <si>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</si>
  <si>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</si>
  <si>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</si>
  <si>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</si>
  <si>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</si>
  <si>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</si>
  <si>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</si>
  <si>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</si>
  <si>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</si>
  <si>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</si>
  <si>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</si>
  <si>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</si>
  <si>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</si>
  <si>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</si>
  <si>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</si>
  <si>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</si>
  <si>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</si>
  <si>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</si>
  <si>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</si>
  <si>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</si>
  <si>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</si>
  <si>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</si>
  <si>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</si>
  <si>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</si>
  <si>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</si>
  <si>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</si>
  <si>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</si>
  <si>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</si>
  <si>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</si>
  <si>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</si>
  <si>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</si>
  <si>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</si>
  <si>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</si>
  <si>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</si>
  <si>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</si>
  <si>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</si>
  <si>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</si>
  <si>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</si>
  <si>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</si>
  <si>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</si>
  <si>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</si>
  <si>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</si>
  <si>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</si>
  <si>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</si>
  <si>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</si>
  <si>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</si>
  <si>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</si>
  <si>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</si>
  <si>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</si>
  <si>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</si>
  <si>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</si>
  <si>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</si>
  <si>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</si>
  <si>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</si>
  <si>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</si>
  <si>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</si>
  <si>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</si>
  <si>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</si>
  <si>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</si>
  <si>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</si>
  <si>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</si>
  <si>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</si>
  <si>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</si>
  <si>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</si>
  <si>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</si>
  <si>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</si>
  <si>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</si>
  <si>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</si>
  <si>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</si>
  <si>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</si>
  <si>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</si>
  <si>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</si>
  <si>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</si>
  <si>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</si>
  <si>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</si>
  <si>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</si>
  <si>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</si>
  <si>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</si>
  <si>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</si>
  <si>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</si>
  <si>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</si>
  <si>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</si>
  <si>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</si>
  <si>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</si>
  <si>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</si>
  <si>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</si>
  <si>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</si>
  <si>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</si>
  <si>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</si>
  <si>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</si>
  <si>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</si>
  <si>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</si>
  <si>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</si>
  <si>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</si>
  <si>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</si>
  <si>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</si>
  <si>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</si>
  <si>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</si>
  <si>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</si>
  <si>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</si>
  <si>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</si>
  <si>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</si>
  <si>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</si>
  <si>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</si>
  <si>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</si>
  <si>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</si>
  <si>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</si>
  <si>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</si>
  <si>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</si>
  <si>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</si>
  <si>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</si>
  <si>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</si>
  <si>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</si>
  <si>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</si>
  <si>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</si>
  <si>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</si>
  <si>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</si>
  <si>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</si>
  <si>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</si>
  <si>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</si>
  <si>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</si>
  <si>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</si>
  <si>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</si>
  <si>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</si>
  <si>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</si>
  <si>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</si>
  <si>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</si>
  <si>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</si>
  <si>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</si>
  <si>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</si>
  <si>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</si>
  <si>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</si>
  <si>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</si>
  <si>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</si>
  <si>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</si>
  <si>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</si>
  <si>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</si>
  <si>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</si>
  <si>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</si>
  <si>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</si>
  <si>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</si>
  <si>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</si>
  <si>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</si>
  <si>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</si>
  <si>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</si>
  <si>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</si>
  <si>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</si>
  <si>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</si>
  <si>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</si>
  <si>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</si>
  <si>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</si>
  <si>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</si>
  <si>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</si>
  <si>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</si>
  <si>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</si>
  <si>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</si>
  <si>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</si>
  <si>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</si>
  <si>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</si>
  <si>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</si>
  <si>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</si>
  <si>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</si>
  <si>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</si>
  <si>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</si>
  <si>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</si>
  <si>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</si>
  <si>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</si>
  <si>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</si>
  <si>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</si>
  <si>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</si>
  <si>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</si>
  <si>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</si>
  <si>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</si>
  <si>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</si>
  <si>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</si>
  <si>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</si>
  <si>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</si>
  <si>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</si>
  <si>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</si>
  <si>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</si>
  <si>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</si>
  <si>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</si>
  <si>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</si>
  <si>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</si>
  <si>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</si>
  <si>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</si>
  <si>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</si>
  <si>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</si>
  <si>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</si>
  <si>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</si>
  <si>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</si>
  <si>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</si>
  <si>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</si>
  <si>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</si>
  <si>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</si>
  <si>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</si>
  <si>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</si>
  <si>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</si>
  <si>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</si>
  <si>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</si>
  <si>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</si>
  <si>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</si>
  <si>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</si>
  <si>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</si>
  <si>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</si>
  <si>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</si>
  <si>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</si>
  <si>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</si>
  <si>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</si>
  <si>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</si>
  <si>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</si>
  <si>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</si>
  <si>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</si>
  <si>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</si>
  <si>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</si>
  <si>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</si>
  <si>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</si>
  <si>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</si>
  <si>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</si>
  <si>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</si>
  <si>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</si>
  <si>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</si>
  <si>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</si>
  <si>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</si>
  <si>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</si>
  <si>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</si>
  <si>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</si>
  <si>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</si>
  <si>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</si>
  <si>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</si>
  <si>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</si>
  <si>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</si>
  <si>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</si>
  <si>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</si>
  <si>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</si>
  <si>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</si>
  <si>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</si>
  <si>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</si>
  <si>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</si>
  <si>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</si>
  <si>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</si>
  <si>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</si>
  <si>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</si>
  <si>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</si>
  <si>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</si>
  <si>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</si>
  <si>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</si>
  <si>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</si>
  <si>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</si>
  <si>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</si>
  <si>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</si>
  <si>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</si>
  <si>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</si>
  <si>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</si>
  <si>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</si>
  <si>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</si>
  <si>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</si>
  <si>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</si>
  <si>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</si>
  <si>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</si>
  <si>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</si>
  <si>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</si>
  <si>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</si>
  <si>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</si>
  <si>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</si>
  <si>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</si>
  <si>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</si>
  <si>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</si>
  <si>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</si>
  <si>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</si>
  <si>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</si>
  <si>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</si>
  <si>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</si>
  <si>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</si>
  <si>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</si>
  <si>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</si>
  <si>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</si>
  <si>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</si>
  <si>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</si>
  <si>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</si>
  <si>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</si>
  <si>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</si>
  <si>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</si>
  <si>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</si>
  <si>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</si>
  <si>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</si>
  <si>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</si>
  <si>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</si>
  <si>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</si>
  <si>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</si>
  <si>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</si>
  <si>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</si>
  <si>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</si>
  <si>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</si>
  <si>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</si>
  <si>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</si>
  <si>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</si>
  <si>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</si>
  <si>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</si>
  <si>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</si>
  <si>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</si>
  <si>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</si>
  <si>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</si>
  <si>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</si>
  <si>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</si>
  <si>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</si>
  <si>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</si>
  <si>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</si>
  <si>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</si>
  <si>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</si>
  <si>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</si>
  <si>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</si>
  <si>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</si>
  <si>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</si>
  <si>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</si>
  <si>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</si>
  <si>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</si>
  <si>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</si>
  <si>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</si>
  <si>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</si>
  <si>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</si>
  <si>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</si>
  <si>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</si>
  <si>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</si>
  <si>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</si>
  <si>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</si>
  <si>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</si>
  <si>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</si>
  <si>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</si>
  <si>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</si>
  <si>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</si>
  <si>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</si>
  <si>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</si>
  <si>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</si>
  <si>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</si>
  <si>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</si>
  <si>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</si>
  <si>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</si>
  <si>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</si>
  <si>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</si>
  <si>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</si>
  <si>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</si>
  <si>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</si>
  <si>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</si>
  <si>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</si>
  <si>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</si>
  <si>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</si>
  <si>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</si>
  <si>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</si>
  <si>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</si>
  <si>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</si>
  <si>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</si>
  <si>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</si>
  <si>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</si>
  <si>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</si>
  <si>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</si>
  <si>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</si>
  <si>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</si>
  <si>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</si>
  <si>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</si>
  <si>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</si>
  <si>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</si>
  <si>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</si>
  <si>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</si>
  <si>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</si>
  <si>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</si>
  <si>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</si>
  <si>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</si>
  <si>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</si>
  <si>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</si>
  <si>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</si>
  <si>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</si>
  <si>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</si>
  <si>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</si>
  <si>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</si>
  <si>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</si>
  <si>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</si>
  <si>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</si>
  <si>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</si>
  <si>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</si>
  <si>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</si>
  <si>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</si>
  <si>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</si>
  <si>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</si>
  <si>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</si>
  <si>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</si>
  <si>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</si>
  <si>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</si>
  <si>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</si>
  <si>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</si>
  <si>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</si>
  <si>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</si>
  <si>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</si>
  <si>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</si>
  <si>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</si>
  <si>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</si>
  <si>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</si>
  <si>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</si>
  <si>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</si>
  <si>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</si>
  <si>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</si>
  <si>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</si>
  <si>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</si>
  <si>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</si>
  <si>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</si>
  <si>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</si>
  <si>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</si>
  <si>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</si>
  <si>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</si>
  <si>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</si>
  <si>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</si>
  <si>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</si>
  <si>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</si>
  <si>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</si>
  <si>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</si>
  <si>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</si>
  <si>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</si>
  <si>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</si>
  <si>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</si>
  <si>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</si>
  <si>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</si>
  <si>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</si>
  <si>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</si>
  <si>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</si>
  <si>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</si>
  <si>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</si>
  <si>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</si>
  <si>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</si>
  <si>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</si>
  <si>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</si>
  <si>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</si>
  <si>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</si>
  <si>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</si>
  <si>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</si>
  <si>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</si>
  <si>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</si>
  <si>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</si>
  <si>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</si>
  <si>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</si>
  <si>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</si>
  <si>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</si>
  <si>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</si>
  <si>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</si>
  <si>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</si>
  <si>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</si>
  <si>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</si>
  <si>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</si>
  <si>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</si>
  <si>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</si>
  <si>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</si>
  <si>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</si>
  <si>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</si>
  <si>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</si>
  <si>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</si>
  <si>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</si>
  <si>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</si>
  <si>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</si>
  <si>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</si>
  <si>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</si>
  <si>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</si>
  <si>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</si>
  <si>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</si>
  <si>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</si>
  <si>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</si>
  <si>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</si>
  <si>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</si>
  <si>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</si>
  <si>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</si>
  <si>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</si>
  <si>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</si>
  <si>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</si>
  <si>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</si>
  <si>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</si>
  <si>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</si>
  <si>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</si>
  <si>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</si>
  <si>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</si>
  <si>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</si>
  <si>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</si>
  <si>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</si>
  <si>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</si>
  <si>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</si>
  <si>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</si>
  <si>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</si>
  <si>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</si>
  <si>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</si>
  <si>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</si>
  <si>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</si>
  <si>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</si>
  <si>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</si>
  <si>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</si>
  <si>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</si>
  <si>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</si>
  <si>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</si>
  <si>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</si>
  <si>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</si>
  <si>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</si>
  <si>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</si>
  <si>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</si>
  <si>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</si>
  <si>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</si>
  <si>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</si>
  <si>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</si>
  <si>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</si>
  <si>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</si>
  <si>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</si>
  <si>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</si>
  <si>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</si>
  <si>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</si>
  <si>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</si>
  <si>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</si>
  <si>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</si>
  <si>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</si>
  <si>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</si>
  <si>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</si>
  <si>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</si>
  <si>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</si>
  <si>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</si>
  <si>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</si>
  <si>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</si>
  <si>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</si>
  <si>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</si>
  <si>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</si>
  <si>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</si>
  <si>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</si>
  <si>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</si>
  <si>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</si>
  <si>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</si>
  <si>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</si>
  <si>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</si>
  <si>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</si>
  <si>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</si>
  <si>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</si>
  <si>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</si>
  <si>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</si>
  <si>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</si>
  <si>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</si>
  <si>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</si>
  <si>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</si>
  <si>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</si>
  <si>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</si>
  <si>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</si>
  <si>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</si>
  <si>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</si>
  <si>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</si>
  <si>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</si>
  <si>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</si>
  <si>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</si>
  <si>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</si>
  <si>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</si>
  <si>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</si>
  <si>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</si>
  <si>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</si>
  <si>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</si>
  <si>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</si>
  <si>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</si>
  <si>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</si>
  <si>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</si>
  <si>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</si>
  <si>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</si>
  <si>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</si>
  <si>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</si>
  <si>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</si>
  <si>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</si>
  <si>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</si>
  <si>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</si>
  <si>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10.1177/0959683608101395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</si>
  <si>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</si>
  <si>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</si>
  <si>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</si>
  <si>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</si>
  <si>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</si>
  <si>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</si>
  <si>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</si>
  <si>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</si>
  <si>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</si>
  <si>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</si>
  <si>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</si>
  <si>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35</t>
  </si>
  <si>
    <t>0</t>
  </si>
  <si>
    <t>15</t>
  </si>
  <si>
    <t>102</t>
  </si>
  <si>
    <t>134</t>
  </si>
  <si>
    <t>166</t>
  </si>
  <si>
    <t>208</t>
  </si>
  <si>
    <t>19</t>
  </si>
  <si>
    <t>281</t>
  </si>
  <si>
    <t>218</t>
  </si>
  <si>
    <t>326</t>
  </si>
  <si>
    <t>358</t>
  </si>
  <si>
    <t>392</t>
  </si>
  <si>
    <t>413</t>
  </si>
  <si>
    <t>217</t>
  </si>
  <si>
    <t>216</t>
  </si>
  <si>
    <t>327</t>
  </si>
  <si>
    <t>363</t>
  </si>
  <si>
    <t>385</t>
  </si>
  <si>
    <t>43.5</t>
  </si>
  <si>
    <t>46.5</t>
  </si>
  <si>
    <t>GSC-6777</t>
  </si>
  <si>
    <t>0.952609962591846</t>
  </si>
  <si>
    <t>0.0083010951551636</t>
  </si>
  <si>
    <t>68.5</t>
  </si>
  <si>
    <t>71.5</t>
  </si>
  <si>
    <t>GSC-6776</t>
  </si>
  <si>
    <t>0.879658875612233</t>
  </si>
  <si>
    <t>0.0076653954055591</t>
  </si>
  <si>
    <t>108.5</t>
  </si>
  <si>
    <t>111.5</t>
  </si>
  <si>
    <t>GSC-6775</t>
  </si>
  <si>
    <t>0.833809533257464</t>
  </si>
  <si>
    <t>0.0103798024804863</t>
  </si>
  <si>
    <t>133.5</t>
  </si>
  <si>
    <t>136.5</t>
  </si>
  <si>
    <t>GSC-6774</t>
  </si>
  <si>
    <t>0.830701399935062</t>
  </si>
  <si>
    <t>0.00930699937683999</t>
  </si>
  <si>
    <t>98.5</t>
  </si>
  <si>
    <t>99.5</t>
  </si>
  <si>
    <t>116</t>
  </si>
  <si>
    <t>118</t>
  </si>
  <si>
    <t>129.5</t>
  </si>
  <si>
    <t>130.5</t>
  </si>
  <si>
    <t>164</t>
  </si>
  <si>
    <t>44.5</t>
  </si>
  <si>
    <t>94.5</t>
  </si>
  <si>
    <t>95.5</t>
  </si>
  <si>
    <t>145.5</t>
  </si>
  <si>
    <t>146.5</t>
  </si>
  <si>
    <t>198.5</t>
  </si>
  <si>
    <t>199.5</t>
  </si>
  <si>
    <t>249.5</t>
  </si>
  <si>
    <t>250.5</t>
  </si>
  <si>
    <t>325.5</t>
  </si>
  <si>
    <t>326.5</t>
  </si>
  <si>
    <t>349.5</t>
  </si>
  <si>
    <t>350.5</t>
  </si>
  <si>
    <t>395</t>
  </si>
  <si>
    <t>396</t>
  </si>
  <si>
    <t>34.5</t>
  </si>
  <si>
    <t>35.5</t>
  </si>
  <si>
    <t>74.5</t>
  </si>
  <si>
    <t>75.5</t>
  </si>
  <si>
    <t>189.5</t>
  </si>
  <si>
    <t>190.5</t>
  </si>
  <si>
    <t>248.5</t>
  </si>
  <si>
    <t>328.5</t>
  </si>
  <si>
    <t>329.5</t>
  </si>
  <si>
    <t>373.5</t>
  </si>
  <si>
    <t>374.5</t>
  </si>
  <si>
    <t>-Inf</t>
  </si>
  <si>
    <t>Inf</t>
  </si>
  <si>
    <t>Dated material: terrestrial plants macroremains</t>
  </si>
  <si>
    <t>BETA-199808</t>
  </si>
  <si>
    <t>0.845305848825361</t>
  </si>
  <si>
    <t>0.00420916643259236</t>
  </si>
  <si>
    <t>BETA-199809</t>
  </si>
  <si>
    <t>0.824519848013891</t>
  </si>
  <si>
    <t>0.0041056633786326</t>
  </si>
  <si>
    <t>Dated material: Sphagnum</t>
  </si>
  <si>
    <t>BETA-199810</t>
  </si>
  <si>
    <t>0.812294399418242</t>
  </si>
  <si>
    <t>0.00404478724968625</t>
  </si>
  <si>
    <t>BETA-180468</t>
  </si>
  <si>
    <t>0.736212283398578</t>
  </si>
  <si>
    <t>0.00366593941689819</t>
  </si>
  <si>
    <t>BETA-199811</t>
  </si>
  <si>
    <t>0.85589453558827</t>
  </si>
  <si>
    <t>0.00426189237190723</t>
  </si>
  <si>
    <t>BETA-199812</t>
  </si>
  <si>
    <t>0.732555456049861</t>
  </si>
  <si>
    <t>0.00364773039238074</t>
  </si>
  <si>
    <t>BETA-199813</t>
  </si>
  <si>
    <t>0.659001312866216</t>
  </si>
  <si>
    <t>0.00328147049852467</t>
  </si>
  <si>
    <t>BETA-199814</t>
  </si>
  <si>
    <t>0.620777056337513</t>
  </si>
  <si>
    <t>0.00309113435248357</t>
  </si>
  <si>
    <t>BETA-199815</t>
  </si>
  <si>
    <t>0.592095028161443</t>
  </si>
  <si>
    <t>0.00368539168530713</t>
  </si>
  <si>
    <t>BETA-199816</t>
  </si>
  <si>
    <t>0.539316325014555</t>
  </si>
  <si>
    <t>0.00335687990174627</t>
  </si>
  <si>
    <t>BETA-199817</t>
  </si>
  <si>
    <t>0.516965874179481</t>
  </si>
  <si>
    <t>0.00321776343943409</t>
  </si>
  <si>
    <t>0.467962268763683</t>
  </si>
  <si>
    <t>0.00233019927182215</t>
  </si>
  <si>
    <t>0.885151233421689</t>
  </si>
  <si>
    <t>0.00440757492056113</t>
  </si>
  <si>
    <t>BETA-199819</t>
  </si>
  <si>
    <t>0.727104243872943</t>
  </si>
  <si>
    <t>0.00362058630087361</t>
  </si>
  <si>
    <t>BETA-199820</t>
  </si>
  <si>
    <t>0.61462547005154</t>
  </si>
  <si>
    <t>0.00306050277630544</t>
  </si>
  <si>
    <t>BETA-199821</t>
  </si>
  <si>
    <t>0.573951856576036</t>
  </si>
  <si>
    <t>0.00285797015598673</t>
  </si>
  <si>
    <t>BETA-199822</t>
  </si>
  <si>
    <t>0.550166033382651</t>
  </si>
  <si>
    <t>0.00273952960728321</t>
  </si>
  <si>
    <t>BETA-199823</t>
  </si>
  <si>
    <t>0.516322721893515</t>
  </si>
  <si>
    <t>0.00321376025079992</t>
  </si>
  <si>
    <t>BETA-180474</t>
  </si>
  <si>
    <t>0.475005341651507</t>
  </si>
  <si>
    <t>0.0035479049544492</t>
  </si>
  <si>
    <t>Beaulieu-Audy_2009</t>
  </si>
  <si>
    <t>Carex sp., Rhynchospora alba, Scirpus hudsonianus, Scorpidium scorpioides, Warnstorfia exannulata, S. pulchrum, S. subfulvum, Scorpidium scorpioides, Equisetum
fluviatile, Scirpus hudsonianus, Myrica gale</t>
  </si>
  <si>
    <t>S. fuscum, S. capillifolium, Chamaedaphne calyculata, Ledum groenlandicum and Kalmia
polifolia, Picea mariana, Larix laricina, Cladina rangiferina, Cladina stellaris</t>
  </si>
  <si>
    <t>S. fuscum, S. capillifolium, S. papillosum, Chamaedaphne calyculata, Ledum groenlandicum, Kalmia polifolia, Picea mariana, Eriophorum spissum, Scirpus cespitosus</t>
  </si>
  <si>
    <t>LG1_fen</t>
  </si>
  <si>
    <t>LG2_bog</t>
  </si>
  <si>
    <t>LG3_bog</t>
  </si>
  <si>
    <t>glacial tills, littoral sands, marine clays</t>
  </si>
  <si>
    <t>wide bog complex, 90 km east of James Bay</t>
  </si>
  <si>
    <t>bog, 200 km inland from the shoreline of James
Bay</t>
  </si>
  <si>
    <t>intermediate fen, 25 km east of James Bay</t>
  </si>
  <si>
    <t>LG1_fen 99 100</t>
  </si>
  <si>
    <t>BETA-199818</t>
  </si>
  <si>
    <t>LG1_fen 117 119</t>
  </si>
  <si>
    <t>LG1_fen 130 131</t>
  </si>
  <si>
    <t>LG1_fen 165 167</t>
  </si>
  <si>
    <t>LG2_bog 44 45</t>
  </si>
  <si>
    <t>LG2_bog 95 96</t>
  </si>
  <si>
    <t>LG2_bog 146 147</t>
  </si>
  <si>
    <t>LG2_bog 199 200</t>
  </si>
  <si>
    <t>LG2_bog 250 251</t>
  </si>
  <si>
    <t>LG2_bog 326 327</t>
  </si>
  <si>
    <t>LG2_bog 350 351</t>
  </si>
  <si>
    <t>LG2_bog 395 397</t>
  </si>
  <si>
    <t>LG3_bog 35 36</t>
  </si>
  <si>
    <t>LG3_bog 75 76</t>
  </si>
  <si>
    <t>LG3_bog 130 131</t>
  </si>
  <si>
    <t>LG3_bog 190 191</t>
  </si>
  <si>
    <t>LG3_bog 249 250</t>
  </si>
  <si>
    <t>LG3_bog 329 330</t>
  </si>
  <si>
    <t>LG3_bog 374 375</t>
  </si>
  <si>
    <t>The study sites are distributed along the lower course of La Grande Rivière and located in depressions on the Precambrian Shield. Wisconsin deglaciation was followed by the Tyrrell Sea invasion.</t>
  </si>
  <si>
    <t>Herbaceous</t>
  </si>
  <si>
    <t>Sphagnum</t>
  </si>
  <si>
    <t>gyttja /  Brown Moss, Limnic</t>
  </si>
  <si>
    <t>Brown Moss-Sphagnum</t>
  </si>
  <si>
    <t>Ligneous</t>
  </si>
  <si>
    <t>Silty clay, mineral</t>
  </si>
  <si>
    <t>Silt-Herbaceous, mineral</t>
  </si>
  <si>
    <t/>
  </si>
  <si>
    <t>gyttja /  Brown Moss</t>
  </si>
  <si>
    <t>Silty clay</t>
  </si>
  <si>
    <t>Silt-Herbaceous</t>
  </si>
  <si>
    <t>Beaulieu-Audy, V., Garneau, M., Richard, P. J., &amp; Asnong, H. (2009). Holocene palaeoecological reconstruction of three boreal peatlands in the La Grande Rivière region, Québec, Canada. The Holocene, 19(3), 459-476.</t>
  </si>
  <si>
    <t>River, Bay</t>
  </si>
  <si>
    <t>La Grande Rivière, James Bay</t>
  </si>
  <si>
    <t xml:space="preserve"> La Grande Rivière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</si>
</sst>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1" fillId="0" borderId="1" xfId="0" applyFont="1" applyBorder="1" applyAlignment="1">
      <alignment wrapText="1"/>
    </xf>
    <xf numFmtId="0" fontId="21" fillId="0" borderId="1" xfId="0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M13" sqref="M13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0" t="s">
        <v>743</v>
      </c>
      <c r="H1" s="130" t="s">
        <v>744</v>
      </c>
      <c r="I1" s="130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4" t="s">
        <v>746</v>
      </c>
      <c r="H2" s="124" t="s">
        <v>747</v>
      </c>
      <c r="I2" s="124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41" customFormat="1" ht="31" customHeight="1" x14ac:dyDescent="0.2">
      <c r="A3" s="157" t="s">
        <v>360</v>
      </c>
      <c r="B3" s="157"/>
      <c r="C3" s="157"/>
      <c r="D3" s="157" t="s">
        <v>242</v>
      </c>
      <c r="E3" s="157" t="s">
        <v>240</v>
      </c>
      <c r="F3" s="157" t="s">
        <v>241</v>
      </c>
      <c r="G3" s="158" t="s">
        <v>726</v>
      </c>
      <c r="H3" s="158" t="s">
        <v>34</v>
      </c>
      <c r="I3" s="158" t="s">
        <v>727</v>
      </c>
      <c r="J3" s="157" t="s">
        <v>271</v>
      </c>
      <c r="K3" s="157" t="s">
        <v>290</v>
      </c>
      <c r="L3" s="157" t="s">
        <v>291</v>
      </c>
      <c r="M3" s="157" t="s">
        <v>13</v>
      </c>
      <c r="N3" s="159"/>
      <c r="O3" s="159" t="s">
        <v>359</v>
      </c>
      <c r="P3" s="153" t="s">
        <v>877</v>
      </c>
      <c r="Q3" s="160"/>
    </row>
    <row r="4" spans="1:17" ht="15" customHeight="1" x14ac:dyDescent="0.2">
      <c r="A4" s="156" t="s">
        <v>1093</v>
      </c>
      <c r="B4" s="156" t="s">
        <v>950</v>
      </c>
      <c r="C4" s="156" t="s">
        <v>951</v>
      </c>
      <c r="D4" s="156" t="s">
        <v>952</v>
      </c>
      <c r="E4" s="156" t="s">
        <v>953</v>
      </c>
      <c r="F4" s="156" t="s">
        <v>954</v>
      </c>
      <c r="G4" s="156" t="s">
        <v>955</v>
      </c>
      <c r="H4" s="156" t="s">
        <v>956</v>
      </c>
      <c r="I4" s="156" t="s">
        <v>957</v>
      </c>
      <c r="J4" s="156" t="s">
        <v>958</v>
      </c>
      <c r="K4" s="156" t="s">
        <v>959</v>
      </c>
      <c r="L4" s="156"/>
      <c r="M4" s="161" t="s">
        <v>1136</v>
      </c>
      <c r="N4" s="156" t="s">
        <v>960</v>
      </c>
      <c r="O4" s="156"/>
      <c r="P4" s="156" t="s">
        <v>961</v>
      </c>
      <c r="Q4" s="156"/>
    </row>
    <row r="5" spans="1:17" x14ac:dyDescent="0.2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6"/>
      <c r="H6" s="136"/>
      <c r="I6" s="136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2">
      <c r="A4" s="156" t="s">
        <v>1093</v>
      </c>
      <c r="B4" s="162" t="s">
        <v>1139</v>
      </c>
      <c r="C4" s="156">
        <v>53.9</v>
      </c>
      <c r="D4" s="156">
        <v>-78.766666999999998</v>
      </c>
      <c r="E4" s="146"/>
      <c r="F4" s="148"/>
      <c r="G4" s="148" t="s">
        <v>1124</v>
      </c>
    </row>
    <row r="5" spans="1:7" ht="15" customHeight="1" x14ac:dyDescent="0.2">
      <c r="A5" s="156"/>
      <c r="B5" s="162"/>
      <c r="C5" s="156"/>
      <c r="D5" s="156"/>
      <c r="E5" s="146"/>
      <c r="F5" s="148"/>
      <c r="G5" s="148"/>
    </row>
    <row r="6" spans="1:7" ht="15" customHeight="1" x14ac:dyDescent="0.2">
      <c r="A6" s="156"/>
      <c r="B6" s="162"/>
      <c r="C6" s="156"/>
      <c r="D6" s="156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B7" sqref="B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s="156" customFormat="1" ht="15" customHeight="1" x14ac:dyDescent="0.2">
      <c r="A4" s="156" t="s">
        <v>1093</v>
      </c>
      <c r="B4" s="162" t="s">
        <v>1139</v>
      </c>
      <c r="D4" s="163" t="s">
        <v>1097</v>
      </c>
      <c r="E4" s="163" t="s">
        <v>1103</v>
      </c>
      <c r="F4" s="156">
        <v>53.9</v>
      </c>
      <c r="G4" s="156">
        <v>-78.766666999999998</v>
      </c>
      <c r="H4" s="156">
        <v>38</v>
      </c>
      <c r="I4" s="156" t="s">
        <v>321</v>
      </c>
      <c r="M4" s="156">
        <v>-3</v>
      </c>
      <c r="N4" s="156">
        <v>684</v>
      </c>
      <c r="X4" s="156" t="s">
        <v>226</v>
      </c>
      <c r="AB4" s="162" t="s">
        <v>1094</v>
      </c>
      <c r="AJ4" s="163" t="s">
        <v>1100</v>
      </c>
      <c r="AK4" s="156" t="s">
        <v>220</v>
      </c>
      <c r="AT4" s="156">
        <v>0.2</v>
      </c>
      <c r="AX4" s="163" t="s">
        <v>1137</v>
      </c>
      <c r="AY4" s="156" t="s">
        <v>1138</v>
      </c>
    </row>
    <row r="5" spans="1:51" s="156" customFormat="1" ht="15" customHeight="1" x14ac:dyDescent="0.2">
      <c r="A5" s="156" t="s">
        <v>1093</v>
      </c>
      <c r="B5" s="162" t="s">
        <v>1139</v>
      </c>
      <c r="D5" s="163" t="s">
        <v>1098</v>
      </c>
      <c r="E5" s="163" t="s">
        <v>1101</v>
      </c>
      <c r="F5" s="156">
        <v>53.65</v>
      </c>
      <c r="G5" s="156">
        <v>-77.733333000000002</v>
      </c>
      <c r="H5" s="156">
        <v>172</v>
      </c>
      <c r="I5" s="156" t="s">
        <v>321</v>
      </c>
      <c r="M5" s="156">
        <v>-3</v>
      </c>
      <c r="N5" s="156">
        <v>684</v>
      </c>
      <c r="X5" s="156" t="s">
        <v>226</v>
      </c>
      <c r="AB5" s="162" t="s">
        <v>1095</v>
      </c>
      <c r="AJ5" s="163" t="s">
        <v>1100</v>
      </c>
      <c r="AK5" s="156" t="s">
        <v>220</v>
      </c>
      <c r="AT5" s="156">
        <v>1.7</v>
      </c>
      <c r="AX5" s="163" t="s">
        <v>1137</v>
      </c>
      <c r="AY5" s="156" t="s">
        <v>1138</v>
      </c>
    </row>
    <row r="6" spans="1:51" s="156" customFormat="1" ht="15" customHeight="1" x14ac:dyDescent="0.2">
      <c r="A6" s="156" t="s">
        <v>1093</v>
      </c>
      <c r="B6" s="162" t="s">
        <v>1139</v>
      </c>
      <c r="D6" s="163" t="s">
        <v>1099</v>
      </c>
      <c r="E6" s="162" t="s">
        <v>1102</v>
      </c>
      <c r="F6" s="156">
        <v>53.566667000000002</v>
      </c>
      <c r="G6" s="156">
        <v>-76.133332999999993</v>
      </c>
      <c r="H6" s="156">
        <v>227</v>
      </c>
      <c r="I6" s="156" t="s">
        <v>321</v>
      </c>
      <c r="M6" s="156">
        <v>-3</v>
      </c>
      <c r="N6" s="156">
        <v>684</v>
      </c>
      <c r="X6" s="156" t="s">
        <v>226</v>
      </c>
      <c r="AB6" s="162" t="s">
        <v>1096</v>
      </c>
      <c r="AJ6" s="163" t="s">
        <v>1100</v>
      </c>
      <c r="AK6" s="156" t="s">
        <v>220</v>
      </c>
      <c r="AT6" s="156">
        <v>0.6</v>
      </c>
      <c r="AX6" s="163" t="s">
        <v>1137</v>
      </c>
      <c r="AY6" s="156" t="s">
        <v>1138</v>
      </c>
    </row>
    <row r="7" spans="1:51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1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8"/>
      <c r="N3" s="138" t="s">
        <v>784</v>
      </c>
      <c r="O3" s="138" t="s">
        <v>787</v>
      </c>
      <c r="P3" s="138" t="s">
        <v>788</v>
      </c>
      <c r="Q3" s="97"/>
      <c r="R3" s="138" t="s">
        <v>790</v>
      </c>
      <c r="S3" s="142" t="s">
        <v>902</v>
      </c>
      <c r="T3" s="138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Y1" workbookViewId="0">
      <selection activeCell="B15" sqref="B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4.33203125" style="14" customWidth="1"/>
    <col min="5" max="5" width="14.33203125" style="134" customWidth="1"/>
    <col min="6" max="6" width="15.1640625" style="134" customWidth="1"/>
    <col min="7" max="7" width="14.33203125" style="134" customWidth="1"/>
    <col min="8" max="8" width="14.6640625" style="93" customWidth="1"/>
    <col min="9" max="9" width="8.5" style="14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0" t="s">
        <v>737</v>
      </c>
      <c r="F1" s="123" t="s">
        <v>738</v>
      </c>
      <c r="G1" s="123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56" t="s">
        <v>1093</v>
      </c>
      <c r="B4" s="162" t="s">
        <v>1139</v>
      </c>
      <c r="C4" s="10" t="s">
        <v>1097</v>
      </c>
      <c r="D4" s="10" t="str">
        <f>C4&amp;" "&amp;I4&amp;" "&amp;J4</f>
        <v>LG1_fen 0 15</v>
      </c>
      <c r="E4" s="132">
        <v>2003</v>
      </c>
      <c r="F4" s="132"/>
      <c r="G4" s="132"/>
      <c r="H4" s="22" t="s">
        <v>798</v>
      </c>
      <c r="I4" s="10" t="s">
        <v>963</v>
      </c>
      <c r="J4" s="10" t="s">
        <v>964</v>
      </c>
      <c r="K4" s="7" t="s">
        <v>1126</v>
      </c>
      <c r="L4" s="7"/>
      <c r="M4" s="7"/>
      <c r="N4" s="5" t="s">
        <v>1132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>
        <v>5.8</v>
      </c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2">
      <c r="A5" s="156" t="s">
        <v>1093</v>
      </c>
      <c r="B5" s="162" t="s">
        <v>1139</v>
      </c>
      <c r="C5" s="10" t="s">
        <v>1097</v>
      </c>
      <c r="D5" s="10" t="str">
        <f t="shared" ref="D5:D19" si="0">C5&amp;" "&amp;I5&amp;" "&amp;J5</f>
        <v>LG1_fen 15 102</v>
      </c>
      <c r="E5" s="132">
        <v>2003</v>
      </c>
      <c r="F5" s="132"/>
      <c r="G5" s="132"/>
      <c r="H5" s="22" t="s">
        <v>798</v>
      </c>
      <c r="I5" s="10" t="s">
        <v>964</v>
      </c>
      <c r="J5" s="10" t="s">
        <v>965</v>
      </c>
      <c r="K5" s="7" t="s">
        <v>1125</v>
      </c>
      <c r="L5" s="7"/>
      <c r="M5" s="7"/>
      <c r="N5" s="5" t="s">
        <v>1132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>
        <v>5.8</v>
      </c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2">
      <c r="A6" s="156" t="s">
        <v>1093</v>
      </c>
      <c r="B6" s="162" t="s">
        <v>1139</v>
      </c>
      <c r="C6" s="10" t="s">
        <v>1097</v>
      </c>
      <c r="D6" s="10" t="str">
        <f t="shared" si="0"/>
        <v>LG1_fen 102 134</v>
      </c>
      <c r="E6" s="132">
        <v>2003</v>
      </c>
      <c r="F6" s="132"/>
      <c r="G6" s="132"/>
      <c r="H6" s="22" t="s">
        <v>798</v>
      </c>
      <c r="I6" s="10" t="s">
        <v>965</v>
      </c>
      <c r="J6" s="10" t="s">
        <v>966</v>
      </c>
      <c r="K6" s="7" t="s">
        <v>1126</v>
      </c>
      <c r="L6" s="7"/>
      <c r="M6" s="7"/>
      <c r="N6" s="5" t="s">
        <v>1132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>
        <v>5.8</v>
      </c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2">
      <c r="A7" s="156" t="s">
        <v>1093</v>
      </c>
      <c r="B7" s="162" t="s">
        <v>1139</v>
      </c>
      <c r="C7" s="10" t="s">
        <v>1097</v>
      </c>
      <c r="D7" s="10" t="str">
        <f t="shared" si="0"/>
        <v>LG1_fen 134 166</v>
      </c>
      <c r="E7" s="132">
        <v>2003</v>
      </c>
      <c r="F7" s="132"/>
      <c r="G7" s="132"/>
      <c r="H7" s="22" t="s">
        <v>798</v>
      </c>
      <c r="I7" s="10" t="s">
        <v>966</v>
      </c>
      <c r="J7" s="10" t="s">
        <v>967</v>
      </c>
      <c r="K7" s="7" t="s">
        <v>1128</v>
      </c>
      <c r="L7" s="7"/>
      <c r="M7" s="7"/>
      <c r="N7" s="5" t="s">
        <v>1128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>
        <v>5.8</v>
      </c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2">
      <c r="A8" s="156" t="s">
        <v>1093</v>
      </c>
      <c r="B8" s="162" t="s">
        <v>1139</v>
      </c>
      <c r="C8" s="10" t="s">
        <v>1097</v>
      </c>
      <c r="D8" s="10" t="str">
        <f t="shared" si="0"/>
        <v>LG1_fen 166 208</v>
      </c>
      <c r="E8" s="132">
        <v>2003</v>
      </c>
      <c r="F8" s="132"/>
      <c r="G8" s="132"/>
      <c r="H8" s="22" t="s">
        <v>798</v>
      </c>
      <c r="I8" s="10" t="s">
        <v>967</v>
      </c>
      <c r="J8" s="10" t="s">
        <v>968</v>
      </c>
      <c r="K8" s="7" t="s">
        <v>1127</v>
      </c>
      <c r="L8" s="7"/>
      <c r="M8" s="7"/>
      <c r="N8" s="5" t="s">
        <v>1133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>
        <v>5.8</v>
      </c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2">
      <c r="A9" s="156" t="s">
        <v>1093</v>
      </c>
      <c r="B9" s="162" t="s">
        <v>1139</v>
      </c>
      <c r="C9" s="11" t="s">
        <v>1098</v>
      </c>
      <c r="D9" s="10" t="str">
        <f t="shared" si="0"/>
        <v>LG2_bog 0 19</v>
      </c>
      <c r="E9" s="132">
        <v>2003</v>
      </c>
      <c r="F9" s="133"/>
      <c r="G9" s="133"/>
      <c r="H9" s="22" t="s">
        <v>798</v>
      </c>
      <c r="I9" s="11" t="s">
        <v>963</v>
      </c>
      <c r="J9" s="11" t="s">
        <v>969</v>
      </c>
      <c r="K9" s="13" t="s">
        <v>1126</v>
      </c>
      <c r="L9" s="13"/>
      <c r="M9" s="13"/>
      <c r="N9" s="5" t="s">
        <v>1132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>
        <v>4.0999999999999996</v>
      </c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2">
      <c r="A10" s="156" t="s">
        <v>1093</v>
      </c>
      <c r="B10" s="162" t="s">
        <v>1139</v>
      </c>
      <c r="C10" s="11" t="s">
        <v>1098</v>
      </c>
      <c r="D10" s="10" t="str">
        <f t="shared" si="0"/>
        <v>LG2_bog 19 35</v>
      </c>
      <c r="E10" s="132">
        <v>2003</v>
      </c>
      <c r="F10" s="133"/>
      <c r="G10" s="133"/>
      <c r="H10" s="22" t="s">
        <v>798</v>
      </c>
      <c r="I10" s="11" t="s">
        <v>969</v>
      </c>
      <c r="J10" s="11" t="s">
        <v>962</v>
      </c>
      <c r="K10" s="13" t="s">
        <v>1129</v>
      </c>
      <c r="L10" s="13"/>
      <c r="M10" s="13"/>
      <c r="N10" s="5" t="s">
        <v>1132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>
        <v>4.0999999999999996</v>
      </c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2">
      <c r="A11" s="156" t="s">
        <v>1093</v>
      </c>
      <c r="B11" s="162" t="s">
        <v>1139</v>
      </c>
      <c r="C11" s="11" t="s">
        <v>1098</v>
      </c>
      <c r="D11" s="10" t="str">
        <f t="shared" si="0"/>
        <v>LG2_bog 35 281</v>
      </c>
      <c r="E11" s="132">
        <v>2003</v>
      </c>
      <c r="F11" s="133"/>
      <c r="G11" s="133"/>
      <c r="H11" s="22" t="s">
        <v>798</v>
      </c>
      <c r="I11" s="11" t="s">
        <v>962</v>
      </c>
      <c r="J11" s="11" t="s">
        <v>970</v>
      </c>
      <c r="K11" s="13" t="s">
        <v>1126</v>
      </c>
      <c r="L11" s="13"/>
      <c r="M11" s="13"/>
      <c r="N11" s="5" t="s">
        <v>1132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>
        <v>4.0999999999999996</v>
      </c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2">
      <c r="A12" s="156" t="s">
        <v>1093</v>
      </c>
      <c r="B12" s="162" t="s">
        <v>1139</v>
      </c>
      <c r="C12" s="11" t="s">
        <v>1098</v>
      </c>
      <c r="D12" s="10" t="str">
        <f t="shared" si="0"/>
        <v>LG2_bog 218 326</v>
      </c>
      <c r="E12" s="132">
        <v>2003</v>
      </c>
      <c r="F12" s="133"/>
      <c r="G12" s="133"/>
      <c r="H12" s="22" t="s">
        <v>798</v>
      </c>
      <c r="I12" s="11" t="s">
        <v>971</v>
      </c>
      <c r="J12" s="11" t="s">
        <v>972</v>
      </c>
      <c r="K12" s="13" t="s">
        <v>1126</v>
      </c>
      <c r="L12" s="13"/>
      <c r="M12" s="13"/>
      <c r="N12" s="5" t="s">
        <v>1132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>
        <v>4.0999999999999996</v>
      </c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2">
      <c r="A13" s="156" t="s">
        <v>1093</v>
      </c>
      <c r="B13" s="162" t="s">
        <v>1139</v>
      </c>
      <c r="C13" s="11" t="s">
        <v>1098</v>
      </c>
      <c r="D13" s="10" t="str">
        <f t="shared" si="0"/>
        <v>LG2_bog 326 358</v>
      </c>
      <c r="E13" s="132">
        <v>2003</v>
      </c>
      <c r="F13" s="133"/>
      <c r="G13" s="133"/>
      <c r="H13" s="22" t="s">
        <v>798</v>
      </c>
      <c r="I13" s="11" t="s">
        <v>972</v>
      </c>
      <c r="J13" s="11" t="s">
        <v>973</v>
      </c>
      <c r="K13" s="13" t="s">
        <v>1125</v>
      </c>
      <c r="L13" s="13"/>
      <c r="M13" s="13"/>
      <c r="N13" s="5" t="s">
        <v>1132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>
        <v>4.0999999999999996</v>
      </c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2">
      <c r="A14" s="156" t="s">
        <v>1093</v>
      </c>
      <c r="B14" s="162" t="s">
        <v>1139</v>
      </c>
      <c r="C14" s="11" t="s">
        <v>1098</v>
      </c>
      <c r="D14" s="10" t="str">
        <f t="shared" si="0"/>
        <v>LG2_bog 358 392</v>
      </c>
      <c r="E14" s="132">
        <v>2003</v>
      </c>
      <c r="F14" s="133"/>
      <c r="G14" s="133"/>
      <c r="H14" s="22" t="s">
        <v>798</v>
      </c>
      <c r="I14" s="11" t="s">
        <v>973</v>
      </c>
      <c r="J14" s="11" t="s">
        <v>974</v>
      </c>
      <c r="K14" s="13" t="s">
        <v>1125</v>
      </c>
      <c r="L14" s="13"/>
      <c r="M14" s="13"/>
      <c r="N14" s="5" t="s">
        <v>1132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>
        <v>4.0999999999999996</v>
      </c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2">
      <c r="A15" s="156" t="s">
        <v>1093</v>
      </c>
      <c r="B15" s="162" t="s">
        <v>1139</v>
      </c>
      <c r="C15" s="11" t="s">
        <v>1098</v>
      </c>
      <c r="D15" s="10" t="str">
        <f t="shared" si="0"/>
        <v>LG2_bog 392 413</v>
      </c>
      <c r="E15" s="132">
        <v>2003</v>
      </c>
      <c r="F15" s="133"/>
      <c r="G15" s="133"/>
      <c r="H15" s="22" t="s">
        <v>798</v>
      </c>
      <c r="I15" s="11" t="s">
        <v>974</v>
      </c>
      <c r="J15" s="11" t="s">
        <v>975</v>
      </c>
      <c r="K15" s="13" t="s">
        <v>1130</v>
      </c>
      <c r="L15" s="13"/>
      <c r="M15" s="13"/>
      <c r="N15" s="5" t="s">
        <v>1134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>
        <v>4.0999999999999996</v>
      </c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2">
      <c r="A16" s="156" t="s">
        <v>1093</v>
      </c>
      <c r="B16" s="162" t="s">
        <v>1139</v>
      </c>
      <c r="C16" s="11" t="s">
        <v>1099</v>
      </c>
      <c r="D16" s="10" t="str">
        <f t="shared" si="0"/>
        <v>LG3_bog 0 217</v>
      </c>
      <c r="E16" s="132">
        <v>2003</v>
      </c>
      <c r="F16" s="133"/>
      <c r="G16" s="133"/>
      <c r="H16" s="22" t="s">
        <v>798</v>
      </c>
      <c r="I16" s="11" t="s">
        <v>963</v>
      </c>
      <c r="J16" s="11" t="s">
        <v>976</v>
      </c>
      <c r="K16" s="13" t="s">
        <v>1126</v>
      </c>
      <c r="L16" s="13"/>
      <c r="M16" s="13"/>
      <c r="N16" s="5" t="s">
        <v>1132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>
        <v>3.95</v>
      </c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2">
      <c r="A17" s="156" t="s">
        <v>1093</v>
      </c>
      <c r="B17" s="162" t="s">
        <v>1139</v>
      </c>
      <c r="C17" s="11" t="s">
        <v>1099</v>
      </c>
      <c r="D17" s="10" t="str">
        <f t="shared" si="0"/>
        <v>LG3_bog 216 327</v>
      </c>
      <c r="E17" s="132">
        <v>2003</v>
      </c>
      <c r="F17" s="133"/>
      <c r="G17" s="133"/>
      <c r="H17" s="22" t="s">
        <v>798</v>
      </c>
      <c r="I17" s="11" t="s">
        <v>977</v>
      </c>
      <c r="J17" s="11" t="s">
        <v>978</v>
      </c>
      <c r="K17" s="13" t="s">
        <v>1126</v>
      </c>
      <c r="L17" s="13"/>
      <c r="M17" s="13"/>
      <c r="N17" s="5" t="s">
        <v>1132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>
        <v>3.95</v>
      </c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2">
      <c r="A18" s="156" t="s">
        <v>1093</v>
      </c>
      <c r="B18" s="162" t="s">
        <v>1139</v>
      </c>
      <c r="C18" s="11" t="s">
        <v>1099</v>
      </c>
      <c r="D18" s="10" t="str">
        <f t="shared" si="0"/>
        <v>LG3_bog 327 363</v>
      </c>
      <c r="E18" s="132">
        <v>2003</v>
      </c>
      <c r="F18" s="133"/>
      <c r="G18" s="133"/>
      <c r="H18" s="22" t="s">
        <v>798</v>
      </c>
      <c r="I18" s="11" t="s">
        <v>978</v>
      </c>
      <c r="J18" s="11" t="s">
        <v>979</v>
      </c>
      <c r="K18" s="13" t="s">
        <v>1125</v>
      </c>
      <c r="L18" s="13"/>
      <c r="M18" s="13"/>
      <c r="N18" s="5" t="s">
        <v>1132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>
        <v>3.95</v>
      </c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2">
      <c r="A19" s="156" t="s">
        <v>1093</v>
      </c>
      <c r="B19" s="162" t="s">
        <v>1139</v>
      </c>
      <c r="C19" s="11" t="s">
        <v>1099</v>
      </c>
      <c r="D19" s="10" t="str">
        <f t="shared" si="0"/>
        <v>LG3_bog 363 385</v>
      </c>
      <c r="E19" s="132">
        <v>2003</v>
      </c>
      <c r="F19" s="133"/>
      <c r="G19" s="133"/>
      <c r="H19" s="22" t="s">
        <v>798</v>
      </c>
      <c r="I19" s="11" t="s">
        <v>979</v>
      </c>
      <c r="J19" s="11" t="s">
        <v>980</v>
      </c>
      <c r="K19" s="13" t="s">
        <v>1131</v>
      </c>
      <c r="L19" s="13"/>
      <c r="M19" s="13"/>
      <c r="N19" s="5" t="s">
        <v>1135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>
        <v>3.95</v>
      </c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2">
      <c r="A20" s="156" t="s">
        <v>1093</v>
      </c>
      <c r="B20" s="162" t="s">
        <v>1139</v>
      </c>
      <c r="C20" s="11" t="s">
        <v>1097</v>
      </c>
      <c r="D20" s="10" t="str">
        <f>C20&amp;" "&amp;I20&amp;" "&amp;J20&amp;" rad layer"</f>
        <v>LG1_fen 43.5 46.5 rad layer</v>
      </c>
      <c r="E20" s="132">
        <v>2003</v>
      </c>
      <c r="F20" s="133"/>
      <c r="G20" s="133"/>
      <c r="H20" s="22" t="s">
        <v>798</v>
      </c>
      <c r="I20" s="11" t="s">
        <v>981</v>
      </c>
      <c r="J20" s="11" t="s">
        <v>982</v>
      </c>
      <c r="K20" s="13"/>
      <c r="L20" s="13"/>
      <c r="M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7">
        <v>5.8</v>
      </c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 x14ac:dyDescent="0.2">
      <c r="A21" s="156" t="s">
        <v>1093</v>
      </c>
      <c r="B21" s="162" t="s">
        <v>1139</v>
      </c>
      <c r="C21" s="11" t="s">
        <v>1097</v>
      </c>
      <c r="D21" s="10" t="str">
        <f t="shared" ref="D21:D23" si="1">C21&amp;" "&amp;I21&amp;" "&amp;J21&amp;" rad layer"</f>
        <v>LG1_fen 68.5 71.5 rad layer</v>
      </c>
      <c r="E21" s="132">
        <v>2003</v>
      </c>
      <c r="F21" s="133"/>
      <c r="G21" s="133"/>
      <c r="H21" s="22" t="s">
        <v>798</v>
      </c>
      <c r="I21" s="11" t="s">
        <v>986</v>
      </c>
      <c r="J21" s="11" t="s">
        <v>987</v>
      </c>
      <c r="K21" s="13"/>
      <c r="L21" s="13"/>
      <c r="M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7">
        <v>5.8</v>
      </c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 x14ac:dyDescent="0.2">
      <c r="A22" s="156" t="s">
        <v>1093</v>
      </c>
      <c r="B22" s="162" t="s">
        <v>1139</v>
      </c>
      <c r="C22" s="11" t="s">
        <v>1097</v>
      </c>
      <c r="D22" s="10" t="str">
        <f t="shared" si="1"/>
        <v>LG1_fen 108.5 111.5 rad layer</v>
      </c>
      <c r="E22" s="132">
        <v>2003</v>
      </c>
      <c r="F22" s="133"/>
      <c r="G22" s="133"/>
      <c r="H22" s="22" t="s">
        <v>798</v>
      </c>
      <c r="I22" s="11" t="s">
        <v>991</v>
      </c>
      <c r="J22" s="11" t="s">
        <v>992</v>
      </c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7">
        <v>5.8</v>
      </c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 x14ac:dyDescent="0.2">
      <c r="A23" s="156" t="s">
        <v>1093</v>
      </c>
      <c r="B23" s="162" t="s">
        <v>1139</v>
      </c>
      <c r="C23" s="11" t="s">
        <v>1097</v>
      </c>
      <c r="D23" s="10" t="str">
        <f t="shared" si="1"/>
        <v>LG1_fen 133.5 136.5 rad layer</v>
      </c>
      <c r="E23" s="132">
        <v>2003</v>
      </c>
      <c r="F23" s="133"/>
      <c r="G23" s="133"/>
      <c r="H23" s="22" t="s">
        <v>798</v>
      </c>
      <c r="I23" s="11" t="s">
        <v>996</v>
      </c>
      <c r="J23" s="11" t="s">
        <v>997</v>
      </c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7">
        <v>5.8</v>
      </c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 x14ac:dyDescent="0.2">
      <c r="A24" s="156" t="s">
        <v>1093</v>
      </c>
      <c r="B24" s="162" t="s">
        <v>1139</v>
      </c>
      <c r="C24" s="11" t="s">
        <v>1097</v>
      </c>
      <c r="D24" s="10" t="str">
        <f>C24&amp;" "&amp;I24&amp;" "&amp;J24&amp;" rad dummy layer"</f>
        <v>LG1_fen 98.5 99.5 rad dummy layer</v>
      </c>
      <c r="E24" s="132">
        <v>2003</v>
      </c>
      <c r="F24" s="133"/>
      <c r="G24" s="133"/>
      <c r="H24" s="22" t="s">
        <v>798</v>
      </c>
      <c r="I24" s="11" t="s">
        <v>1001</v>
      </c>
      <c r="J24" s="11" t="s">
        <v>1002</v>
      </c>
      <c r="K24" s="13"/>
      <c r="L24" s="13"/>
      <c r="M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7">
        <v>5.8</v>
      </c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 x14ac:dyDescent="0.2">
      <c r="A25" s="156" t="s">
        <v>1093</v>
      </c>
      <c r="B25" s="162" t="s">
        <v>1139</v>
      </c>
      <c r="C25" s="11" t="s">
        <v>1097</v>
      </c>
      <c r="D25" s="10" t="str">
        <f t="shared" ref="D25:D42" si="2">C25&amp;" "&amp;I25&amp;" "&amp;J25&amp;" rad dummy layer"</f>
        <v>LG1_fen 116 118 rad dummy layer</v>
      </c>
      <c r="E25" s="132">
        <v>2003</v>
      </c>
      <c r="F25" s="133"/>
      <c r="G25" s="133"/>
      <c r="H25" s="22" t="s">
        <v>798</v>
      </c>
      <c r="I25" s="11" t="s">
        <v>1003</v>
      </c>
      <c r="J25" s="11" t="s">
        <v>1004</v>
      </c>
      <c r="K25" s="13"/>
      <c r="L25" s="13"/>
      <c r="M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7">
        <v>5.8</v>
      </c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 x14ac:dyDescent="0.2">
      <c r="A26" s="156" t="s">
        <v>1093</v>
      </c>
      <c r="B26" s="162" t="s">
        <v>1139</v>
      </c>
      <c r="C26" s="11" t="s">
        <v>1097</v>
      </c>
      <c r="D26" s="10" t="str">
        <f t="shared" si="2"/>
        <v>LG1_fen 129.5 130.5 rad dummy layer</v>
      </c>
      <c r="E26" s="132">
        <v>2003</v>
      </c>
      <c r="F26" s="133"/>
      <c r="G26" s="133"/>
      <c r="H26" s="22" t="s">
        <v>798</v>
      </c>
      <c r="I26" s="11" t="s">
        <v>1005</v>
      </c>
      <c r="J26" s="11" t="s">
        <v>1006</v>
      </c>
      <c r="K26" s="13"/>
      <c r="L26" s="13"/>
      <c r="M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7">
        <v>5.8</v>
      </c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 x14ac:dyDescent="0.2">
      <c r="A27" s="156" t="s">
        <v>1093</v>
      </c>
      <c r="B27" s="162" t="s">
        <v>1139</v>
      </c>
      <c r="C27" s="11" t="s">
        <v>1097</v>
      </c>
      <c r="D27" s="10" t="str">
        <f t="shared" si="2"/>
        <v>LG1_fen 164 166 rad dummy layer</v>
      </c>
      <c r="E27" s="132">
        <v>2003</v>
      </c>
      <c r="F27" s="133"/>
      <c r="G27" s="133"/>
      <c r="H27" s="22" t="s">
        <v>798</v>
      </c>
      <c r="I27" s="11" t="s">
        <v>1007</v>
      </c>
      <c r="J27" s="11" t="s">
        <v>967</v>
      </c>
      <c r="K27" s="13"/>
      <c r="L27" s="13"/>
      <c r="M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7">
        <v>5.8</v>
      </c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 x14ac:dyDescent="0.2">
      <c r="A28" s="156" t="s">
        <v>1093</v>
      </c>
      <c r="B28" s="162" t="s">
        <v>1139</v>
      </c>
      <c r="C28" s="11" t="s">
        <v>1098</v>
      </c>
      <c r="D28" s="10" t="str">
        <f t="shared" si="2"/>
        <v>LG2_bog 43.5 44.5 rad dummy layer</v>
      </c>
      <c r="E28" s="132">
        <v>2003</v>
      </c>
      <c r="F28" s="133"/>
      <c r="G28" s="133"/>
      <c r="H28" s="22" t="s">
        <v>798</v>
      </c>
      <c r="I28" s="11" t="s">
        <v>981</v>
      </c>
      <c r="J28" s="11" t="s">
        <v>1008</v>
      </c>
      <c r="K28" s="13"/>
      <c r="L28" s="13"/>
      <c r="M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>
        <v>4.0999999999999996</v>
      </c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 x14ac:dyDescent="0.2">
      <c r="A29" s="156" t="s">
        <v>1093</v>
      </c>
      <c r="B29" s="162" t="s">
        <v>1139</v>
      </c>
      <c r="C29" s="11" t="s">
        <v>1098</v>
      </c>
      <c r="D29" s="10" t="str">
        <f t="shared" si="2"/>
        <v>LG2_bog 94.5 95.5 rad dummy layer</v>
      </c>
      <c r="E29" s="132">
        <v>2003</v>
      </c>
      <c r="F29" s="133"/>
      <c r="G29" s="133"/>
      <c r="H29" s="22" t="s">
        <v>798</v>
      </c>
      <c r="I29" s="11" t="s">
        <v>1009</v>
      </c>
      <c r="J29" s="11" t="s">
        <v>1010</v>
      </c>
      <c r="K29" s="13"/>
      <c r="L29" s="13"/>
      <c r="M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>
        <v>4.0999999999999996</v>
      </c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 x14ac:dyDescent="0.2">
      <c r="A30" s="156" t="s">
        <v>1093</v>
      </c>
      <c r="B30" s="162" t="s">
        <v>1139</v>
      </c>
      <c r="C30" s="11" t="s">
        <v>1098</v>
      </c>
      <c r="D30" s="10" t="str">
        <f t="shared" si="2"/>
        <v>LG2_bog 145.5 146.5 rad dummy layer</v>
      </c>
      <c r="E30" s="132">
        <v>2003</v>
      </c>
      <c r="F30" s="133"/>
      <c r="G30" s="133"/>
      <c r="H30" s="22" t="s">
        <v>798</v>
      </c>
      <c r="I30" s="11" t="s">
        <v>1011</v>
      </c>
      <c r="J30" s="11" t="s">
        <v>1012</v>
      </c>
      <c r="K30" s="13"/>
      <c r="L30" s="13"/>
      <c r="M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>
        <v>4.0999999999999996</v>
      </c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 x14ac:dyDescent="0.2">
      <c r="A31" s="156" t="s">
        <v>1093</v>
      </c>
      <c r="B31" s="162" t="s">
        <v>1139</v>
      </c>
      <c r="C31" s="11" t="s">
        <v>1098</v>
      </c>
      <c r="D31" s="10" t="str">
        <f t="shared" si="2"/>
        <v>LG2_bog 198.5 199.5 rad dummy layer</v>
      </c>
      <c r="E31" s="132">
        <v>2003</v>
      </c>
      <c r="F31" s="133"/>
      <c r="G31" s="133"/>
      <c r="H31" s="22" t="s">
        <v>798</v>
      </c>
      <c r="I31" s="11" t="s">
        <v>1013</v>
      </c>
      <c r="J31" s="11" t="s">
        <v>1014</v>
      </c>
      <c r="K31" s="13"/>
      <c r="L31" s="13"/>
      <c r="M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>
        <v>4.0999999999999996</v>
      </c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 x14ac:dyDescent="0.2">
      <c r="A32" s="156" t="s">
        <v>1093</v>
      </c>
      <c r="B32" s="162" t="s">
        <v>1139</v>
      </c>
      <c r="C32" s="11" t="s">
        <v>1098</v>
      </c>
      <c r="D32" s="10" t="str">
        <f t="shared" si="2"/>
        <v>LG2_bog 249.5 250.5 rad dummy layer</v>
      </c>
      <c r="E32" s="132">
        <v>2003</v>
      </c>
      <c r="F32" s="133"/>
      <c r="G32" s="133"/>
      <c r="H32" s="22" t="s">
        <v>798</v>
      </c>
      <c r="I32" s="11" t="s">
        <v>1015</v>
      </c>
      <c r="J32" s="11" t="s">
        <v>1016</v>
      </c>
      <c r="K32" s="13"/>
      <c r="L32" s="13"/>
      <c r="M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>
        <v>4.0999999999999996</v>
      </c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 x14ac:dyDescent="0.2">
      <c r="A33" s="156" t="s">
        <v>1093</v>
      </c>
      <c r="B33" s="162" t="s">
        <v>1139</v>
      </c>
      <c r="C33" s="11" t="s">
        <v>1098</v>
      </c>
      <c r="D33" s="10" t="str">
        <f t="shared" si="2"/>
        <v>LG2_bog 325.5 326.5 rad dummy layer</v>
      </c>
      <c r="E33" s="132">
        <v>2003</v>
      </c>
      <c r="F33" s="133"/>
      <c r="G33" s="133"/>
      <c r="H33" s="22" t="s">
        <v>798</v>
      </c>
      <c r="I33" s="11" t="s">
        <v>1017</v>
      </c>
      <c r="J33" s="11" t="s">
        <v>1018</v>
      </c>
      <c r="K33" s="13"/>
      <c r="L33" s="13"/>
      <c r="M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>
        <v>4.0999999999999996</v>
      </c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 x14ac:dyDescent="0.2">
      <c r="A34" s="156" t="s">
        <v>1093</v>
      </c>
      <c r="B34" s="162" t="s">
        <v>1139</v>
      </c>
      <c r="C34" s="11" t="s">
        <v>1098</v>
      </c>
      <c r="D34" s="10" t="str">
        <f t="shared" si="2"/>
        <v>LG2_bog 349.5 350.5 rad dummy layer</v>
      </c>
      <c r="E34" s="132">
        <v>2003</v>
      </c>
      <c r="F34" s="133"/>
      <c r="G34" s="133"/>
      <c r="H34" s="22" t="s">
        <v>798</v>
      </c>
      <c r="I34" s="11" t="s">
        <v>1019</v>
      </c>
      <c r="J34" s="11" t="s">
        <v>1020</v>
      </c>
      <c r="K34" s="13"/>
      <c r="L34" s="13"/>
      <c r="M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>
        <v>4.0999999999999996</v>
      </c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 x14ac:dyDescent="0.2">
      <c r="A35" s="156" t="s">
        <v>1093</v>
      </c>
      <c r="B35" s="162" t="s">
        <v>1139</v>
      </c>
      <c r="C35" s="11" t="s">
        <v>1098</v>
      </c>
      <c r="D35" s="10" t="str">
        <f t="shared" si="2"/>
        <v>LG2_bog 395 396 rad dummy layer</v>
      </c>
      <c r="E35" s="132">
        <v>2003</v>
      </c>
      <c r="F35" s="133"/>
      <c r="G35" s="133"/>
      <c r="H35" s="22" t="s">
        <v>798</v>
      </c>
      <c r="I35" s="11" t="s">
        <v>1021</v>
      </c>
      <c r="J35" s="11" t="s">
        <v>1022</v>
      </c>
      <c r="K35" s="13"/>
      <c r="L35" s="13"/>
      <c r="M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>
        <v>4.0999999999999996</v>
      </c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 x14ac:dyDescent="0.2">
      <c r="A36" s="156" t="s">
        <v>1093</v>
      </c>
      <c r="B36" s="162" t="s">
        <v>1139</v>
      </c>
      <c r="C36" s="11" t="s">
        <v>1099</v>
      </c>
      <c r="D36" s="10" t="str">
        <f t="shared" si="2"/>
        <v>LG3_bog 34.5 35.5 rad dummy layer</v>
      </c>
      <c r="E36" s="132">
        <v>2003</v>
      </c>
      <c r="F36" s="133"/>
      <c r="G36" s="133"/>
      <c r="H36" s="22" t="s">
        <v>798</v>
      </c>
      <c r="I36" s="11" t="s">
        <v>1023</v>
      </c>
      <c r="J36" s="11" t="s">
        <v>1024</v>
      </c>
      <c r="K36" s="13"/>
      <c r="L36" s="13"/>
      <c r="M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>
        <v>3.95</v>
      </c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 x14ac:dyDescent="0.2">
      <c r="A37" s="156" t="s">
        <v>1093</v>
      </c>
      <c r="B37" s="162" t="s">
        <v>1139</v>
      </c>
      <c r="C37" s="11" t="s">
        <v>1099</v>
      </c>
      <c r="D37" s="10" t="str">
        <f t="shared" si="2"/>
        <v>LG3_bog 74.5 75.5 rad dummy layer</v>
      </c>
      <c r="E37" s="132">
        <v>2003</v>
      </c>
      <c r="F37" s="133"/>
      <c r="G37" s="133"/>
      <c r="H37" s="22" t="s">
        <v>798</v>
      </c>
      <c r="I37" s="11" t="s">
        <v>1025</v>
      </c>
      <c r="J37" s="11" t="s">
        <v>1026</v>
      </c>
      <c r="K37" s="13"/>
      <c r="L37" s="13"/>
      <c r="M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>
        <v>3.95</v>
      </c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 x14ac:dyDescent="0.2">
      <c r="A38" s="156" t="s">
        <v>1093</v>
      </c>
      <c r="B38" s="162" t="s">
        <v>1139</v>
      </c>
      <c r="C38" s="11" t="s">
        <v>1099</v>
      </c>
      <c r="D38" s="10" t="str">
        <f t="shared" si="2"/>
        <v>LG3_bog 129.5 130.5 rad dummy layer</v>
      </c>
      <c r="E38" s="132">
        <v>2003</v>
      </c>
      <c r="F38" s="133"/>
      <c r="G38" s="133"/>
      <c r="H38" s="22" t="s">
        <v>798</v>
      </c>
      <c r="I38" s="11" t="s">
        <v>1005</v>
      </c>
      <c r="J38" s="11" t="s">
        <v>1006</v>
      </c>
      <c r="K38" s="13"/>
      <c r="L38" s="13"/>
      <c r="M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>
        <v>3.95</v>
      </c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 x14ac:dyDescent="0.2">
      <c r="A39" s="156" t="s">
        <v>1093</v>
      </c>
      <c r="B39" s="162" t="s">
        <v>1139</v>
      </c>
      <c r="C39" s="11" t="s">
        <v>1099</v>
      </c>
      <c r="D39" s="10" t="str">
        <f t="shared" si="2"/>
        <v>LG3_bog 189.5 190.5 rad dummy layer</v>
      </c>
      <c r="E39" s="132">
        <v>2003</v>
      </c>
      <c r="F39" s="133"/>
      <c r="G39" s="133"/>
      <c r="H39" s="22" t="s">
        <v>798</v>
      </c>
      <c r="I39" s="11" t="s">
        <v>1027</v>
      </c>
      <c r="J39" s="11" t="s">
        <v>1028</v>
      </c>
      <c r="K39" s="13"/>
      <c r="L39" s="13"/>
      <c r="M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>
        <v>3.95</v>
      </c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 x14ac:dyDescent="0.2">
      <c r="A40" s="156" t="s">
        <v>1093</v>
      </c>
      <c r="B40" s="162" t="s">
        <v>1139</v>
      </c>
      <c r="C40" s="11" t="s">
        <v>1099</v>
      </c>
      <c r="D40" s="10" t="str">
        <f t="shared" si="2"/>
        <v>LG3_bog 248.5 249.5 rad dummy layer</v>
      </c>
      <c r="E40" s="132">
        <v>2003</v>
      </c>
      <c r="F40" s="133"/>
      <c r="G40" s="133"/>
      <c r="H40" s="22" t="s">
        <v>798</v>
      </c>
      <c r="I40" s="11" t="s">
        <v>1029</v>
      </c>
      <c r="J40" s="11" t="s">
        <v>1015</v>
      </c>
      <c r="K40" s="13"/>
      <c r="L40" s="13"/>
      <c r="M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>
        <v>3.95</v>
      </c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 x14ac:dyDescent="0.2">
      <c r="A41" s="156" t="s">
        <v>1093</v>
      </c>
      <c r="B41" s="162" t="s">
        <v>1139</v>
      </c>
      <c r="C41" s="11" t="s">
        <v>1099</v>
      </c>
      <c r="D41" s="10" t="str">
        <f t="shared" si="2"/>
        <v>LG3_bog 328.5 329.5 rad dummy layer</v>
      </c>
      <c r="E41" s="132">
        <v>2003</v>
      </c>
      <c r="F41" s="133"/>
      <c r="G41" s="133"/>
      <c r="H41" s="22" t="s">
        <v>798</v>
      </c>
      <c r="I41" s="11" t="s">
        <v>1030</v>
      </c>
      <c r="J41" s="11" t="s">
        <v>1031</v>
      </c>
      <c r="K41" s="13"/>
      <c r="L41" s="13"/>
      <c r="M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>
        <v>3.95</v>
      </c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5" customHeight="1" x14ac:dyDescent="0.2">
      <c r="A42" s="156" t="s">
        <v>1093</v>
      </c>
      <c r="B42" s="162" t="s">
        <v>1139</v>
      </c>
      <c r="C42" s="11" t="s">
        <v>1099</v>
      </c>
      <c r="D42" s="10" t="str">
        <f t="shared" si="2"/>
        <v>LG3_bog 373.5 374.5 rad dummy layer</v>
      </c>
      <c r="E42" s="132">
        <v>2003</v>
      </c>
      <c r="F42" s="133"/>
      <c r="G42" s="133"/>
      <c r="H42" s="22" t="s">
        <v>798</v>
      </c>
      <c r="I42" s="11" t="s">
        <v>1032</v>
      </c>
      <c r="J42" s="11" t="s">
        <v>1033</v>
      </c>
      <c r="K42" s="13"/>
      <c r="L42" s="13"/>
      <c r="M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>
        <v>3.95</v>
      </c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32" x14ac:dyDescent="0.2">
      <c r="A43" s="156" t="s">
        <v>1093</v>
      </c>
      <c r="B43" s="162" t="s">
        <v>1139</v>
      </c>
      <c r="C43" s="10" t="s">
        <v>1097</v>
      </c>
      <c r="D43" s="10" t="str">
        <f t="shared" ref="D43:D50" si="3">C43&amp;" "&amp;I43&amp;" "&amp;J43</f>
        <v>LG1_fen 45 48</v>
      </c>
      <c r="E43" s="132">
        <v>2003</v>
      </c>
      <c r="F43" s="133"/>
      <c r="G43" s="133"/>
      <c r="H43" s="22" t="s">
        <v>798</v>
      </c>
      <c r="I43" s="11">
        <v>45</v>
      </c>
      <c r="J43" s="11">
        <v>48</v>
      </c>
      <c r="K43" s="13"/>
      <c r="L43" s="13"/>
      <c r="M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 t="s">
        <v>983</v>
      </c>
      <c r="BD43" s="13"/>
      <c r="BE43" s="13"/>
      <c r="BF43" s="13"/>
      <c r="BG43" s="13"/>
      <c r="BH43" s="13" t="s">
        <v>984</v>
      </c>
      <c r="BI43" s="13" t="s">
        <v>985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32" x14ac:dyDescent="0.2">
      <c r="A44" s="156" t="s">
        <v>1093</v>
      </c>
      <c r="B44" s="162" t="s">
        <v>1139</v>
      </c>
      <c r="C44" s="10" t="s">
        <v>1097</v>
      </c>
      <c r="D44" s="10" t="str">
        <f t="shared" si="3"/>
        <v>LG1_fen 70 73</v>
      </c>
      <c r="E44" s="132">
        <v>2003</v>
      </c>
      <c r="F44" s="133"/>
      <c r="G44" s="133"/>
      <c r="H44" s="22" t="s">
        <v>798</v>
      </c>
      <c r="I44" s="11">
        <v>70</v>
      </c>
      <c r="J44" s="11">
        <v>73</v>
      </c>
      <c r="K44" s="13"/>
      <c r="L44" s="13"/>
      <c r="M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 t="s">
        <v>988</v>
      </c>
      <c r="BD44" s="13"/>
      <c r="BE44" s="13"/>
      <c r="BF44" s="13"/>
      <c r="BG44" s="13"/>
      <c r="BH44" s="13" t="s">
        <v>989</v>
      </c>
      <c r="BI44" s="13" t="s">
        <v>990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32" x14ac:dyDescent="0.2">
      <c r="A45" s="156" t="s">
        <v>1093</v>
      </c>
      <c r="B45" s="162" t="s">
        <v>1139</v>
      </c>
      <c r="C45" s="10" t="s">
        <v>1097</v>
      </c>
      <c r="D45" s="10" t="str">
        <f t="shared" si="3"/>
        <v>LG1_fen 110 113</v>
      </c>
      <c r="E45" s="132">
        <v>2003</v>
      </c>
      <c r="F45" s="133"/>
      <c r="G45" s="133"/>
      <c r="H45" s="22" t="s">
        <v>798</v>
      </c>
      <c r="I45" s="11">
        <v>110</v>
      </c>
      <c r="J45" s="11">
        <v>113</v>
      </c>
      <c r="K45" s="13"/>
      <c r="L45" s="13"/>
      <c r="M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 t="s">
        <v>993</v>
      </c>
      <c r="BD45" s="13"/>
      <c r="BE45" s="13"/>
      <c r="BF45" s="13"/>
      <c r="BG45" s="13"/>
      <c r="BH45" s="13" t="s">
        <v>994</v>
      </c>
      <c r="BI45" s="13" t="s">
        <v>995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32" x14ac:dyDescent="0.2">
      <c r="A46" s="156" t="s">
        <v>1093</v>
      </c>
      <c r="B46" s="162" t="s">
        <v>1139</v>
      </c>
      <c r="C46" s="10" t="s">
        <v>1097</v>
      </c>
      <c r="D46" s="10" t="str">
        <f t="shared" si="3"/>
        <v>LG1_fen 135 138</v>
      </c>
      <c r="E46" s="132">
        <v>2003</v>
      </c>
      <c r="F46" s="133"/>
      <c r="G46" s="133"/>
      <c r="H46" s="22" t="s">
        <v>798</v>
      </c>
      <c r="I46" s="11">
        <v>135</v>
      </c>
      <c r="J46" s="11">
        <v>138</v>
      </c>
      <c r="K46" s="13"/>
      <c r="L46" s="13"/>
      <c r="M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 t="s">
        <v>998</v>
      </c>
      <c r="BD46" s="13"/>
      <c r="BE46" s="13"/>
      <c r="BF46" s="13"/>
      <c r="BG46" s="13"/>
      <c r="BH46" s="13" t="s">
        <v>999</v>
      </c>
      <c r="BI46" s="13" t="s">
        <v>1000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32" x14ac:dyDescent="0.2">
      <c r="A47" s="156" t="s">
        <v>1093</v>
      </c>
      <c r="B47" s="162" t="s">
        <v>1139</v>
      </c>
      <c r="C47" s="10" t="s">
        <v>1097</v>
      </c>
      <c r="D47" s="10" t="str">
        <f t="shared" si="3"/>
        <v>LG1_fen 99 100</v>
      </c>
      <c r="E47" s="132">
        <v>2003</v>
      </c>
      <c r="F47" s="133"/>
      <c r="G47" s="133"/>
      <c r="H47" s="22" t="s">
        <v>798</v>
      </c>
      <c r="I47" s="11">
        <v>99</v>
      </c>
      <c r="J47" s="11">
        <v>100</v>
      </c>
      <c r="K47" s="13"/>
      <c r="L47" s="13"/>
      <c r="M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32" x14ac:dyDescent="0.2">
      <c r="A48" s="156" t="s">
        <v>1093</v>
      </c>
      <c r="B48" s="162" t="s">
        <v>1139</v>
      </c>
      <c r="C48" s="10" t="s">
        <v>1097</v>
      </c>
      <c r="D48" s="10" t="str">
        <f t="shared" si="3"/>
        <v>LG1_fen 117 119</v>
      </c>
      <c r="E48" s="132">
        <v>2003</v>
      </c>
      <c r="F48" s="133"/>
      <c r="G48" s="133"/>
      <c r="H48" s="22" t="s">
        <v>798</v>
      </c>
      <c r="I48" s="11">
        <v>117</v>
      </c>
      <c r="J48" s="11">
        <v>119</v>
      </c>
      <c r="K48" s="13"/>
      <c r="L48" s="13"/>
      <c r="M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32" x14ac:dyDescent="0.2">
      <c r="A49" s="156" t="s">
        <v>1093</v>
      </c>
      <c r="B49" s="162" t="s">
        <v>1139</v>
      </c>
      <c r="C49" s="10" t="s">
        <v>1097</v>
      </c>
      <c r="D49" s="10" t="str">
        <f t="shared" si="3"/>
        <v>LG1_fen 130 131</v>
      </c>
      <c r="E49" s="132">
        <v>2003</v>
      </c>
      <c r="F49" s="133"/>
      <c r="G49" s="133"/>
      <c r="H49" s="22" t="s">
        <v>798</v>
      </c>
      <c r="I49" s="11">
        <v>130</v>
      </c>
      <c r="J49" s="11">
        <v>131</v>
      </c>
      <c r="K49" s="13"/>
      <c r="L49" s="13"/>
      <c r="M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32" x14ac:dyDescent="0.2">
      <c r="A50" s="156" t="s">
        <v>1093</v>
      </c>
      <c r="B50" s="162" t="s">
        <v>1139</v>
      </c>
      <c r="C50" s="10" t="s">
        <v>1097</v>
      </c>
      <c r="D50" s="10" t="str">
        <f t="shared" si="3"/>
        <v>LG1_fen 165 167</v>
      </c>
      <c r="E50" s="132">
        <v>2003</v>
      </c>
      <c r="F50" s="133"/>
      <c r="G50" s="133"/>
      <c r="H50" s="22" t="s">
        <v>798</v>
      </c>
      <c r="I50" s="11">
        <v>165</v>
      </c>
      <c r="J50" s="11">
        <v>167</v>
      </c>
      <c r="K50" s="13"/>
      <c r="L50" s="13"/>
      <c r="M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32" x14ac:dyDescent="0.2">
      <c r="A51" s="156" t="s">
        <v>1093</v>
      </c>
      <c r="B51" s="162" t="s">
        <v>1139</v>
      </c>
      <c r="C51" s="11" t="s">
        <v>1098</v>
      </c>
      <c r="D51" s="10" t="str">
        <f t="shared" ref="D51" si="4">C51&amp;" "&amp;I51&amp;" "&amp;J51</f>
        <v>LG2_bog 44 45</v>
      </c>
      <c r="E51" s="132">
        <v>2003</v>
      </c>
      <c r="F51" s="133"/>
      <c r="G51" s="133"/>
      <c r="H51" s="22" t="s">
        <v>798</v>
      </c>
      <c r="I51" s="11">
        <v>44</v>
      </c>
      <c r="J51" s="11">
        <v>45</v>
      </c>
      <c r="K51" s="13"/>
      <c r="L51" s="13"/>
      <c r="M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32" x14ac:dyDescent="0.2">
      <c r="A52" s="156" t="s">
        <v>1093</v>
      </c>
      <c r="B52" s="162" t="s">
        <v>1139</v>
      </c>
      <c r="C52" s="11" t="s">
        <v>1098</v>
      </c>
      <c r="D52" s="10" t="str">
        <f t="shared" ref="D52:D58" si="5">C52&amp;" "&amp;I52&amp;" "&amp;J52</f>
        <v>LG2_bog 95 96</v>
      </c>
      <c r="E52" s="132">
        <v>2003</v>
      </c>
      <c r="F52" s="133"/>
      <c r="G52" s="133"/>
      <c r="H52" s="22" t="s">
        <v>798</v>
      </c>
      <c r="I52" s="11">
        <v>95</v>
      </c>
      <c r="J52" s="11">
        <v>96</v>
      </c>
      <c r="K52" s="13"/>
      <c r="L52" s="13"/>
      <c r="M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5" customHeight="1" x14ac:dyDescent="0.2">
      <c r="A53" s="156" t="s">
        <v>1093</v>
      </c>
      <c r="B53" s="162" t="s">
        <v>1139</v>
      </c>
      <c r="C53" s="11" t="s">
        <v>1098</v>
      </c>
      <c r="D53" s="10" t="str">
        <f t="shared" si="5"/>
        <v>LG2_bog 146 147</v>
      </c>
      <c r="E53" s="132">
        <v>2003</v>
      </c>
      <c r="F53" s="133"/>
      <c r="G53" s="133"/>
      <c r="H53" s="22" t="s">
        <v>798</v>
      </c>
      <c r="I53" s="11">
        <v>146</v>
      </c>
      <c r="J53" s="11">
        <v>147</v>
      </c>
      <c r="K53" s="13"/>
      <c r="L53" s="13"/>
      <c r="M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5" customHeight="1" x14ac:dyDescent="0.2">
      <c r="A54" s="156" t="s">
        <v>1093</v>
      </c>
      <c r="B54" s="162" t="s">
        <v>1139</v>
      </c>
      <c r="C54" s="11" t="s">
        <v>1098</v>
      </c>
      <c r="D54" s="10" t="str">
        <f t="shared" si="5"/>
        <v>LG2_bog 199 200</v>
      </c>
      <c r="E54" s="132">
        <v>2003</v>
      </c>
      <c r="F54" s="133"/>
      <c r="G54" s="133"/>
      <c r="H54" s="22" t="s">
        <v>798</v>
      </c>
      <c r="I54" s="11">
        <v>199</v>
      </c>
      <c r="J54" s="11">
        <v>200</v>
      </c>
      <c r="K54" s="13"/>
      <c r="L54" s="13"/>
      <c r="M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5" customHeight="1" x14ac:dyDescent="0.2">
      <c r="A55" s="156" t="s">
        <v>1093</v>
      </c>
      <c r="B55" s="162" t="s">
        <v>1139</v>
      </c>
      <c r="C55" s="11" t="s">
        <v>1098</v>
      </c>
      <c r="D55" s="10" t="str">
        <f t="shared" si="5"/>
        <v>LG2_bog 250 251</v>
      </c>
      <c r="E55" s="132">
        <v>2003</v>
      </c>
      <c r="F55" s="133"/>
      <c r="G55" s="133"/>
      <c r="H55" s="22" t="s">
        <v>798</v>
      </c>
      <c r="I55" s="11">
        <v>250</v>
      </c>
      <c r="J55" s="11">
        <v>251</v>
      </c>
      <c r="K55" s="13"/>
      <c r="L55" s="13"/>
      <c r="M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5" customHeight="1" x14ac:dyDescent="0.2">
      <c r="A56" s="156" t="s">
        <v>1093</v>
      </c>
      <c r="B56" s="162" t="s">
        <v>1139</v>
      </c>
      <c r="C56" s="11" t="s">
        <v>1098</v>
      </c>
      <c r="D56" s="10" t="str">
        <f t="shared" si="5"/>
        <v>LG2_bog 326 327</v>
      </c>
      <c r="E56" s="132">
        <v>2003</v>
      </c>
      <c r="F56" s="133"/>
      <c r="G56" s="133"/>
      <c r="H56" s="22" t="s">
        <v>798</v>
      </c>
      <c r="I56" s="11">
        <v>326</v>
      </c>
      <c r="J56" s="11">
        <v>327</v>
      </c>
      <c r="K56" s="13"/>
      <c r="L56" s="13"/>
      <c r="M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5" customHeight="1" x14ac:dyDescent="0.2">
      <c r="A57" s="156" t="s">
        <v>1093</v>
      </c>
      <c r="B57" s="162" t="s">
        <v>1139</v>
      </c>
      <c r="C57" s="11" t="s">
        <v>1098</v>
      </c>
      <c r="D57" s="10" t="str">
        <f t="shared" si="5"/>
        <v>LG2_bog 350 351</v>
      </c>
      <c r="E57" s="132">
        <v>2003</v>
      </c>
      <c r="F57" s="133"/>
      <c r="G57" s="133"/>
      <c r="H57" s="22" t="s">
        <v>798</v>
      </c>
      <c r="I57" s="11">
        <v>350</v>
      </c>
      <c r="J57" s="11">
        <v>351</v>
      </c>
      <c r="K57" s="13"/>
      <c r="L57" s="13"/>
      <c r="M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5" customHeight="1" x14ac:dyDescent="0.2">
      <c r="A58" s="156" t="s">
        <v>1093</v>
      </c>
      <c r="B58" s="162" t="s">
        <v>1139</v>
      </c>
      <c r="C58" s="11" t="s">
        <v>1098</v>
      </c>
      <c r="D58" s="10" t="str">
        <f t="shared" si="5"/>
        <v>LG2_bog 395 397</v>
      </c>
      <c r="E58" s="132">
        <v>2003</v>
      </c>
      <c r="F58" s="133"/>
      <c r="G58" s="133"/>
      <c r="H58" s="22" t="s">
        <v>798</v>
      </c>
      <c r="I58" s="11">
        <v>395</v>
      </c>
      <c r="J58" s="11">
        <v>397</v>
      </c>
      <c r="K58" s="13"/>
      <c r="L58" s="13"/>
      <c r="M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5" customHeight="1" x14ac:dyDescent="0.2">
      <c r="A59" s="156" t="s">
        <v>1093</v>
      </c>
      <c r="B59" s="162" t="s">
        <v>1139</v>
      </c>
      <c r="C59" s="11" t="s">
        <v>1099</v>
      </c>
      <c r="D59" s="10" t="str">
        <f>C59&amp;" "&amp;I59&amp;" "&amp;J59</f>
        <v>LG3_bog 35 36</v>
      </c>
      <c r="E59" s="132">
        <v>2003</v>
      </c>
      <c r="F59" s="133"/>
      <c r="G59" s="133"/>
      <c r="H59" s="22" t="s">
        <v>798</v>
      </c>
      <c r="I59" s="11">
        <v>35</v>
      </c>
      <c r="J59" s="11">
        <v>36</v>
      </c>
      <c r="K59" s="13"/>
      <c r="L59" s="13"/>
      <c r="M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5" customHeight="1" x14ac:dyDescent="0.2">
      <c r="A60" s="156" t="s">
        <v>1093</v>
      </c>
      <c r="B60" s="162" t="s">
        <v>1139</v>
      </c>
      <c r="C60" s="11" t="s">
        <v>1099</v>
      </c>
      <c r="D60" s="10" t="str">
        <f t="shared" ref="D60:D64" si="6">C60&amp;" "&amp;I60&amp;" "&amp;J60</f>
        <v>LG3_bog 75 76</v>
      </c>
      <c r="E60" s="132">
        <v>2003</v>
      </c>
      <c r="F60" s="133"/>
      <c r="G60" s="133"/>
      <c r="H60" s="22" t="s">
        <v>798</v>
      </c>
      <c r="I60" s="11">
        <v>75</v>
      </c>
      <c r="J60" s="11">
        <v>76</v>
      </c>
      <c r="K60" s="13"/>
      <c r="L60" s="13"/>
      <c r="M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5" customHeight="1" x14ac:dyDescent="0.2">
      <c r="A61" s="156" t="s">
        <v>1093</v>
      </c>
      <c r="B61" s="162" t="s">
        <v>1139</v>
      </c>
      <c r="C61" s="11" t="s">
        <v>1099</v>
      </c>
      <c r="D61" s="10" t="str">
        <f t="shared" si="6"/>
        <v>LG3_bog 130 131</v>
      </c>
      <c r="E61" s="132">
        <v>2003</v>
      </c>
      <c r="F61" s="133"/>
      <c r="G61" s="133"/>
      <c r="H61" s="22" t="s">
        <v>798</v>
      </c>
      <c r="I61" s="11">
        <v>130</v>
      </c>
      <c r="J61" s="11">
        <v>131</v>
      </c>
      <c r="K61" s="13"/>
      <c r="L61" s="13"/>
      <c r="M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5" customHeight="1" x14ac:dyDescent="0.2">
      <c r="A62" s="156" t="s">
        <v>1093</v>
      </c>
      <c r="B62" s="162" t="s">
        <v>1139</v>
      </c>
      <c r="C62" s="11" t="s">
        <v>1099</v>
      </c>
      <c r="D62" s="10" t="str">
        <f t="shared" si="6"/>
        <v>LG3_bog 190 191</v>
      </c>
      <c r="E62" s="132">
        <v>2003</v>
      </c>
      <c r="F62" s="133"/>
      <c r="G62" s="133"/>
      <c r="H62" s="22" t="s">
        <v>798</v>
      </c>
      <c r="I62" s="11">
        <v>190</v>
      </c>
      <c r="J62" s="11">
        <v>191</v>
      </c>
      <c r="K62" s="13"/>
      <c r="L62" s="13"/>
      <c r="M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5" customHeight="1" x14ac:dyDescent="0.2">
      <c r="A63" s="156" t="s">
        <v>1093</v>
      </c>
      <c r="B63" s="162" t="s">
        <v>1139</v>
      </c>
      <c r="C63" s="11" t="s">
        <v>1099</v>
      </c>
      <c r="D63" s="10" t="str">
        <f t="shared" si="6"/>
        <v>LG3_bog 249 250</v>
      </c>
      <c r="E63" s="132">
        <v>2003</v>
      </c>
      <c r="F63" s="133"/>
      <c r="G63" s="133"/>
      <c r="H63" s="22" t="s">
        <v>798</v>
      </c>
      <c r="I63" s="11">
        <v>249</v>
      </c>
      <c r="J63" s="11">
        <v>250</v>
      </c>
      <c r="K63" s="13"/>
      <c r="L63" s="13"/>
      <c r="M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5" customHeight="1" x14ac:dyDescent="0.2">
      <c r="A64" s="156" t="s">
        <v>1093</v>
      </c>
      <c r="B64" s="162" t="s">
        <v>1139</v>
      </c>
      <c r="C64" s="11" t="s">
        <v>1099</v>
      </c>
      <c r="D64" s="10" t="str">
        <f t="shared" si="6"/>
        <v>LG3_bog 329 330</v>
      </c>
      <c r="E64" s="132">
        <v>2003</v>
      </c>
      <c r="F64" s="133"/>
      <c r="G64" s="133"/>
      <c r="H64" s="22" t="s">
        <v>798</v>
      </c>
      <c r="I64" s="11">
        <v>329</v>
      </c>
      <c r="J64" s="11">
        <v>330</v>
      </c>
      <c r="K64" s="13"/>
      <c r="L64" s="13"/>
      <c r="M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5" customHeight="1" x14ac:dyDescent="0.2">
      <c r="A65" s="156" t="s">
        <v>1093</v>
      </c>
      <c r="B65" s="162" t="s">
        <v>1139</v>
      </c>
      <c r="C65" s="11" t="s">
        <v>1099</v>
      </c>
      <c r="D65" s="10" t="str">
        <f>C65&amp;" "&amp;I65&amp;" "&amp;J65</f>
        <v>LG3_bog 374 375</v>
      </c>
      <c r="E65" s="132">
        <v>2003</v>
      </c>
      <c r="F65" s="133"/>
      <c r="G65" s="133"/>
      <c r="H65" s="22" t="s">
        <v>798</v>
      </c>
      <c r="I65" s="11">
        <v>374</v>
      </c>
      <c r="J65" s="11">
        <v>375</v>
      </c>
      <c r="K65" s="13"/>
      <c r="L65" s="13"/>
      <c r="M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9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B66:B1048576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7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9"/>
      <c r="G5" s="132"/>
      <c r="H5" s="132"/>
      <c r="I5" s="10"/>
      <c r="J5" s="10"/>
      <c r="W5" s="5"/>
      <c r="X5" s="5"/>
    </row>
    <row r="6" spans="1:33" x14ac:dyDescent="0.2">
      <c r="A6" s="19"/>
      <c r="G6" s="132"/>
      <c r="H6" s="132"/>
      <c r="I6" s="10"/>
      <c r="J6" s="10"/>
      <c r="W6" s="5"/>
      <c r="X6" s="5"/>
    </row>
    <row r="7" spans="1:33" x14ac:dyDescent="0.2">
      <c r="A7" s="19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83203125" style="14" customWidth="1"/>
    <col min="3" max="3" width="23.1640625" style="14" customWidth="1"/>
    <col min="4" max="4" width="21" style="14" customWidth="1"/>
    <col min="5" max="5" width="21.5" style="14" bestFit="1" customWidth="1"/>
    <col min="6" max="6" width="16.33203125" style="14" customWidth="1"/>
    <col min="7" max="7" width="16.1640625" style="14" customWidth="1"/>
    <col min="8" max="8" width="15.6640625" style="14" customWidth="1"/>
    <col min="9" max="9" width="16.33203125" style="14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customWidth="1"/>
    <col min="18" max="18" width="15" style="126" customWidth="1"/>
    <col min="19" max="19" width="17.83203125" style="126" customWidth="1"/>
    <col min="20" max="20" width="19.33203125" style="5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3" t="s">
        <v>731</v>
      </c>
      <c r="R1" s="123" t="s">
        <v>732</v>
      </c>
      <c r="S1" s="123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4" t="s">
        <v>729</v>
      </c>
      <c r="R2" s="124" t="s">
        <v>730</v>
      </c>
      <c r="S2" s="124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5" t="s">
        <v>726</v>
      </c>
      <c r="R3" s="125" t="s">
        <v>34</v>
      </c>
      <c r="S3" s="125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56" t="s">
        <v>1093</v>
      </c>
      <c r="B4" s="162" t="s">
        <v>1139</v>
      </c>
      <c r="C4" s="163" t="s">
        <v>1097</v>
      </c>
      <c r="D4" s="10" t="s">
        <v>1104</v>
      </c>
      <c r="E4" s="10" t="str">
        <f>D4&amp;" "&amp;"fraction"</f>
        <v>LG1_fen 99 100 fraction</v>
      </c>
      <c r="F4" s="10" t="s">
        <v>1104</v>
      </c>
      <c r="G4" s="10" t="s">
        <v>803</v>
      </c>
      <c r="H4" s="10" t="s">
        <v>304</v>
      </c>
      <c r="I4" s="10" t="s">
        <v>298</v>
      </c>
      <c r="J4" s="10" t="s">
        <v>1034</v>
      </c>
      <c r="K4" s="10" t="s">
        <v>1035</v>
      </c>
      <c r="L4" s="6" t="s">
        <v>256</v>
      </c>
      <c r="M4" s="7"/>
      <c r="N4" s="7"/>
      <c r="O4" s="7" t="s">
        <v>1036</v>
      </c>
      <c r="P4" s="7"/>
      <c r="Q4" s="127"/>
      <c r="R4" s="127"/>
      <c r="S4" s="128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1037</v>
      </c>
      <c r="AE4" s="7"/>
      <c r="AF4" s="7"/>
      <c r="AG4" s="7"/>
      <c r="AH4" s="7"/>
      <c r="AI4" s="7" t="s">
        <v>1038</v>
      </c>
      <c r="AJ4" s="7" t="s">
        <v>1039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56" t="s">
        <v>1093</v>
      </c>
      <c r="B5" s="162" t="s">
        <v>1139</v>
      </c>
      <c r="C5" s="163" t="s">
        <v>1097</v>
      </c>
      <c r="D5" s="10" t="s">
        <v>1106</v>
      </c>
      <c r="E5" s="10" t="str">
        <f t="shared" ref="E5:E22" si="0">D5&amp;" "&amp;"fraction"</f>
        <v>LG1_fen 117 119 fraction</v>
      </c>
      <c r="F5" s="10" t="s">
        <v>1106</v>
      </c>
      <c r="G5" s="10" t="s">
        <v>803</v>
      </c>
      <c r="H5" s="10" t="s">
        <v>304</v>
      </c>
      <c r="I5" s="10" t="s">
        <v>298</v>
      </c>
      <c r="J5" s="10" t="s">
        <v>1034</v>
      </c>
      <c r="K5" s="10" t="s">
        <v>1035</v>
      </c>
      <c r="L5" s="6" t="s">
        <v>256</v>
      </c>
      <c r="M5" s="7"/>
      <c r="N5" s="7"/>
      <c r="O5" s="7" t="s">
        <v>1036</v>
      </c>
      <c r="P5" s="7"/>
      <c r="Q5" s="127"/>
      <c r="R5" s="127"/>
      <c r="S5" s="128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1040</v>
      </c>
      <c r="AE5" s="7"/>
      <c r="AF5" s="7"/>
      <c r="AG5" s="7"/>
      <c r="AH5" s="7"/>
      <c r="AI5" s="7" t="s">
        <v>1041</v>
      </c>
      <c r="AJ5" s="7" t="s">
        <v>1042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56" t="s">
        <v>1093</v>
      </c>
      <c r="B6" s="162" t="s">
        <v>1139</v>
      </c>
      <c r="C6" s="163" t="s">
        <v>1097</v>
      </c>
      <c r="D6" s="10" t="s">
        <v>1107</v>
      </c>
      <c r="E6" s="10" t="str">
        <f t="shared" si="0"/>
        <v>LG1_fen 130 131 fraction</v>
      </c>
      <c r="F6" s="10" t="s">
        <v>1107</v>
      </c>
      <c r="G6" s="10" t="s">
        <v>803</v>
      </c>
      <c r="H6" s="10" t="s">
        <v>304</v>
      </c>
      <c r="I6" s="10" t="s">
        <v>298</v>
      </c>
      <c r="J6" s="10" t="s">
        <v>1034</v>
      </c>
      <c r="K6" s="10" t="s">
        <v>1035</v>
      </c>
      <c r="L6" s="6" t="s">
        <v>256</v>
      </c>
      <c r="M6" s="7"/>
      <c r="N6" s="7"/>
      <c r="O6" s="7" t="s">
        <v>1043</v>
      </c>
      <c r="P6" s="7"/>
      <c r="Q6" s="127"/>
      <c r="R6" s="127"/>
      <c r="S6" s="128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1044</v>
      </c>
      <c r="AE6" s="7"/>
      <c r="AF6" s="7"/>
      <c r="AG6" s="7"/>
      <c r="AH6" s="7"/>
      <c r="AI6" s="7" t="s">
        <v>1045</v>
      </c>
      <c r="AJ6" s="7" t="s">
        <v>1046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56" t="s">
        <v>1093</v>
      </c>
      <c r="B7" s="162" t="s">
        <v>1139</v>
      </c>
      <c r="C7" s="163" t="s">
        <v>1097</v>
      </c>
      <c r="D7" s="10" t="s">
        <v>1108</v>
      </c>
      <c r="E7" s="10" t="str">
        <f t="shared" si="0"/>
        <v>LG1_fen 165 167 fraction</v>
      </c>
      <c r="F7" s="10" t="s">
        <v>1108</v>
      </c>
      <c r="G7" s="10" t="s">
        <v>803</v>
      </c>
      <c r="H7" s="10" t="s">
        <v>304</v>
      </c>
      <c r="I7" s="10" t="s">
        <v>298</v>
      </c>
      <c r="J7" s="10" t="s">
        <v>1034</v>
      </c>
      <c r="K7" s="10" t="s">
        <v>1035</v>
      </c>
      <c r="L7" s="6" t="s">
        <v>256</v>
      </c>
      <c r="M7" s="7"/>
      <c r="N7" s="7"/>
      <c r="O7" s="7" t="s">
        <v>1036</v>
      </c>
      <c r="P7" s="7"/>
      <c r="Q7" s="127"/>
      <c r="R7" s="127"/>
      <c r="S7" s="128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1047</v>
      </c>
      <c r="AE7" s="7"/>
      <c r="AF7" s="7"/>
      <c r="AG7" s="7"/>
      <c r="AH7" s="7"/>
      <c r="AI7" s="7" t="s">
        <v>1048</v>
      </c>
      <c r="AJ7" s="7" t="s">
        <v>1049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 x14ac:dyDescent="0.2">
      <c r="A8" s="156" t="s">
        <v>1093</v>
      </c>
      <c r="B8" s="162" t="s">
        <v>1139</v>
      </c>
      <c r="C8" s="163" t="s">
        <v>1098</v>
      </c>
      <c r="D8" s="10" t="s">
        <v>1109</v>
      </c>
      <c r="E8" s="10" t="str">
        <f t="shared" si="0"/>
        <v>LG2_bog 44 45 fraction</v>
      </c>
      <c r="F8" s="10" t="s">
        <v>1109</v>
      </c>
      <c r="G8" s="10" t="s">
        <v>803</v>
      </c>
      <c r="H8" s="10" t="s">
        <v>304</v>
      </c>
      <c r="I8" s="10" t="s">
        <v>298</v>
      </c>
      <c r="J8" s="10" t="s">
        <v>1034</v>
      </c>
      <c r="K8" s="10" t="s">
        <v>1035</v>
      </c>
      <c r="L8" s="6" t="s">
        <v>256</v>
      </c>
      <c r="M8" s="7"/>
      <c r="N8" s="7"/>
      <c r="O8" s="7" t="s">
        <v>1043</v>
      </c>
      <c r="P8" s="7"/>
      <c r="Q8" s="127"/>
      <c r="R8" s="127"/>
      <c r="S8" s="128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1050</v>
      </c>
      <c r="AE8" s="7"/>
      <c r="AF8" s="7"/>
      <c r="AG8" s="7"/>
      <c r="AH8" s="7"/>
      <c r="AI8" s="7" t="s">
        <v>1051</v>
      </c>
      <c r="AJ8" s="7" t="s">
        <v>1052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 x14ac:dyDescent="0.2">
      <c r="A9" s="156" t="s">
        <v>1093</v>
      </c>
      <c r="B9" s="162" t="s">
        <v>1139</v>
      </c>
      <c r="C9" s="163" t="s">
        <v>1098</v>
      </c>
      <c r="D9" s="10" t="s">
        <v>1110</v>
      </c>
      <c r="E9" s="10" t="str">
        <f t="shared" si="0"/>
        <v>LG2_bog 95 96 fraction</v>
      </c>
      <c r="F9" s="10" t="s">
        <v>1110</v>
      </c>
      <c r="G9" s="10" t="s">
        <v>803</v>
      </c>
      <c r="H9" s="10" t="s">
        <v>304</v>
      </c>
      <c r="I9" s="10" t="s">
        <v>298</v>
      </c>
      <c r="J9" s="10" t="s">
        <v>1034</v>
      </c>
      <c r="K9" s="10" t="s">
        <v>1035</v>
      </c>
      <c r="L9" s="6" t="s">
        <v>256</v>
      </c>
      <c r="M9" s="7"/>
      <c r="N9" s="7"/>
      <c r="O9" s="7" t="s">
        <v>1043</v>
      </c>
      <c r="P9" s="7"/>
      <c r="Q9" s="127"/>
      <c r="R9" s="127"/>
      <c r="S9" s="128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1053</v>
      </c>
      <c r="AE9" s="7"/>
      <c r="AF9" s="7"/>
      <c r="AG9" s="7"/>
      <c r="AH9" s="7"/>
      <c r="AI9" s="7" t="s">
        <v>1054</v>
      </c>
      <c r="AJ9" s="7" t="s">
        <v>1055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2">
      <c r="A10" s="156" t="s">
        <v>1093</v>
      </c>
      <c r="B10" s="162" t="s">
        <v>1139</v>
      </c>
      <c r="C10" s="163" t="s">
        <v>1098</v>
      </c>
      <c r="D10" s="10" t="s">
        <v>1111</v>
      </c>
      <c r="E10" s="10" t="str">
        <f t="shared" si="0"/>
        <v>LG2_bog 146 147 fraction</v>
      </c>
      <c r="F10" s="10" t="s">
        <v>1111</v>
      </c>
      <c r="G10" s="10" t="s">
        <v>803</v>
      </c>
      <c r="H10" s="10" t="s">
        <v>304</v>
      </c>
      <c r="I10" s="10" t="s">
        <v>298</v>
      </c>
      <c r="J10" s="10" t="s">
        <v>1034</v>
      </c>
      <c r="K10" s="10" t="s">
        <v>1035</v>
      </c>
      <c r="L10" s="6" t="s">
        <v>256</v>
      </c>
      <c r="M10" s="7"/>
      <c r="N10" s="7"/>
      <c r="O10" s="7" t="s">
        <v>1043</v>
      </c>
      <c r="P10" s="7"/>
      <c r="Q10" s="127"/>
      <c r="R10" s="127"/>
      <c r="S10" s="128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1056</v>
      </c>
      <c r="AE10" s="7"/>
      <c r="AF10" s="7"/>
      <c r="AG10" s="7"/>
      <c r="AH10" s="7"/>
      <c r="AI10" s="7" t="s">
        <v>1057</v>
      </c>
      <c r="AJ10" s="7" t="s">
        <v>1058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 x14ac:dyDescent="0.2">
      <c r="A11" s="156" t="s">
        <v>1093</v>
      </c>
      <c r="B11" s="162" t="s">
        <v>1139</v>
      </c>
      <c r="C11" s="163" t="s">
        <v>1098</v>
      </c>
      <c r="D11" s="10" t="s">
        <v>1112</v>
      </c>
      <c r="E11" s="10" t="str">
        <f t="shared" si="0"/>
        <v>LG2_bog 199 200 fraction</v>
      </c>
      <c r="F11" s="10" t="s">
        <v>1112</v>
      </c>
      <c r="G11" s="10" t="s">
        <v>803</v>
      </c>
      <c r="H11" s="10" t="s">
        <v>304</v>
      </c>
      <c r="I11" s="10" t="s">
        <v>298</v>
      </c>
      <c r="J11" s="10" t="s">
        <v>1034</v>
      </c>
      <c r="K11" s="10" t="s">
        <v>1035</v>
      </c>
      <c r="L11" s="6" t="s">
        <v>256</v>
      </c>
      <c r="M11" s="7"/>
      <c r="N11" s="7"/>
      <c r="O11" s="7" t="s">
        <v>1043</v>
      </c>
      <c r="P11" s="7"/>
      <c r="Q11" s="127"/>
      <c r="R11" s="127"/>
      <c r="S11" s="128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1059</v>
      </c>
      <c r="AE11" s="7"/>
      <c r="AF11" s="7"/>
      <c r="AG11" s="7"/>
      <c r="AH11" s="7"/>
      <c r="AI11" s="7" t="s">
        <v>1060</v>
      </c>
      <c r="AJ11" s="7" t="s">
        <v>1061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 x14ac:dyDescent="0.2">
      <c r="A12" s="156" t="s">
        <v>1093</v>
      </c>
      <c r="B12" s="162" t="s">
        <v>1139</v>
      </c>
      <c r="C12" s="163" t="s">
        <v>1098</v>
      </c>
      <c r="D12" s="10" t="s">
        <v>1113</v>
      </c>
      <c r="E12" s="10" t="str">
        <f t="shared" si="0"/>
        <v>LG2_bog 250 251 fraction</v>
      </c>
      <c r="F12" s="10" t="s">
        <v>1113</v>
      </c>
      <c r="G12" s="10" t="s">
        <v>803</v>
      </c>
      <c r="H12" s="10" t="s">
        <v>304</v>
      </c>
      <c r="I12" s="10" t="s">
        <v>298</v>
      </c>
      <c r="J12" s="10" t="s">
        <v>1034</v>
      </c>
      <c r="K12" s="10" t="s">
        <v>1035</v>
      </c>
      <c r="L12" s="6" t="s">
        <v>256</v>
      </c>
      <c r="M12" s="7"/>
      <c r="N12" s="7"/>
      <c r="O12" s="7" t="s">
        <v>1043</v>
      </c>
      <c r="P12" s="7"/>
      <c r="Q12" s="127"/>
      <c r="R12" s="127"/>
      <c r="S12" s="128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1062</v>
      </c>
      <c r="AE12" s="7"/>
      <c r="AF12" s="7"/>
      <c r="AG12" s="7"/>
      <c r="AH12" s="7"/>
      <c r="AI12" s="7" t="s">
        <v>1063</v>
      </c>
      <c r="AJ12" s="7" t="s">
        <v>1064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 x14ac:dyDescent="0.2">
      <c r="A13" s="156" t="s">
        <v>1093</v>
      </c>
      <c r="B13" s="162" t="s">
        <v>1139</v>
      </c>
      <c r="C13" s="163" t="s">
        <v>1098</v>
      </c>
      <c r="D13" s="10" t="s">
        <v>1114</v>
      </c>
      <c r="E13" s="10" t="str">
        <f t="shared" si="0"/>
        <v>LG2_bog 326 327 fraction</v>
      </c>
      <c r="F13" s="10" t="s">
        <v>1114</v>
      </c>
      <c r="G13" s="10" t="s">
        <v>803</v>
      </c>
      <c r="H13" s="10" t="s">
        <v>304</v>
      </c>
      <c r="I13" s="10" t="s">
        <v>298</v>
      </c>
      <c r="J13" s="10" t="s">
        <v>1034</v>
      </c>
      <c r="K13" s="10" t="s">
        <v>1035</v>
      </c>
      <c r="L13" s="6" t="s">
        <v>256</v>
      </c>
      <c r="M13" s="7"/>
      <c r="N13" s="7"/>
      <c r="O13" s="7" t="s">
        <v>1043</v>
      </c>
      <c r="P13" s="7"/>
      <c r="Q13" s="127"/>
      <c r="R13" s="127"/>
      <c r="S13" s="128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1065</v>
      </c>
      <c r="AE13" s="7"/>
      <c r="AF13" s="7"/>
      <c r="AG13" s="7"/>
      <c r="AH13" s="7"/>
      <c r="AI13" s="7" t="s">
        <v>1066</v>
      </c>
      <c r="AJ13" s="7" t="s">
        <v>1067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5" customHeight="1" x14ac:dyDescent="0.2">
      <c r="A14" s="156" t="s">
        <v>1093</v>
      </c>
      <c r="B14" s="162" t="s">
        <v>1139</v>
      </c>
      <c r="C14" s="163" t="s">
        <v>1098</v>
      </c>
      <c r="D14" s="10" t="s">
        <v>1115</v>
      </c>
      <c r="E14" s="10" t="str">
        <f t="shared" si="0"/>
        <v>LG2_bog 350 351 fraction</v>
      </c>
      <c r="F14" s="10" t="s">
        <v>1115</v>
      </c>
      <c r="G14" s="10" t="s">
        <v>803</v>
      </c>
      <c r="H14" s="10" t="s">
        <v>304</v>
      </c>
      <c r="I14" s="10" t="s">
        <v>298</v>
      </c>
      <c r="J14" s="10" t="s">
        <v>1034</v>
      </c>
      <c r="K14" s="10" t="s">
        <v>1035</v>
      </c>
      <c r="L14" s="6" t="s">
        <v>256</v>
      </c>
      <c r="M14" s="7"/>
      <c r="N14" s="7"/>
      <c r="O14" s="7" t="s">
        <v>1043</v>
      </c>
      <c r="P14" s="7"/>
      <c r="Q14" s="127"/>
      <c r="R14" s="127"/>
      <c r="S14" s="128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1068</v>
      </c>
      <c r="AE14" s="7"/>
      <c r="AF14" s="7"/>
      <c r="AG14" s="7"/>
      <c r="AH14" s="7"/>
      <c r="AI14" s="7" t="s">
        <v>1069</v>
      </c>
      <c r="AJ14" s="7" t="s">
        <v>1070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5" customHeight="1" x14ac:dyDescent="0.2">
      <c r="A15" s="156" t="s">
        <v>1093</v>
      </c>
      <c r="B15" s="162" t="s">
        <v>1139</v>
      </c>
      <c r="C15" s="163" t="s">
        <v>1098</v>
      </c>
      <c r="D15" s="10" t="s">
        <v>1116</v>
      </c>
      <c r="E15" s="10" t="str">
        <f t="shared" si="0"/>
        <v>LG2_bog 395 397 fraction</v>
      </c>
      <c r="F15" s="10" t="s">
        <v>1116</v>
      </c>
      <c r="G15" s="10" t="s">
        <v>803</v>
      </c>
      <c r="H15" s="10" t="s">
        <v>304</v>
      </c>
      <c r="I15" s="10" t="s">
        <v>298</v>
      </c>
      <c r="J15" s="10" t="s">
        <v>1034</v>
      </c>
      <c r="K15" s="10" t="s">
        <v>1035</v>
      </c>
      <c r="L15" s="6" t="s">
        <v>256</v>
      </c>
      <c r="M15" s="7"/>
      <c r="N15" s="7"/>
      <c r="O15" s="7" t="s">
        <v>1036</v>
      </c>
      <c r="P15" s="7"/>
      <c r="Q15" s="127"/>
      <c r="R15" s="127"/>
      <c r="S15" s="128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1075</v>
      </c>
      <c r="AE15" s="22"/>
      <c r="AF15" s="7"/>
      <c r="AG15" s="7"/>
      <c r="AH15" s="7"/>
      <c r="AI15" s="7" t="s">
        <v>1071</v>
      </c>
      <c r="AJ15" s="7" t="s">
        <v>1072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5" customHeight="1" x14ac:dyDescent="0.2">
      <c r="A16" s="156" t="s">
        <v>1093</v>
      </c>
      <c r="B16" s="162" t="s">
        <v>1139</v>
      </c>
      <c r="C16" s="11" t="s">
        <v>1099</v>
      </c>
      <c r="D16" s="10" t="s">
        <v>1117</v>
      </c>
      <c r="E16" s="10" t="str">
        <f t="shared" si="0"/>
        <v>LG3_bog 35 36 fraction</v>
      </c>
      <c r="F16" s="10" t="s">
        <v>1117</v>
      </c>
      <c r="G16" s="10" t="s">
        <v>803</v>
      </c>
      <c r="H16" s="10" t="s">
        <v>304</v>
      </c>
      <c r="I16" s="10" t="s">
        <v>298</v>
      </c>
      <c r="J16" s="10" t="s">
        <v>1034</v>
      </c>
      <c r="K16" s="10" t="s">
        <v>1035</v>
      </c>
      <c r="L16" s="6" t="s">
        <v>256</v>
      </c>
      <c r="M16" s="7"/>
      <c r="N16" s="7"/>
      <c r="O16" s="7" t="s">
        <v>1043</v>
      </c>
      <c r="P16" s="7"/>
      <c r="Q16" s="127"/>
      <c r="R16" s="127"/>
      <c r="S16" s="128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1105</v>
      </c>
      <c r="AE16" s="22"/>
      <c r="AF16" s="7"/>
      <c r="AG16" s="7"/>
      <c r="AH16" s="7"/>
      <c r="AI16" s="7" t="s">
        <v>1073</v>
      </c>
      <c r="AJ16" s="7" t="s">
        <v>1074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5" customHeight="1" x14ac:dyDescent="0.2">
      <c r="A17" s="156" t="s">
        <v>1093</v>
      </c>
      <c r="B17" s="162" t="s">
        <v>1139</v>
      </c>
      <c r="C17" s="11" t="s">
        <v>1099</v>
      </c>
      <c r="D17" s="10" t="s">
        <v>1118</v>
      </c>
      <c r="E17" s="10" t="str">
        <f t="shared" si="0"/>
        <v>LG3_bog 75 76 fraction</v>
      </c>
      <c r="F17" s="10" t="s">
        <v>1118</v>
      </c>
      <c r="G17" s="10" t="s">
        <v>803</v>
      </c>
      <c r="H17" s="10" t="s">
        <v>304</v>
      </c>
      <c r="I17" s="10" t="s">
        <v>298</v>
      </c>
      <c r="J17" s="10" t="s">
        <v>1034</v>
      </c>
      <c r="K17" s="10" t="s">
        <v>1035</v>
      </c>
      <c r="L17" s="6" t="s">
        <v>256</v>
      </c>
      <c r="M17" s="7"/>
      <c r="N17" s="7"/>
      <c r="O17" s="7" t="s">
        <v>1036</v>
      </c>
      <c r="P17" s="7"/>
      <c r="Q17" s="127"/>
      <c r="R17" s="127"/>
      <c r="S17" s="128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1075</v>
      </c>
      <c r="AE17" s="24"/>
      <c r="AF17" s="7"/>
      <c r="AG17" s="7"/>
      <c r="AH17" s="7"/>
      <c r="AI17" s="7" t="s">
        <v>1076</v>
      </c>
      <c r="AJ17" s="7" t="s">
        <v>1077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5" customHeight="1" x14ac:dyDescent="0.2">
      <c r="A18" s="156" t="s">
        <v>1093</v>
      </c>
      <c r="B18" s="162" t="s">
        <v>1139</v>
      </c>
      <c r="C18" s="11" t="s">
        <v>1099</v>
      </c>
      <c r="D18" s="10" t="s">
        <v>1119</v>
      </c>
      <c r="E18" s="10" t="str">
        <f t="shared" si="0"/>
        <v>LG3_bog 130 131 fraction</v>
      </c>
      <c r="F18" s="10" t="s">
        <v>1119</v>
      </c>
      <c r="G18" s="10" t="s">
        <v>803</v>
      </c>
      <c r="H18" s="10" t="s">
        <v>304</v>
      </c>
      <c r="I18" s="10" t="s">
        <v>298</v>
      </c>
      <c r="J18" s="10" t="s">
        <v>1034</v>
      </c>
      <c r="K18" s="10" t="s">
        <v>1035</v>
      </c>
      <c r="L18" s="6" t="s">
        <v>256</v>
      </c>
      <c r="M18" s="7"/>
      <c r="N18" s="7"/>
      <c r="O18" s="7" t="s">
        <v>1043</v>
      </c>
      <c r="P18" s="7"/>
      <c r="Q18" s="127"/>
      <c r="R18" s="127"/>
      <c r="S18" s="128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1078</v>
      </c>
      <c r="AE18" s="25"/>
      <c r="AF18" s="7"/>
      <c r="AG18" s="7"/>
      <c r="AH18" s="7"/>
      <c r="AI18" s="7" t="s">
        <v>1079</v>
      </c>
      <c r="AJ18" s="7" t="s">
        <v>1080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5" customHeight="1" x14ac:dyDescent="0.2">
      <c r="A19" s="156" t="s">
        <v>1093</v>
      </c>
      <c r="B19" s="162" t="s">
        <v>1139</v>
      </c>
      <c r="C19" s="11" t="s">
        <v>1099</v>
      </c>
      <c r="D19" s="10" t="s">
        <v>1120</v>
      </c>
      <c r="E19" s="10" t="str">
        <f t="shared" si="0"/>
        <v>LG3_bog 190 191 fraction</v>
      </c>
      <c r="F19" s="10" t="s">
        <v>1120</v>
      </c>
      <c r="G19" s="10" t="s">
        <v>803</v>
      </c>
      <c r="H19" s="10" t="s">
        <v>304</v>
      </c>
      <c r="I19" s="10" t="s">
        <v>298</v>
      </c>
      <c r="J19" s="10" t="s">
        <v>1034</v>
      </c>
      <c r="K19" s="10" t="s">
        <v>1035</v>
      </c>
      <c r="L19" s="6" t="s">
        <v>256</v>
      </c>
      <c r="M19" s="7"/>
      <c r="N19" s="7"/>
      <c r="O19" s="7" t="s">
        <v>1043</v>
      </c>
      <c r="P19" s="7"/>
      <c r="Q19" s="127"/>
      <c r="R19" s="127"/>
      <c r="S19" s="128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1081</v>
      </c>
      <c r="AE19" s="23"/>
      <c r="AF19" s="7"/>
      <c r="AG19" s="7"/>
      <c r="AH19" s="7"/>
      <c r="AI19" s="7" t="s">
        <v>1082</v>
      </c>
      <c r="AJ19" s="7" t="s">
        <v>1083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5" customHeight="1" x14ac:dyDescent="0.2">
      <c r="A20" s="156" t="s">
        <v>1093</v>
      </c>
      <c r="B20" s="162" t="s">
        <v>1139</v>
      </c>
      <c r="C20" s="11" t="s">
        <v>1099</v>
      </c>
      <c r="D20" s="10" t="s">
        <v>1121</v>
      </c>
      <c r="E20" s="10" t="str">
        <f t="shared" si="0"/>
        <v>LG3_bog 249 250 fraction</v>
      </c>
      <c r="F20" s="10" t="s">
        <v>1121</v>
      </c>
      <c r="G20" s="10" t="s">
        <v>803</v>
      </c>
      <c r="H20" s="10" t="s">
        <v>304</v>
      </c>
      <c r="I20" s="10" t="s">
        <v>298</v>
      </c>
      <c r="J20" s="10" t="s">
        <v>1034</v>
      </c>
      <c r="K20" s="10" t="s">
        <v>1035</v>
      </c>
      <c r="L20" s="6" t="s">
        <v>256</v>
      </c>
      <c r="M20" s="7"/>
      <c r="N20" s="7"/>
      <c r="O20" s="7" t="s">
        <v>1043</v>
      </c>
      <c r="P20" s="7"/>
      <c r="Q20" s="127"/>
      <c r="R20" s="127"/>
      <c r="S20" s="128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 t="s">
        <v>1084</v>
      </c>
      <c r="AE20" s="22"/>
      <c r="AF20" s="7"/>
      <c r="AG20" s="7"/>
      <c r="AH20" s="7"/>
      <c r="AI20" s="7" t="s">
        <v>1085</v>
      </c>
      <c r="AJ20" s="7" t="s">
        <v>1086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5" customHeight="1" x14ac:dyDescent="0.2">
      <c r="A21" s="156" t="s">
        <v>1093</v>
      </c>
      <c r="B21" s="162" t="s">
        <v>1139</v>
      </c>
      <c r="C21" s="11" t="s">
        <v>1099</v>
      </c>
      <c r="D21" s="10" t="s">
        <v>1122</v>
      </c>
      <c r="E21" s="10" t="str">
        <f t="shared" si="0"/>
        <v>LG3_bog 329 330 fraction</v>
      </c>
      <c r="F21" s="10" t="s">
        <v>1122</v>
      </c>
      <c r="G21" s="10" t="s">
        <v>803</v>
      </c>
      <c r="H21" s="10" t="s">
        <v>304</v>
      </c>
      <c r="I21" s="10" t="s">
        <v>298</v>
      </c>
      <c r="J21" s="10" t="s">
        <v>1034</v>
      </c>
      <c r="K21" s="10" t="s">
        <v>1035</v>
      </c>
      <c r="L21" s="6" t="s">
        <v>256</v>
      </c>
      <c r="M21" s="7"/>
      <c r="N21" s="7"/>
      <c r="O21" s="7" t="s">
        <v>1043</v>
      </c>
      <c r="P21" s="7"/>
      <c r="Q21" s="127"/>
      <c r="R21" s="127"/>
      <c r="S21" s="128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 t="s">
        <v>1087</v>
      </c>
      <c r="AE21" s="7"/>
      <c r="AF21" s="7"/>
      <c r="AG21" s="7"/>
      <c r="AH21" s="7"/>
      <c r="AI21" s="7" t="s">
        <v>1088</v>
      </c>
      <c r="AJ21" s="7" t="s">
        <v>1089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5" customHeight="1" x14ac:dyDescent="0.2">
      <c r="A22" s="156" t="s">
        <v>1093</v>
      </c>
      <c r="B22" s="162" t="s">
        <v>1139</v>
      </c>
      <c r="C22" s="11" t="s">
        <v>1099</v>
      </c>
      <c r="D22" s="11" t="s">
        <v>1123</v>
      </c>
      <c r="E22" s="10" t="str">
        <f t="shared" si="0"/>
        <v>LG3_bog 374 375 fraction</v>
      </c>
      <c r="F22" s="11" t="s">
        <v>1123</v>
      </c>
      <c r="G22" s="11" t="s">
        <v>803</v>
      </c>
      <c r="H22" s="11" t="s">
        <v>304</v>
      </c>
      <c r="I22" s="11" t="s">
        <v>298</v>
      </c>
      <c r="J22" s="11" t="s">
        <v>1034</v>
      </c>
      <c r="K22" s="11" t="s">
        <v>1035</v>
      </c>
      <c r="L22" s="6" t="s">
        <v>256</v>
      </c>
      <c r="M22" s="13"/>
      <c r="N22" s="13"/>
      <c r="O22" s="13" t="s">
        <v>1036</v>
      </c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1090</v>
      </c>
      <c r="AE22" s="13"/>
      <c r="AF22" s="13"/>
      <c r="AG22" s="13"/>
      <c r="AH22" s="13"/>
      <c r="AI22" s="13" t="s">
        <v>1091</v>
      </c>
      <c r="AJ22" s="13" t="s">
        <v>1092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B23:B1048576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F4:F22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3" t="s">
        <v>724</v>
      </c>
      <c r="J1" s="123" t="s">
        <v>725</v>
      </c>
      <c r="K1" s="123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4" t="s">
        <v>729</v>
      </c>
      <c r="J2" s="124" t="s">
        <v>730</v>
      </c>
      <c r="K2" s="124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2019-12-18T10:47:48Z</dcterms:modified>
</cp:coreProperties>
</file>