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9C1F80A6-AB0E-4D79-9841-99151E625201}" xr6:coauthVersionLast="47" xr6:coauthVersionMax="47" xr10:uidLastSave="{00000000-0000-0000-0000-000000000000}"/>
  <bookViews>
    <workbookView xWindow="-110" yWindow="-110" windowWidth="19420" windowHeight="103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9" i="4" l="1"/>
  <c r="CL8" i="4"/>
  <c r="CL7" i="4"/>
  <c r="CL6" i="4"/>
  <c r="CL5" i="4"/>
  <c r="CL4" i="4"/>
  <c r="N3" i="6"/>
  <c r="M3" i="6"/>
  <c r="L3" i="6"/>
</calcChain>
</file>

<file path=xl/sharedStrings.xml><?xml version="1.0" encoding="utf-8"?>
<sst xmlns="http://schemas.openxmlformats.org/spreadsheetml/2006/main" count="1481" uniqueCount="1015">
  <si>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</si>
  <si>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</si>
  <si>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</si>
  <si>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</si>
  <si>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</si>
  <si>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</si>
  <si>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</si>
  <si>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</si>
  <si>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</si>
  <si>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</si>
  <si>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</si>
  <si>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</si>
  <si>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</si>
  <si>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</si>
  <si>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</si>
  <si>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</si>
  <si>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</si>
  <si>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</si>
  <si>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</si>
  <si>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</si>
  <si>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</si>
  <si>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</si>
  <si>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</si>
  <si>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</si>
  <si>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</si>
  <si>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</si>
  <si>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</si>
  <si>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</si>
  <si>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</si>
  <si>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</si>
  <si>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</si>
  <si>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</si>
  <si>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</si>
  <si>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</si>
  <si>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</si>
  <si>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</si>
  <si>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</si>
  <si>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</si>
  <si>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</si>
  <si>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</si>
  <si>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</si>
  <si>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</si>
  <si>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</si>
  <si>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</si>
  <si>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</si>
  <si>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</si>
  <si>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</si>
  <si>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</si>
  <si>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</si>
  <si>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</si>
  <si>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</si>
  <si>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</si>
  <si>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</si>
  <si>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</si>
  <si>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</si>
  <si>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</si>
  <si>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</si>
  <si>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</si>
  <si>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</si>
  <si>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</si>
  <si>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</si>
  <si>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</si>
  <si>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</si>
  <si>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</si>
  <si>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</si>
  <si>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</si>
  <si>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</si>
  <si>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</si>
  <si>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</si>
  <si>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</si>
  <si>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</si>
  <si>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</si>
  <si>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</si>
  <si>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</si>
  <si>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</si>
  <si>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</si>
  <si>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</si>
  <si>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</si>
  <si>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</si>
  <si>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</si>
  <si>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</si>
  <si>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</si>
  <si>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</si>
  <si>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</si>
  <si>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</si>
  <si>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</si>
  <si>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</si>
  <si>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</si>
  <si>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</si>
  <si>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</si>
  <si>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</si>
  <si>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</si>
  <si>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</si>
  <si>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</si>
  <si>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</si>
  <si>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</si>
  <si>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</si>
  <si>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</si>
  <si>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</si>
  <si>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</si>
  <si>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</si>
  <si>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</si>
  <si>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</si>
  <si>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</si>
  <si>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</si>
  <si>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</si>
  <si>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</si>
  <si>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</si>
  <si>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</si>
  <si>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</si>
  <si>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</si>
  <si>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</si>
  <si>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</si>
  <si>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</si>
  <si>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</si>
  <si>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</si>
  <si>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</si>
  <si>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</si>
  <si>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</si>
  <si>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</si>
  <si>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</si>
  <si>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</si>
  <si>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</si>
  <si>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</si>
  <si>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</si>
  <si>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</si>
  <si>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</si>
  <si>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</si>
  <si>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</si>
  <si>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</si>
  <si>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</si>
  <si>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</si>
  <si>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</si>
  <si>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</si>
  <si>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</si>
  <si>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</si>
  <si>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</si>
  <si>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</si>
  <si>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</si>
  <si>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</si>
  <si>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</si>
  <si>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</si>
  <si>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</si>
  <si>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</si>
  <si>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</si>
  <si>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</si>
  <si>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</si>
  <si>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</si>
  <si>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</si>
  <si>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</si>
  <si>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</si>
  <si>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</si>
  <si>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</si>
  <si>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</si>
  <si>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</si>
  <si>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</si>
  <si>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</si>
  <si>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</si>
  <si>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</si>
  <si>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</si>
  <si>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</si>
  <si>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</si>
  <si>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</si>
  <si>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</si>
  <si>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</si>
  <si>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</si>
  <si>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</si>
  <si>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</si>
  <si>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</si>
  <si>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</si>
  <si>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</si>
  <si>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</si>
  <si>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</si>
  <si>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</si>
  <si>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</si>
  <si>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</si>
  <si>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</si>
  <si>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</si>
  <si>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</si>
  <si>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</si>
  <si>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</si>
  <si>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</si>
  <si>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</si>
  <si>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</si>
  <si>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</si>
  <si>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</si>
  <si>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</si>
  <si>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</si>
  <si>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</si>
  <si>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</si>
  <si>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</si>
  <si>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</si>
  <si>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</si>
  <si>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</si>
  <si>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</si>
  <si>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</si>
  <si>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</si>
  <si>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</si>
  <si>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</si>
  <si>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</si>
  <si>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</si>
  <si>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</si>
  <si>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</si>
  <si>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</si>
  <si>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</si>
  <si>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</si>
  <si>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</si>
  <si>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</si>
  <si>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</si>
  <si>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</si>
  <si>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</si>
  <si>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</si>
  <si>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</si>
  <si>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</si>
  <si>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</si>
  <si>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</si>
  <si>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</si>
  <si>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</si>
  <si>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</si>
  <si>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</si>
  <si>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</si>
  <si>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</si>
  <si>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</si>
  <si>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</si>
  <si>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</si>
  <si>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</si>
  <si>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</si>
  <si>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</si>
  <si>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</si>
  <si>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</si>
  <si>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</si>
  <si>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</si>
  <si>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</si>
  <si>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</si>
  <si>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</si>
  <si>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</si>
  <si>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</si>
  <si>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</si>
  <si>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</si>
  <si>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</si>
  <si>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</si>
  <si>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</si>
  <si>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</si>
  <si>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</si>
  <si>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</si>
  <si>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</si>
  <si>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</si>
  <si>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</si>
  <si>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</si>
  <si>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</si>
  <si>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</si>
  <si>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</si>
  <si>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</si>
  <si>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</si>
  <si>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</si>
  <si>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</si>
  <si>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</si>
  <si>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</si>
  <si>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</si>
  <si>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</si>
  <si>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</si>
  <si>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</si>
  <si>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</si>
  <si>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</si>
  <si>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</si>
  <si>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</si>
  <si>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</si>
  <si>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</si>
  <si>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</si>
  <si>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</si>
  <si>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</si>
  <si>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</si>
  <si>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</si>
  <si>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</si>
  <si>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</si>
  <si>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</si>
  <si>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</si>
  <si>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</si>
  <si>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</si>
  <si>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</si>
  <si>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</si>
  <si>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</si>
  <si>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</si>
  <si>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</si>
  <si>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</si>
  <si>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</si>
  <si>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</si>
  <si>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</si>
  <si>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</si>
  <si>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</si>
  <si>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</si>
  <si>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</si>
  <si>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</si>
  <si>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</si>
  <si>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</si>
  <si>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</si>
  <si>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</si>
  <si>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</si>
  <si>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</si>
  <si>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</si>
  <si>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</si>
  <si>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</si>
  <si>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</si>
  <si>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</si>
  <si>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</si>
  <si>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</si>
  <si>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</si>
  <si>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</si>
  <si>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</si>
  <si>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</si>
  <si>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</si>
  <si>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</si>
  <si>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</si>
  <si>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</si>
  <si>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</si>
  <si>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</si>
  <si>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</si>
  <si>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</si>
  <si>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</si>
  <si>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</si>
  <si>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</si>
  <si>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</si>
  <si>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</si>
  <si>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</si>
  <si>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</si>
  <si>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</si>
  <si>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</si>
  <si>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</si>
  <si>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</si>
  <si>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</si>
  <si>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</si>
  <si>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</si>
  <si>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</si>
  <si>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</si>
  <si>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</si>
  <si>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</si>
  <si>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</si>
  <si>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</si>
  <si>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</si>
  <si>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</si>
  <si>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</si>
  <si>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</si>
  <si>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</si>
  <si>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</si>
  <si>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</si>
  <si>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</si>
  <si>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</si>
  <si>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</si>
  <si>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</si>
  <si>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</si>
  <si>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</si>
  <si>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</si>
  <si>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</si>
  <si>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</si>
  <si>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</si>
  <si>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</si>
  <si>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</si>
  <si>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</si>
  <si>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</si>
  <si>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</si>
  <si>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</si>
  <si>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</si>
  <si>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</si>
  <si>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</si>
  <si>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</si>
  <si>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</si>
  <si>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</si>
  <si>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</si>
  <si>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</si>
  <si>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</si>
  <si>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</si>
  <si>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</si>
  <si>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</si>
  <si>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</si>
  <si>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</si>
  <si>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</si>
  <si>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</si>
  <si>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</si>
  <si>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</si>
  <si>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</si>
  <si>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</si>
  <si>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</si>
  <si>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</si>
  <si>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</si>
  <si>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</si>
  <si>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</si>
  <si>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</si>
  <si>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</si>
  <si>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</si>
  <si>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</si>
  <si>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</si>
  <si>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</si>
  <si>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</si>
  <si>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</si>
  <si>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</si>
  <si>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</si>
  <si>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</si>
  <si>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</si>
  <si>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</si>
  <si>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</si>
  <si>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</si>
  <si>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</si>
  <si>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</si>
  <si>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</si>
  <si>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</si>
  <si>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</si>
  <si>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</si>
  <si>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</si>
  <si>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</si>
  <si>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</si>
  <si>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</si>
  <si>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</si>
  <si>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</si>
  <si>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</si>
  <si>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</si>
  <si>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</si>
  <si>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</si>
  <si>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</si>
  <si>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</si>
  <si>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</si>
  <si>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</si>
  <si>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</si>
  <si>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</si>
  <si>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</si>
  <si>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</si>
  <si>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</si>
  <si>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</si>
  <si>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</si>
  <si>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</si>
  <si>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</si>
  <si>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</si>
  <si>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</si>
  <si>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</si>
  <si>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</si>
  <si>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</si>
  <si>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</si>
  <si>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</si>
  <si>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</si>
  <si>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</si>
  <si>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</si>
  <si>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</si>
  <si>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</si>
  <si>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</si>
  <si>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</si>
  <si>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</si>
  <si>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</si>
  <si>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</si>
  <si>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</si>
  <si>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</si>
  <si>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</si>
  <si>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</si>
  <si>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</si>
  <si>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</si>
  <si>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</si>
  <si>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</si>
  <si>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</si>
  <si>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</si>
  <si>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</si>
  <si>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</si>
  <si>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</si>
  <si>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</si>
  <si>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</si>
  <si>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</si>
  <si>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</si>
  <si>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</si>
  <si>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</si>
  <si>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</si>
  <si>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</si>
  <si>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</si>
  <si>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</si>
  <si>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</si>
  <si>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</si>
  <si>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</si>
  <si>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</si>
  <si>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</si>
  <si>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</si>
  <si>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</si>
  <si>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</si>
  <si>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</si>
  <si>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</si>
  <si>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</si>
  <si>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</si>
  <si>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</si>
  <si>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</si>
  <si>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</si>
  <si>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</si>
  <si>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</si>
  <si>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</si>
  <si>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</si>
  <si>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</si>
  <si>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</si>
  <si>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</si>
  <si>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</si>
  <si>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</si>
  <si>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</si>
  <si>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</si>
  <si>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</si>
  <si>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</si>
  <si>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</si>
  <si>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</si>
  <si>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</si>
  <si>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</si>
  <si>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</si>
  <si>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</si>
  <si>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</si>
  <si>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</si>
  <si>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</si>
  <si>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</si>
  <si>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</si>
  <si>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</si>
  <si>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</si>
  <si>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</si>
  <si>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</si>
  <si>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</si>
  <si>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</si>
  <si>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</si>
  <si>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</si>
  <si>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</si>
  <si>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</si>
  <si>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</si>
  <si>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</si>
  <si>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</si>
  <si>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</si>
  <si>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</si>
  <si>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</si>
  <si>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</si>
  <si>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</si>
  <si>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</si>
  <si>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</si>
  <si>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</si>
  <si>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</si>
  <si>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</si>
  <si>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</si>
  <si>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</si>
  <si>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</si>
  <si>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</si>
  <si>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</si>
  <si>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</si>
  <si>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</si>
  <si>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</si>
  <si>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</si>
  <si>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</si>
  <si>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</si>
  <si>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</si>
  <si>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</si>
  <si>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</si>
  <si>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</si>
  <si>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</si>
  <si>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</si>
  <si>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</si>
  <si>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</si>
  <si>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</si>
  <si>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</si>
  <si>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</si>
  <si>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</si>
  <si>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</si>
  <si>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</si>
  <si>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</si>
  <si>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</si>
  <si>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</si>
  <si>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</si>
  <si>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</si>
  <si>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</si>
  <si>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</si>
  <si>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</si>
  <si>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</si>
  <si>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</si>
  <si>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</si>
  <si>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</si>
  <si>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</si>
  <si>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</si>
  <si>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</si>
  <si>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</si>
  <si>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</si>
  <si>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</si>
  <si>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</si>
  <si>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</si>
  <si>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</si>
  <si>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</si>
  <si>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</si>
  <si>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</si>
  <si>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</si>
  <si>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</si>
  <si>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</si>
  <si>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</si>
  <si>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</si>
  <si>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</si>
  <si>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</si>
  <si>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</si>
  <si>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</si>
  <si>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</si>
  <si>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</si>
  <si>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</si>
  <si>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</si>
  <si>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</si>
  <si>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</si>
  <si>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</si>
  <si>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</si>
  <si>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</si>
  <si>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</si>
  <si>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</si>
  <si>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</si>
  <si>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</si>
  <si>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</si>
  <si>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</si>
  <si>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</si>
  <si>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</si>
  <si>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</si>
  <si>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</si>
  <si>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</si>
  <si>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</si>
  <si>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</si>
  <si>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</si>
  <si>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</si>
  <si>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</si>
  <si>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</si>
  <si>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</si>
  <si>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</si>
  <si>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</si>
  <si>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</si>
  <si>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</si>
  <si>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</si>
  <si>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</si>
  <si>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</si>
  <si>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</si>
  <si>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</si>
  <si>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</si>
  <si>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</si>
  <si>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</si>
  <si>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</si>
  <si>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</si>
  <si>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</si>
  <si>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</si>
  <si>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</si>
  <si>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</si>
  <si>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</si>
  <si>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</si>
  <si>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</si>
  <si>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</si>
  <si>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</si>
  <si>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</si>
  <si>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</si>
  <si>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</si>
  <si>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</si>
  <si>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</si>
  <si>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</si>
  <si>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</si>
  <si>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</si>
  <si>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</si>
  <si>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</si>
  <si>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</si>
  <si>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</si>
  <si>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</si>
  <si>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</si>
  <si>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</si>
  <si>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</si>
  <si>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</si>
  <si>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</si>
  <si>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</si>
  <si>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</si>
  <si>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</si>
  <si>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</si>
  <si>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</si>
  <si>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</si>
  <si>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</si>
  <si>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</si>
  <si>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</si>
  <si>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</si>
  <si>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</si>
  <si>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</si>
  <si>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</si>
  <si>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</si>
  <si>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</si>
  <si>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</si>
  <si>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</si>
  <si>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</si>
  <si>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</si>
  <si>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</si>
  <si>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</si>
  <si>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</si>
  <si>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</si>
  <si>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</si>
  <si>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</si>
  <si>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</si>
  <si>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</si>
  <si>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</si>
  <si>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</si>
  <si>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</si>
  <si>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</si>
  <si>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</si>
  <si>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</si>
  <si>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</si>
  <si>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</si>
  <si>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</si>
  <si>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</si>
  <si>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</si>
  <si>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</si>
  <si>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</si>
  <si>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</si>
  <si>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</si>
  <si>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</si>
  <si>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</si>
  <si>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</si>
  <si>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</si>
  <si>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</si>
  <si>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</si>
  <si>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</si>
  <si>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</si>
  <si>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</si>
  <si>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</si>
  <si>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</si>
  <si>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</si>
  <si>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</si>
  <si>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</si>
  <si>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</si>
  <si>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</si>
  <si>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</si>
  <si>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</si>
  <si>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</si>
  <si>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</si>
  <si>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</si>
  <si>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</si>
  <si>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</si>
  <si>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</si>
  <si>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</si>
  <si>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</si>
  <si>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</si>
  <si>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</si>
  <si>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</si>
  <si>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</si>
  <si>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</si>
  <si>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</si>
  <si>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</si>
  <si>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</si>
  <si>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</si>
  <si>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</si>
  <si>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</si>
  <si>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</si>
  <si>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</si>
  <si>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</si>
  <si>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</si>
  <si>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</si>
  <si>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</si>
  <si>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</si>
  <si>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</si>
  <si>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</si>
  <si>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</si>
  <si>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</si>
  <si>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</si>
  <si>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</si>
  <si>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</si>
  <si>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</si>
  <si>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</si>
  <si>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</si>
  <si>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</si>
  <si>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</si>
  <si>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</si>
  <si>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</si>
  <si>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</si>
  <si>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</si>
  <si>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</si>
  <si>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</si>
  <si>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</si>
  <si>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</si>
  <si>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</si>
  <si>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</si>
  <si>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</si>
  <si>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</si>
  <si>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</si>
  <si>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</si>
  <si>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</si>
  <si>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</si>
  <si>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</si>
  <si>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</si>
  <si>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</si>
  <si>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</si>
  <si>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</si>
  <si>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</si>
  <si>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</si>
  <si>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</si>
  <si>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</si>
  <si>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</si>
  <si>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</si>
  <si>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</si>
  <si>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</si>
  <si>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</si>
  <si>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</si>
  <si>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</si>
  <si>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</si>
  <si>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</si>
  <si>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</si>
  <si>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</si>
  <si>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</si>
  <si>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</si>
  <si>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</si>
  <si>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</si>
  <si>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</si>
  <si>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</si>
  <si>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</si>
  <si>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</si>
  <si>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</si>
  <si>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</si>
  <si>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</si>
  <si>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</si>
  <si>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</si>
  <si>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</si>
  <si>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</si>
  <si>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</si>
  <si>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</si>
  <si>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</si>
  <si>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</si>
  <si>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</si>
  <si>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</si>
  <si>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</si>
  <si>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</si>
  <si>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</si>
  <si>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</si>
  <si>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</si>
  <si>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</si>
  <si>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</si>
  <si>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</si>
  <si>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</si>
  <si>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</si>
  <si>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</si>
  <si>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</si>
  <si>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</si>
  <si>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</si>
  <si>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</si>
  <si>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</si>
  <si>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</si>
  <si>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</si>
  <si>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</si>
  <si>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</si>
  <si>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</si>
  <si>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</si>
  <si>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</si>
  <si>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</si>
  <si>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</si>
  <si>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</si>
  <si>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</si>
  <si>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</si>
  <si>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</si>
  <si>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</si>
  <si>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</si>
  <si>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</si>
  <si>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</si>
  <si>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</si>
  <si>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</si>
  <si>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</si>
  <si>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</si>
  <si>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</si>
  <si>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</si>
  <si>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</si>
  <si>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</si>
  <si>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</si>
  <si>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</si>
  <si>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</si>
  <si>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</si>
  <si>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</si>
  <si>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</si>
  <si>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</si>
  <si>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</si>
  <si>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</si>
  <si>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</si>
  <si>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</si>
  <si>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</si>
  <si>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</si>
  <si>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</si>
  <si>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</si>
  <si>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</si>
  <si>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</si>
  <si>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</si>
  <si>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</si>
  <si>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</si>
  <si>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</si>
  <si>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</si>
  <si>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</si>
  <si>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</si>
  <si>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</si>
  <si>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</si>
  <si>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</si>
  <si>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</si>
  <si>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</si>
  <si>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</si>
  <si>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</si>
  <si>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</si>
  <si>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</si>
  <si>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</si>
  <si>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</si>
  <si>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</si>
  <si>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</si>
  <si>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</si>
  <si>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</si>
  <si>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</si>
  <si>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</si>
  <si>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</si>
  <si>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</si>
  <si>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</si>
  <si>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</si>
  <si>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</si>
  <si>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</si>
  <si>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</si>
  <si>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</si>
  <si>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</si>
  <si>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</si>
  <si>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</si>
  <si>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</si>
  <si>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</si>
  <si>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</si>
  <si>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</si>
  <si>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</si>
  <si>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</si>
  <si>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</si>
  <si>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</si>
  <si>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</si>
  <si>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</si>
  <si>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</si>
  <si>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</si>
  <si>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</si>
  <si>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</si>
  <si>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</si>
  <si>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</si>
  <si>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</si>
  <si>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</si>
  <si>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</si>
  <si>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</si>
  <si>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</si>
  <si>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</si>
  <si>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</si>
  <si>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</si>
  <si>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</si>
  <si>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</si>
  <si>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</si>
  <si>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</si>
  <si>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</si>
  <si>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</si>
  <si>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</si>
  <si>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</si>
  <si>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</si>
  <si>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</si>
  <si>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</si>
  <si>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</si>
  <si>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</si>
  <si>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</si>
  <si>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</si>
  <si>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</si>
  <si>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</si>
  <si>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</si>
  <si>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</si>
  <si>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</si>
  <si>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</si>
  <si>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</si>
  <si>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</si>
  <si>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</si>
  <si>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</si>
  <si>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</si>
  <si>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</si>
  <si>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</si>
  <si>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</si>
  <si>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</si>
  <si>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</si>
  <si>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</si>
  <si>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</si>
  <si>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</si>
  <si>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</si>
  <si>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</si>
  <si>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</si>
  <si>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</si>
  <si>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</si>
  <si>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</si>
  <si>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</si>
  <si>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</si>
  <si>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</si>
  <si>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</si>
  <si>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</si>
  <si>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</si>
  <si>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</si>
  <si>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</si>
  <si>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</si>
  <si>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</si>
  <si>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</si>
  <si>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</si>
  <si>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</si>
  <si>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</si>
  <si>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</si>
  <si>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</si>
  <si>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</si>
  <si>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</si>
  <si>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</si>
  <si>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ludovic.henneron1@univ-rouen.fr</t>
  </si>
  <si>
    <t>0000-0002-3979-0543</t>
  </si>
  <si>
    <t>Henneron, L., Balesdent, J., Alvarez, G., Barré, P., Baudin, F., Basile-Doelsch, I., Cécillon, L., Fernandez-Martinez, A., Hatté, C. and Fontaine, S., 2022. Bioenergetic control of soil carbon dynamics across depth. Nature Communications, 13(1), p.7676.</t>
  </si>
  <si>
    <t>Henneron_2022</t>
  </si>
  <si>
    <t>10.1038/s41467-022-34951-w</t>
  </si>
  <si>
    <t>Kate Heckman</t>
  </si>
  <si>
    <t>USDA Forest Service</t>
  </si>
  <si>
    <t>katherine.a.heckman@usda.gov</t>
  </si>
  <si>
    <t>Auvergne</t>
  </si>
  <si>
    <t>three grasslands located near Auvergne, France</t>
  </si>
  <si>
    <t>Cambisol</t>
  </si>
  <si>
    <t>Vertisol</t>
  </si>
  <si>
    <t>Andosol</t>
  </si>
  <si>
    <t>Theix, France</t>
  </si>
  <si>
    <t>Saint Jean de Nay, France</t>
  </si>
  <si>
    <t>Laqueuille, France</t>
  </si>
  <si>
    <t>eutric campbisol</t>
  </si>
  <si>
    <t>chromic vertisol</t>
  </si>
  <si>
    <t>silandic andosol</t>
  </si>
  <si>
    <t>granite</t>
  </si>
  <si>
    <t>basalt</t>
  </si>
  <si>
    <t>trachyandesite</t>
  </si>
  <si>
    <t>Topsoil</t>
  </si>
  <si>
    <t>Subsoil</t>
  </si>
  <si>
    <t>LSCE</t>
  </si>
  <si>
    <t>Ludovic Henneron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</si>
</sst>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11"/>
      <color theme="10"/>
      <name val="Calibri"/>
      <family val="2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5" borderId="1" xfId="252" applyFont="1" applyFill="1" applyBorder="1" applyAlignment="1"/>
    <xf numFmtId="0" fontId="15" fillId="0" borderId="1" xfId="189" applyBorder="1" applyAlignment="1">
      <alignment horizontal="left" wrapText="1" readingOrder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herine.a.heckman@usd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J4" sqref="J4"/>
    </sheetView>
  </sheetViews>
  <sheetFormatPr defaultColWidth="15.1796875" defaultRowHeight="15" customHeight="1" x14ac:dyDescent="0.35"/>
  <cols>
    <col min="1" max="1" width="14.72656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7265625" style="3" customWidth="1"/>
    <col min="14" max="14" width="21.72656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87" x14ac:dyDescent="0.35">
      <c r="A4" s="126" t="s">
        <v>992</v>
      </c>
      <c r="B4" s="176" t="s">
        <v>993</v>
      </c>
      <c r="C4" s="136"/>
      <c r="D4" s="126" t="s">
        <v>994</v>
      </c>
      <c r="E4" s="126" t="s">
        <v>995</v>
      </c>
      <c r="F4" s="177" t="s">
        <v>996</v>
      </c>
      <c r="G4" s="125">
        <v>2025</v>
      </c>
      <c r="H4" s="124">
        <v>1</v>
      </c>
      <c r="I4" s="124">
        <v>10</v>
      </c>
      <c r="J4" s="126" t="s">
        <v>1014</v>
      </c>
      <c r="K4" s="137" t="s">
        <v>989</v>
      </c>
      <c r="L4" s="138" t="s">
        <v>990</v>
      </c>
      <c r="M4" s="139" t="s">
        <v>991</v>
      </c>
      <c r="N4" s="126"/>
      <c r="O4" s="124"/>
      <c r="P4" s="140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88EE0D83-882A-4129-ABD8-1204A8C82BE6}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9" sqref="B9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8.7265625" style="9" customWidth="1"/>
    <col min="4" max="4" width="9.453125" style="9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992</v>
      </c>
      <c r="B4" s="127" t="s">
        <v>997</v>
      </c>
      <c r="C4" s="127">
        <v>45.720993200000002</v>
      </c>
      <c r="D4" s="127">
        <v>2.6433684</v>
      </c>
      <c r="E4" s="128" t="s">
        <v>220</v>
      </c>
      <c r="F4" s="129"/>
      <c r="G4" s="129" t="s">
        <v>998</v>
      </c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E1" workbookViewId="0">
      <selection activeCell="P9" sqref="P9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14.26953125" style="9" bestFit="1" customWidth="1"/>
    <col min="4" max="4" width="17" style="9" customWidth="1"/>
    <col min="5" max="5" width="14.26953125" style="9" customWidth="1"/>
    <col min="6" max="8" width="13.1796875" style="3" customWidth="1"/>
    <col min="9" max="9" width="18.7265625" style="3" bestFit="1" customWidth="1"/>
    <col min="10" max="10" width="13.453125" style="3" customWidth="1"/>
    <col min="11" max="11" width="16.7265625" style="3" customWidth="1"/>
    <col min="12" max="12" width="21.26953125" style="3" bestFit="1" customWidth="1"/>
    <col min="13" max="13" width="15.7265625" style="3" customWidth="1"/>
    <col min="14" max="14" width="24" style="3" customWidth="1"/>
    <col min="15" max="15" width="12.7265625" style="3" bestFit="1" customWidth="1"/>
    <col min="16" max="16" width="11.453125" style="3" bestFit="1" customWidth="1"/>
    <col min="17" max="17" width="11.7265625" style="3" bestFit="1" customWidth="1"/>
    <col min="18" max="18" width="18.7265625" style="3" bestFit="1" customWidth="1"/>
    <col min="19" max="19" width="13.81640625" style="3" customWidth="1"/>
    <col min="20" max="20" width="19.453125" style="3" customWidth="1"/>
    <col min="21" max="21" width="12.72656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26953125" style="3" bestFit="1" customWidth="1"/>
    <col min="26" max="27" width="10.269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7265625" style="3" customWidth="1"/>
    <col min="32" max="32" width="14.72656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7265625" style="3" customWidth="1"/>
    <col min="38" max="38" width="12.453125" style="3" customWidth="1"/>
    <col min="39" max="39" width="15.1796875" style="3" customWidth="1"/>
    <col min="40" max="40" width="17.72656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992</v>
      </c>
      <c r="B4" s="7" t="s">
        <v>997</v>
      </c>
      <c r="C4" s="7"/>
      <c r="D4" s="7" t="s">
        <v>999</v>
      </c>
      <c r="E4" s="12" t="s">
        <v>1002</v>
      </c>
      <c r="F4" s="12">
        <v>45.7233333</v>
      </c>
      <c r="G4" s="12">
        <v>3.0208330000000001</v>
      </c>
      <c r="H4" s="12">
        <v>880</v>
      </c>
      <c r="I4" s="12" t="s">
        <v>292</v>
      </c>
      <c r="J4" s="12"/>
      <c r="K4" s="12" t="s">
        <v>768</v>
      </c>
      <c r="L4" s="12">
        <v>4</v>
      </c>
      <c r="M4" s="12">
        <v>9</v>
      </c>
      <c r="N4" s="12">
        <v>760</v>
      </c>
      <c r="O4" s="12"/>
      <c r="P4" s="12"/>
      <c r="Q4" s="12"/>
      <c r="R4" s="12" t="s">
        <v>1005</v>
      </c>
      <c r="S4" s="12" t="s">
        <v>209</v>
      </c>
      <c r="T4" s="12"/>
      <c r="U4" s="12"/>
      <c r="V4" s="12"/>
      <c r="W4" s="12"/>
      <c r="X4" s="12"/>
      <c r="Y4" s="3" t="s">
        <v>197</v>
      </c>
      <c r="AC4" s="12"/>
      <c r="AD4" s="12"/>
      <c r="AE4" s="12">
        <v>1</v>
      </c>
      <c r="AF4" s="7"/>
      <c r="AI4" s="3" t="s">
        <v>169</v>
      </c>
      <c r="AJ4" s="3" t="s">
        <v>180</v>
      </c>
      <c r="AK4" s="3" t="s">
        <v>1008</v>
      </c>
      <c r="AL4" s="12"/>
      <c r="AM4" s="12"/>
      <c r="AN4" s="12"/>
      <c r="AO4" s="12"/>
      <c r="AP4" s="12"/>
    </row>
    <row r="5" spans="1:52" ht="14.5" x14ac:dyDescent="0.35">
      <c r="A5" s="3" t="s">
        <v>992</v>
      </c>
      <c r="B5" s="7" t="s">
        <v>997</v>
      </c>
      <c r="C5" s="7"/>
      <c r="D5" s="7" t="s">
        <v>1000</v>
      </c>
      <c r="E5" s="12" t="s">
        <v>1003</v>
      </c>
      <c r="F5" s="12">
        <v>45.078611000000002</v>
      </c>
      <c r="G5" s="12">
        <v>3.723611</v>
      </c>
      <c r="H5" s="12">
        <v>920</v>
      </c>
      <c r="I5" s="12" t="s">
        <v>292</v>
      </c>
      <c r="J5" s="12"/>
      <c r="K5" s="12" t="s">
        <v>768</v>
      </c>
      <c r="L5" s="12">
        <v>4</v>
      </c>
      <c r="M5" s="12">
        <v>8.1</v>
      </c>
      <c r="N5" s="12">
        <v>692</v>
      </c>
      <c r="O5" s="12"/>
      <c r="P5" s="12" t="s">
        <v>803</v>
      </c>
      <c r="Q5" s="12"/>
      <c r="R5" s="12" t="s">
        <v>1006</v>
      </c>
      <c r="S5" s="12" t="s">
        <v>209</v>
      </c>
      <c r="T5" s="12"/>
      <c r="U5" s="12"/>
      <c r="V5" s="12"/>
      <c r="W5" s="12"/>
      <c r="X5" s="12"/>
      <c r="Y5" s="3" t="s">
        <v>197</v>
      </c>
      <c r="AC5" s="12"/>
      <c r="AD5" s="12"/>
      <c r="AE5" s="12">
        <v>2.5</v>
      </c>
      <c r="AF5" s="7"/>
      <c r="AI5" s="3" t="s">
        <v>179</v>
      </c>
      <c r="AJ5" s="3" t="s">
        <v>170</v>
      </c>
      <c r="AK5" s="3" t="s">
        <v>1009</v>
      </c>
      <c r="AL5" s="12"/>
      <c r="AM5" s="12"/>
      <c r="AN5" s="12"/>
      <c r="AO5" s="12"/>
      <c r="AP5" s="12"/>
    </row>
    <row r="6" spans="1:52" ht="14.5" x14ac:dyDescent="0.35">
      <c r="A6" s="3" t="s">
        <v>992</v>
      </c>
      <c r="B6" s="7" t="s">
        <v>997</v>
      </c>
      <c r="C6" s="7"/>
      <c r="D6" s="7" t="s">
        <v>1001</v>
      </c>
      <c r="E6" s="12" t="s">
        <v>1004</v>
      </c>
      <c r="F6" s="12">
        <v>45.638888999999999</v>
      </c>
      <c r="G6" s="12">
        <v>2.7411110000000001</v>
      </c>
      <c r="H6" s="12">
        <v>1040</v>
      </c>
      <c r="I6" s="12" t="s">
        <v>292</v>
      </c>
      <c r="J6" s="12"/>
      <c r="K6" s="12" t="s">
        <v>768</v>
      </c>
      <c r="L6" s="12">
        <v>4</v>
      </c>
      <c r="M6" s="12">
        <v>7.7</v>
      </c>
      <c r="N6" s="12">
        <v>859</v>
      </c>
      <c r="O6" s="12"/>
      <c r="P6" s="12" t="s">
        <v>793</v>
      </c>
      <c r="Q6" s="12"/>
      <c r="R6" s="12" t="s">
        <v>1007</v>
      </c>
      <c r="S6" s="12" t="s">
        <v>209</v>
      </c>
      <c r="T6" s="12"/>
      <c r="U6" s="12"/>
      <c r="V6" s="12"/>
      <c r="W6" s="12"/>
      <c r="X6" s="12"/>
      <c r="Y6" s="3" t="s">
        <v>197</v>
      </c>
      <c r="AC6" s="12"/>
      <c r="AD6" s="12"/>
      <c r="AE6" s="12">
        <v>0.8</v>
      </c>
      <c r="AF6" s="7"/>
      <c r="AI6" s="3" t="s">
        <v>179</v>
      </c>
      <c r="AJ6" s="3" t="s">
        <v>190</v>
      </c>
      <c r="AK6" s="3" t="s">
        <v>1010</v>
      </c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81640625" style="115" customWidth="1"/>
    <col min="9" max="9" width="15" style="115" customWidth="1"/>
    <col min="10" max="10" width="14.26953125" style="115" bestFit="1" customWidth="1"/>
    <col min="11" max="11" width="14.26953125" style="115" customWidth="1"/>
    <col min="12" max="12" width="21.1796875" customWidth="1"/>
    <col min="13" max="13" width="17.26953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26953125" bestFit="1" customWidth="1"/>
    <col min="27" max="27" width="12.72656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72656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.15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BD1" workbookViewId="0">
      <selection activeCell="BG6" sqref="BG6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10.7265625" style="9" bestFit="1" customWidth="1"/>
    <col min="4" max="4" width="10.1796875" style="9" bestFit="1" customWidth="1"/>
    <col min="5" max="5" width="14.26953125" style="114" bestFit="1" customWidth="1"/>
    <col min="6" max="6" width="15.1796875" style="114" bestFit="1" customWidth="1"/>
    <col min="7" max="7" width="14.26953125" style="114" bestFit="1" customWidth="1"/>
    <col min="8" max="8" width="14.72656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7265625" style="3" customWidth="1"/>
    <col min="19" max="19" width="15.1796875" style="3" customWidth="1"/>
    <col min="20" max="20" width="14.1796875" style="3" customWidth="1"/>
    <col min="21" max="21" width="14.7265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26953125" style="3" bestFit="1" customWidth="1"/>
    <col min="28" max="28" width="13" style="3" customWidth="1"/>
    <col min="29" max="30" width="16.72656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26953125" style="3" customWidth="1"/>
    <col min="43" max="43" width="8.7265625" style="3" customWidth="1"/>
    <col min="44" max="44" width="13.81640625" style="3" bestFit="1" customWidth="1"/>
    <col min="45" max="45" width="12.453125" style="3" bestFit="1" customWidth="1"/>
    <col min="46" max="46" width="8.72656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7265625" style="3" customWidth="1"/>
    <col min="56" max="56" width="11.1796875" style="3" customWidth="1"/>
    <col min="57" max="57" width="16.7265625" style="3" customWidth="1"/>
    <col min="58" max="58" width="10.7265625" style="3" customWidth="1"/>
    <col min="59" max="59" width="8.81640625" style="3" customWidth="1"/>
    <col min="60" max="61" width="13.453125" style="3" customWidth="1"/>
    <col min="62" max="62" width="15.7265625" style="3" customWidth="1"/>
    <col min="63" max="63" width="21.269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26953125" style="3" customWidth="1"/>
    <col min="72" max="72" width="19.7265625" style="3" customWidth="1"/>
    <col min="73" max="73" width="13.453125" style="3" customWidth="1"/>
    <col min="74" max="75" width="13.81640625" style="3" customWidth="1"/>
    <col min="76" max="76" width="12.72656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7265625" style="3" customWidth="1"/>
    <col min="82" max="83" width="11.26953125" style="3" customWidth="1"/>
    <col min="84" max="84" width="25.7265625" style="3" customWidth="1"/>
    <col min="85" max="85" width="13" style="3" customWidth="1"/>
    <col min="86" max="86" width="12.72656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7265625" style="3" customWidth="1"/>
    <col min="92" max="92" width="10.81640625" style="3" customWidth="1"/>
    <col min="93" max="93" width="25.453125" style="3" customWidth="1"/>
    <col min="94" max="94" width="11.72656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2656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1" t="s">
        <v>637</v>
      </c>
      <c r="B1" s="141" t="s">
        <v>14</v>
      </c>
      <c r="C1" s="141" t="s">
        <v>427</v>
      </c>
      <c r="D1" s="141" t="s">
        <v>458</v>
      </c>
      <c r="E1" s="142" t="s">
        <v>708</v>
      </c>
      <c r="F1" s="143" t="s">
        <v>709</v>
      </c>
      <c r="G1" s="143" t="s">
        <v>710</v>
      </c>
      <c r="H1" s="144" t="s">
        <v>459</v>
      </c>
      <c r="I1" s="141" t="s">
        <v>460</v>
      </c>
      <c r="J1" s="141" t="s">
        <v>461</v>
      </c>
      <c r="K1" s="145" t="s">
        <v>462</v>
      </c>
      <c r="L1" s="145" t="s">
        <v>987</v>
      </c>
      <c r="M1" s="145" t="s">
        <v>463</v>
      </c>
      <c r="N1" s="145" t="s">
        <v>910</v>
      </c>
      <c r="O1" s="145" t="s">
        <v>464</v>
      </c>
      <c r="P1" s="145" t="s">
        <v>465</v>
      </c>
      <c r="Q1" s="146" t="s">
        <v>824</v>
      </c>
      <c r="R1" s="145" t="s">
        <v>466</v>
      </c>
      <c r="S1" s="147" t="s">
        <v>467</v>
      </c>
      <c r="T1" s="147" t="s">
        <v>468</v>
      </c>
      <c r="U1" s="147" t="s">
        <v>469</v>
      </c>
      <c r="V1" s="147" t="s">
        <v>470</v>
      </c>
      <c r="W1" s="147" t="s">
        <v>471</v>
      </c>
      <c r="X1" s="147" t="s">
        <v>472</v>
      </c>
      <c r="Y1" s="147" t="s">
        <v>473</v>
      </c>
      <c r="Z1" s="147" t="s">
        <v>474</v>
      </c>
      <c r="AA1" s="147" t="s">
        <v>905</v>
      </c>
      <c r="AB1" s="147" t="s">
        <v>475</v>
      </c>
      <c r="AC1" s="147" t="s">
        <v>476</v>
      </c>
      <c r="AD1" s="147" t="s">
        <v>917</v>
      </c>
      <c r="AE1" s="148" t="s">
        <v>477</v>
      </c>
      <c r="AF1" s="148" t="s">
        <v>478</v>
      </c>
      <c r="AG1" s="149" t="s">
        <v>479</v>
      </c>
      <c r="AH1" s="149" t="s">
        <v>480</v>
      </c>
      <c r="AI1" s="149" t="s">
        <v>481</v>
      </c>
      <c r="AJ1" s="149" t="s">
        <v>482</v>
      </c>
      <c r="AK1" s="149" t="s">
        <v>734</v>
      </c>
      <c r="AL1" s="149" t="s">
        <v>483</v>
      </c>
      <c r="AM1" s="149" t="s">
        <v>484</v>
      </c>
      <c r="AN1" s="149" t="s">
        <v>485</v>
      </c>
      <c r="AO1" s="149" t="s">
        <v>486</v>
      </c>
      <c r="AP1" s="149" t="s">
        <v>487</v>
      </c>
      <c r="AQ1" s="149" t="s">
        <v>735</v>
      </c>
      <c r="AR1" s="150" t="s">
        <v>488</v>
      </c>
      <c r="AS1" s="150" t="s">
        <v>489</v>
      </c>
      <c r="AT1" s="150" t="s">
        <v>490</v>
      </c>
      <c r="AU1" s="150" t="s">
        <v>491</v>
      </c>
      <c r="AV1" s="150" t="s">
        <v>492</v>
      </c>
      <c r="AW1" s="150" t="s">
        <v>493</v>
      </c>
      <c r="AX1" s="150" t="s">
        <v>816</v>
      </c>
      <c r="AY1" s="150" t="s">
        <v>494</v>
      </c>
      <c r="AZ1" s="150" t="s">
        <v>495</v>
      </c>
      <c r="BA1" s="150" t="s">
        <v>826</v>
      </c>
      <c r="BB1" s="151" t="s">
        <v>496</v>
      </c>
      <c r="BC1" s="151" t="s">
        <v>497</v>
      </c>
      <c r="BD1" s="151" t="s">
        <v>498</v>
      </c>
      <c r="BE1" s="151" t="s">
        <v>499</v>
      </c>
      <c r="BF1" s="151" t="s">
        <v>500</v>
      </c>
      <c r="BG1" s="151" t="s">
        <v>501</v>
      </c>
      <c r="BH1" s="151" t="s">
        <v>502</v>
      </c>
      <c r="BI1" s="151" t="s">
        <v>503</v>
      </c>
      <c r="BJ1" s="151" t="s">
        <v>504</v>
      </c>
      <c r="BK1" s="151" t="s">
        <v>505</v>
      </c>
      <c r="BL1" s="151" t="s">
        <v>506</v>
      </c>
      <c r="BM1" s="152" t="s">
        <v>507</v>
      </c>
      <c r="BN1" s="152" t="s">
        <v>508</v>
      </c>
      <c r="BO1" s="152" t="s">
        <v>509</v>
      </c>
      <c r="BP1" s="153" t="s">
        <v>736</v>
      </c>
      <c r="BQ1" s="153" t="s">
        <v>737</v>
      </c>
      <c r="BR1" s="153" t="s">
        <v>510</v>
      </c>
      <c r="BS1" s="153" t="s">
        <v>817</v>
      </c>
      <c r="BT1" s="153" t="s">
        <v>818</v>
      </c>
      <c r="BU1" s="153" t="s">
        <v>511</v>
      </c>
      <c r="BV1" s="153" t="s">
        <v>512</v>
      </c>
      <c r="BW1" s="153" t="s">
        <v>804</v>
      </c>
      <c r="BX1" s="153" t="s">
        <v>513</v>
      </c>
      <c r="BY1" s="153" t="s">
        <v>514</v>
      </c>
      <c r="BZ1" s="153" t="s">
        <v>515</v>
      </c>
      <c r="CA1" s="153" t="s">
        <v>516</v>
      </c>
      <c r="CB1" s="153" t="s">
        <v>517</v>
      </c>
      <c r="CC1" s="153" t="s">
        <v>518</v>
      </c>
      <c r="CD1" s="153" t="s">
        <v>519</v>
      </c>
      <c r="CE1" s="153" t="s">
        <v>806</v>
      </c>
      <c r="CF1" s="153" t="s">
        <v>520</v>
      </c>
      <c r="CG1" s="153" t="s">
        <v>521</v>
      </c>
      <c r="CH1" s="153" t="s">
        <v>522</v>
      </c>
      <c r="CI1" s="153" t="s">
        <v>523</v>
      </c>
      <c r="CJ1" s="153" t="s">
        <v>524</v>
      </c>
      <c r="CK1" s="153" t="s">
        <v>525</v>
      </c>
      <c r="CL1" s="153" t="s">
        <v>526</v>
      </c>
      <c r="CM1" s="153" t="s">
        <v>527</v>
      </c>
      <c r="CN1" s="153" t="s">
        <v>528</v>
      </c>
      <c r="CO1" s="153" t="s">
        <v>529</v>
      </c>
      <c r="CP1" s="154" t="s">
        <v>530</v>
      </c>
      <c r="CQ1" s="154" t="s">
        <v>531</v>
      </c>
      <c r="CR1" s="154" t="s">
        <v>532</v>
      </c>
      <c r="CS1" s="154" t="s">
        <v>533</v>
      </c>
      <c r="CT1" s="154" t="s">
        <v>534</v>
      </c>
      <c r="CU1" s="154" t="s">
        <v>738</v>
      </c>
      <c r="CV1" s="154" t="s">
        <v>535</v>
      </c>
      <c r="CW1" s="154" t="s">
        <v>536</v>
      </c>
      <c r="CX1" s="154" t="s">
        <v>537</v>
      </c>
      <c r="CY1" s="154" t="s">
        <v>538</v>
      </c>
      <c r="CZ1" s="154" t="s">
        <v>539</v>
      </c>
      <c r="DA1" s="154" t="s">
        <v>540</v>
      </c>
      <c r="DB1" s="154" t="s">
        <v>541</v>
      </c>
      <c r="DC1" s="154" t="s">
        <v>542</v>
      </c>
      <c r="DD1" s="89" t="s">
        <v>543</v>
      </c>
      <c r="DE1" s="89" t="s">
        <v>544</v>
      </c>
      <c r="DF1" s="155" t="s">
        <v>830</v>
      </c>
      <c r="DG1" s="155" t="s">
        <v>831</v>
      </c>
      <c r="DH1" s="155" t="s">
        <v>832</v>
      </c>
      <c r="DI1" s="155" t="s">
        <v>833</v>
      </c>
      <c r="DJ1" s="155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5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992</v>
      </c>
      <c r="B4" s="7" t="s">
        <v>997</v>
      </c>
      <c r="C4" s="8" t="s">
        <v>999</v>
      </c>
      <c r="D4" s="8" t="s">
        <v>1011</v>
      </c>
      <c r="E4" s="113">
        <v>2016</v>
      </c>
      <c r="F4" s="113"/>
      <c r="G4" s="113"/>
      <c r="H4" s="5"/>
      <c r="I4" s="8">
        <v>5</v>
      </c>
      <c r="J4" s="8">
        <v>25</v>
      </c>
      <c r="K4" s="5"/>
      <c r="L4" s="5"/>
      <c r="M4" s="5" t="s">
        <v>768</v>
      </c>
      <c r="N4" s="5"/>
      <c r="O4" s="5"/>
      <c r="P4" s="5"/>
      <c r="Q4" s="5"/>
      <c r="R4" s="5"/>
      <c r="S4" s="5"/>
      <c r="T4" s="5">
        <v>0.81</v>
      </c>
      <c r="U4" s="5"/>
      <c r="V4" s="5"/>
      <c r="W4" s="5"/>
      <c r="X4" s="5">
        <v>24.8</v>
      </c>
      <c r="Y4" s="5"/>
      <c r="Z4" s="5"/>
      <c r="AA4" s="5"/>
      <c r="AB4" s="5" t="s">
        <v>201</v>
      </c>
      <c r="AC4" s="5"/>
      <c r="AD4" s="5"/>
      <c r="AE4" s="5"/>
      <c r="AG4" s="5">
        <v>5.8</v>
      </c>
      <c r="AH4" s="11"/>
      <c r="AI4" s="5">
        <v>13.4</v>
      </c>
      <c r="AJ4" s="5"/>
      <c r="AK4" s="5"/>
      <c r="AL4" s="5"/>
      <c r="AM4" s="5"/>
      <c r="AN4" s="5"/>
      <c r="AO4" s="5"/>
      <c r="AP4" s="5"/>
      <c r="AQ4" s="5"/>
      <c r="AR4" s="5"/>
      <c r="AS4" s="5">
        <v>3.68</v>
      </c>
      <c r="AT4" s="11"/>
      <c r="AU4" s="11"/>
      <c r="AV4" s="11"/>
      <c r="AW4" s="5">
        <v>2.9</v>
      </c>
      <c r="AX4" s="5">
        <v>1.2999999999999999E-3</v>
      </c>
      <c r="AY4" s="5">
        <v>9.1999999999999993</v>
      </c>
      <c r="AZ4" s="5"/>
      <c r="BA4" s="5"/>
      <c r="BB4" s="5"/>
      <c r="BC4" s="5">
        <v>-26.6</v>
      </c>
      <c r="BD4" s="5" t="s">
        <v>1013</v>
      </c>
      <c r="BE4" s="5"/>
      <c r="BF4" s="5">
        <v>2022</v>
      </c>
      <c r="BG4" s="5">
        <v>10.6</v>
      </c>
      <c r="BH4" s="5"/>
      <c r="BI4" s="5">
        <v>7.2</v>
      </c>
      <c r="BJ4" s="5"/>
      <c r="BK4" s="5"/>
      <c r="BL4" s="5"/>
      <c r="BM4" s="5" t="s">
        <v>172</v>
      </c>
      <c r="BN4" s="5">
        <v>0.67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>
        <v>17.7</v>
      </c>
      <c r="CB4" s="5"/>
      <c r="CC4" s="5"/>
      <c r="CD4" s="5"/>
      <c r="CE4" s="5"/>
      <c r="CF4" s="5"/>
      <c r="CG4" s="5"/>
      <c r="CH4" s="5"/>
      <c r="CI4" s="5"/>
      <c r="CJ4" s="5"/>
      <c r="CK4" s="5"/>
      <c r="CL4" s="5">
        <f>8.1+17.7</f>
        <v>25.799999999999997</v>
      </c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5" customHeight="1" x14ac:dyDescent="0.35">
      <c r="A5" s="3" t="s">
        <v>992</v>
      </c>
      <c r="B5" s="7" t="s">
        <v>997</v>
      </c>
      <c r="C5" s="8" t="s">
        <v>999</v>
      </c>
      <c r="D5" s="8" t="s">
        <v>1012</v>
      </c>
      <c r="E5" s="113">
        <v>2016</v>
      </c>
      <c r="F5" s="113"/>
      <c r="G5" s="113"/>
      <c r="H5" s="5"/>
      <c r="I5" s="8">
        <v>40</v>
      </c>
      <c r="J5" s="8">
        <v>60</v>
      </c>
      <c r="K5" s="5"/>
      <c r="L5" s="5"/>
      <c r="M5" s="5" t="s">
        <v>768</v>
      </c>
      <c r="N5" s="5"/>
      <c r="O5" s="5"/>
      <c r="P5" s="5"/>
      <c r="Q5" s="5"/>
      <c r="R5" s="5"/>
      <c r="S5" s="5"/>
      <c r="T5" s="5">
        <v>0.81</v>
      </c>
      <c r="U5" s="5"/>
      <c r="V5" s="5"/>
      <c r="W5" s="5"/>
      <c r="X5" s="5">
        <v>32.6</v>
      </c>
      <c r="Y5" s="5"/>
      <c r="Z5" s="5"/>
      <c r="AA5" s="5"/>
      <c r="AB5" s="5" t="s">
        <v>201</v>
      </c>
      <c r="AC5" s="5"/>
      <c r="AD5" s="5"/>
      <c r="AE5" s="5"/>
      <c r="AG5" s="5">
        <v>6.9</v>
      </c>
      <c r="AH5" s="11"/>
      <c r="AI5" s="5">
        <v>18.8</v>
      </c>
      <c r="AJ5" s="5"/>
      <c r="AK5" s="5"/>
      <c r="AL5" s="5"/>
      <c r="AM5" s="5"/>
      <c r="AN5" s="5"/>
      <c r="AO5" s="5"/>
      <c r="AP5" s="5"/>
      <c r="AQ5" s="5"/>
      <c r="AR5" s="5"/>
      <c r="AS5" s="5">
        <v>2.61</v>
      </c>
      <c r="AT5" s="11"/>
      <c r="AU5" s="11"/>
      <c r="AV5" s="11"/>
      <c r="AW5" s="5">
        <v>0.38</v>
      </c>
      <c r="AX5" s="5">
        <v>2.3000000000000001E-4</v>
      </c>
      <c r="AY5" s="5">
        <v>9.3000000000000007</v>
      </c>
      <c r="AZ5" s="5"/>
      <c r="BA5" s="5"/>
      <c r="BB5" s="5"/>
      <c r="BC5" s="5">
        <v>-25.5</v>
      </c>
      <c r="BD5" s="5" t="s">
        <v>1013</v>
      </c>
      <c r="BE5" s="5"/>
      <c r="BF5" s="5">
        <v>2022</v>
      </c>
      <c r="BG5" s="5">
        <v>-182.3</v>
      </c>
      <c r="BH5" s="5"/>
      <c r="BI5" s="5">
        <v>6.9</v>
      </c>
      <c r="BJ5" s="5"/>
      <c r="BK5" s="5"/>
      <c r="BL5" s="5"/>
      <c r="BM5" s="5" t="s">
        <v>172</v>
      </c>
      <c r="BN5" s="5">
        <v>0.21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>
        <v>21.5</v>
      </c>
      <c r="CB5" s="5"/>
      <c r="CC5" s="5"/>
      <c r="CD5" s="5"/>
      <c r="CE5" s="5"/>
      <c r="CF5" s="5"/>
      <c r="CG5" s="5"/>
      <c r="CH5" s="5"/>
      <c r="CI5" s="5"/>
      <c r="CJ5" s="5"/>
      <c r="CK5" s="5"/>
      <c r="CL5" s="5">
        <f>13.1+21.5</f>
        <v>34.6</v>
      </c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5" customHeight="1" x14ac:dyDescent="0.35">
      <c r="A6" s="3" t="s">
        <v>992</v>
      </c>
      <c r="B6" s="7" t="s">
        <v>997</v>
      </c>
      <c r="C6" s="8" t="s">
        <v>1000</v>
      </c>
      <c r="D6" s="8" t="s">
        <v>1011</v>
      </c>
      <c r="E6" s="113">
        <v>2016</v>
      </c>
      <c r="F6" s="113"/>
      <c r="G6" s="113"/>
      <c r="H6" s="5"/>
      <c r="I6" s="8">
        <v>5</v>
      </c>
      <c r="J6" s="8">
        <v>25</v>
      </c>
      <c r="K6" s="5"/>
      <c r="L6" s="5"/>
      <c r="M6" s="5" t="s">
        <v>768</v>
      </c>
      <c r="N6" s="5"/>
      <c r="O6" s="5"/>
      <c r="P6" s="5"/>
      <c r="Q6" s="5"/>
      <c r="R6" s="5"/>
      <c r="S6" s="5"/>
      <c r="T6" s="5">
        <v>0.51</v>
      </c>
      <c r="U6" s="5"/>
      <c r="V6" s="5"/>
      <c r="W6" s="5"/>
      <c r="X6" s="5">
        <v>61.4</v>
      </c>
      <c r="Y6" s="5"/>
      <c r="Z6" s="5"/>
      <c r="AA6" s="5"/>
      <c r="AB6" s="5" t="s">
        <v>242</v>
      </c>
      <c r="AC6" s="5"/>
      <c r="AD6" s="5"/>
      <c r="AE6" s="5"/>
      <c r="AG6" s="5">
        <v>5.9</v>
      </c>
      <c r="AH6" s="11"/>
      <c r="AI6" s="5">
        <v>31.4</v>
      </c>
      <c r="AJ6" s="5"/>
      <c r="AK6" s="5"/>
      <c r="AL6" s="5"/>
      <c r="AM6" s="5"/>
      <c r="AN6" s="5"/>
      <c r="AO6" s="5"/>
      <c r="AP6" s="5"/>
      <c r="AQ6" s="5"/>
      <c r="AR6" s="5"/>
      <c r="AS6" s="5">
        <v>12.75</v>
      </c>
      <c r="AT6" s="11"/>
      <c r="AU6" s="11"/>
      <c r="AV6" s="11"/>
      <c r="AW6" s="5">
        <v>3.1</v>
      </c>
      <c r="AX6" s="5">
        <v>1.1900000000000001E-3</v>
      </c>
      <c r="AY6" s="5">
        <v>13.4</v>
      </c>
      <c r="AZ6" s="5"/>
      <c r="BA6" s="5"/>
      <c r="BB6" s="5"/>
      <c r="BC6" s="5">
        <v>-27.4</v>
      </c>
      <c r="BD6" s="5" t="s">
        <v>1013</v>
      </c>
      <c r="BE6" s="5"/>
      <c r="BF6" s="5">
        <v>2022</v>
      </c>
      <c r="BG6" s="5">
        <v>-234.1</v>
      </c>
      <c r="BH6" s="5"/>
      <c r="BI6" s="5">
        <v>13</v>
      </c>
      <c r="BJ6" s="5"/>
      <c r="BK6" s="5"/>
      <c r="BL6" s="5"/>
      <c r="BM6" s="5" t="s">
        <v>172</v>
      </c>
      <c r="BN6" s="5">
        <v>1.99</v>
      </c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>
        <v>19.3</v>
      </c>
      <c r="CB6" s="5"/>
      <c r="CC6" s="5"/>
      <c r="CD6" s="5"/>
      <c r="CE6" s="5"/>
      <c r="CF6" s="5"/>
      <c r="CG6" s="5"/>
      <c r="CH6" s="5"/>
      <c r="CI6" s="5"/>
      <c r="CJ6" s="5"/>
      <c r="CK6" s="5"/>
      <c r="CL6" s="5">
        <f>1.6+19.3</f>
        <v>20.900000000000002</v>
      </c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5" customHeight="1" x14ac:dyDescent="0.35">
      <c r="A7" s="3" t="s">
        <v>992</v>
      </c>
      <c r="B7" s="7" t="s">
        <v>997</v>
      </c>
      <c r="C7" s="8" t="s">
        <v>1000</v>
      </c>
      <c r="D7" s="8" t="s">
        <v>1012</v>
      </c>
      <c r="E7" s="113">
        <v>2016</v>
      </c>
      <c r="F7" s="113"/>
      <c r="G7" s="113"/>
      <c r="H7" s="5"/>
      <c r="I7" s="8">
        <v>55</v>
      </c>
      <c r="J7" s="8">
        <v>75</v>
      </c>
      <c r="K7" s="5"/>
      <c r="L7" s="5"/>
      <c r="M7" s="5" t="s">
        <v>768</v>
      </c>
      <c r="N7" s="5"/>
      <c r="O7" s="5"/>
      <c r="P7" s="5"/>
      <c r="Q7" s="5"/>
      <c r="R7" s="5"/>
      <c r="S7" s="5"/>
      <c r="T7" s="5">
        <v>0.84</v>
      </c>
      <c r="U7" s="5"/>
      <c r="V7" s="5"/>
      <c r="W7" s="5"/>
      <c r="X7" s="5">
        <v>60.5</v>
      </c>
      <c r="Y7" s="5"/>
      <c r="Z7" s="5"/>
      <c r="AA7" s="5"/>
      <c r="AB7" s="5" t="s">
        <v>242</v>
      </c>
      <c r="AC7" s="5"/>
      <c r="AD7" s="5"/>
      <c r="AE7" s="5"/>
      <c r="AG7" s="5">
        <v>6.4</v>
      </c>
      <c r="AH7" s="11"/>
      <c r="AI7" s="5">
        <v>45.1</v>
      </c>
      <c r="AJ7" s="5"/>
      <c r="AK7" s="5"/>
      <c r="AL7" s="5"/>
      <c r="AM7" s="5"/>
      <c r="AN7" s="5"/>
      <c r="AO7" s="5"/>
      <c r="AP7" s="5"/>
      <c r="AQ7" s="5"/>
      <c r="AR7" s="5"/>
      <c r="AS7" s="5">
        <v>1.98</v>
      </c>
      <c r="AT7" s="11"/>
      <c r="AU7" s="11"/>
      <c r="AV7" s="11"/>
      <c r="AW7" s="5">
        <v>7.0000000000000007E-2</v>
      </c>
      <c r="AX7" s="5">
        <v>4.0000000000000003E-5</v>
      </c>
      <c r="AY7" s="5">
        <v>13.9</v>
      </c>
      <c r="AZ7" s="5"/>
      <c r="BA7" s="5"/>
      <c r="BB7" s="5"/>
      <c r="BC7" s="5">
        <v>-27.1</v>
      </c>
      <c r="BD7" s="5" t="s">
        <v>1013</v>
      </c>
      <c r="BE7" s="5"/>
      <c r="BF7" s="5">
        <v>2022</v>
      </c>
      <c r="BG7" s="5">
        <v>-650.20000000000005</v>
      </c>
      <c r="BH7" s="5"/>
      <c r="BI7" s="5">
        <v>0.9</v>
      </c>
      <c r="BJ7" s="5"/>
      <c r="BK7" s="5"/>
      <c r="BL7" s="5"/>
      <c r="BM7" s="5" t="s">
        <v>172</v>
      </c>
      <c r="BN7" s="5">
        <v>0.34</v>
      </c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>
        <v>6.9</v>
      </c>
      <c r="CB7" s="5"/>
      <c r="CC7" s="5"/>
      <c r="CD7" s="5"/>
      <c r="CE7" s="5"/>
      <c r="CF7" s="5"/>
      <c r="CG7" s="5"/>
      <c r="CH7" s="5"/>
      <c r="CI7" s="5"/>
      <c r="CJ7" s="5"/>
      <c r="CK7" s="5"/>
      <c r="CL7" s="5">
        <f>3.6+6.9</f>
        <v>10.5</v>
      </c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5" customHeight="1" x14ac:dyDescent="0.35">
      <c r="A8" s="3" t="s">
        <v>992</v>
      </c>
      <c r="B8" s="7" t="s">
        <v>997</v>
      </c>
      <c r="C8" s="8" t="s">
        <v>1001</v>
      </c>
      <c r="D8" s="8" t="s">
        <v>1011</v>
      </c>
      <c r="E8" s="113">
        <v>2016</v>
      </c>
      <c r="F8" s="113"/>
      <c r="G8" s="113"/>
      <c r="H8" s="5"/>
      <c r="I8" s="8">
        <v>5</v>
      </c>
      <c r="J8" s="8">
        <v>25</v>
      </c>
      <c r="K8" s="5"/>
      <c r="L8" s="5"/>
      <c r="M8" s="5" t="s">
        <v>768</v>
      </c>
      <c r="N8" s="5"/>
      <c r="O8" s="5"/>
      <c r="P8" s="5"/>
      <c r="Q8" s="5"/>
      <c r="R8" s="5"/>
      <c r="S8" s="5"/>
      <c r="T8" s="5">
        <v>0.54</v>
      </c>
      <c r="U8" s="5"/>
      <c r="V8" s="5"/>
      <c r="W8" s="5"/>
      <c r="X8" s="5">
        <v>10.6</v>
      </c>
      <c r="Y8" s="5"/>
      <c r="Z8" s="5"/>
      <c r="AA8" s="5"/>
      <c r="AB8" s="5" t="s">
        <v>912</v>
      </c>
      <c r="AC8" s="5"/>
      <c r="AD8" s="5"/>
      <c r="AE8" s="5"/>
      <c r="AG8" s="5">
        <v>5.3</v>
      </c>
      <c r="AH8" s="11"/>
      <c r="AI8" s="5">
        <v>6</v>
      </c>
      <c r="AJ8" s="5"/>
      <c r="AK8" s="5"/>
      <c r="AL8" s="5"/>
      <c r="AM8" s="5"/>
      <c r="AN8" s="5"/>
      <c r="AO8" s="5"/>
      <c r="AP8" s="5"/>
      <c r="AQ8" s="5"/>
      <c r="AR8" s="5"/>
      <c r="AS8" s="5">
        <v>9.23</v>
      </c>
      <c r="AT8" s="11"/>
      <c r="AU8" s="11"/>
      <c r="AV8" s="11"/>
      <c r="AW8" s="5">
        <v>4.9400000000000004</v>
      </c>
      <c r="AX8" s="5">
        <v>1.99E-3</v>
      </c>
      <c r="AY8" s="5">
        <v>9.9</v>
      </c>
      <c r="AZ8" s="5"/>
      <c r="BA8" s="5"/>
      <c r="BB8" s="5"/>
      <c r="BC8" s="5">
        <v>-26.5</v>
      </c>
      <c r="BD8" s="5" t="s">
        <v>1013</v>
      </c>
      <c r="BE8" s="5"/>
      <c r="BF8" s="5">
        <v>2022</v>
      </c>
      <c r="BG8" s="5">
        <v>-4</v>
      </c>
      <c r="BH8" s="5"/>
      <c r="BI8" s="5">
        <v>11</v>
      </c>
      <c r="BJ8" s="5"/>
      <c r="BK8" s="5"/>
      <c r="BL8" s="5"/>
      <c r="BM8" s="5" t="s">
        <v>172</v>
      </c>
      <c r="BN8" s="5">
        <v>1.08</v>
      </c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>
        <v>15.8</v>
      </c>
      <c r="CB8" s="5"/>
      <c r="CC8" s="5"/>
      <c r="CD8" s="5"/>
      <c r="CE8" s="5"/>
      <c r="CF8" s="5"/>
      <c r="CG8" s="5"/>
      <c r="CH8" s="5"/>
      <c r="CI8" s="5"/>
      <c r="CJ8" s="5"/>
      <c r="CK8" s="5"/>
      <c r="CL8" s="5">
        <f>13.8+15.8</f>
        <v>29.6</v>
      </c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5" customHeight="1" x14ac:dyDescent="0.35">
      <c r="A9" s="3" t="s">
        <v>992</v>
      </c>
      <c r="B9" s="7" t="s">
        <v>997</v>
      </c>
      <c r="C9" s="8" t="s">
        <v>1001</v>
      </c>
      <c r="D9" s="8" t="s">
        <v>1012</v>
      </c>
      <c r="E9" s="113">
        <v>2016</v>
      </c>
      <c r="H9" s="5"/>
      <c r="I9" s="9">
        <v>35</v>
      </c>
      <c r="J9" s="9">
        <v>55</v>
      </c>
      <c r="M9" s="5" t="s">
        <v>768</v>
      </c>
      <c r="T9" s="3">
        <v>0.44</v>
      </c>
      <c r="X9" s="3">
        <v>3.8</v>
      </c>
      <c r="AB9" s="5" t="s">
        <v>912</v>
      </c>
      <c r="AG9" s="3">
        <v>6.1</v>
      </c>
      <c r="AI9" s="3">
        <v>4.2</v>
      </c>
      <c r="AS9" s="3">
        <v>5.82</v>
      </c>
      <c r="AW9" s="3">
        <v>0.64</v>
      </c>
      <c r="AX9" s="3">
        <v>2.2000000000000001E-4</v>
      </c>
      <c r="AY9" s="3">
        <v>10.7</v>
      </c>
      <c r="BC9" s="3">
        <v>-25</v>
      </c>
      <c r="BD9" s="5" t="s">
        <v>1013</v>
      </c>
      <c r="BF9" s="5">
        <v>2022</v>
      </c>
      <c r="BG9" s="3">
        <v>-295</v>
      </c>
      <c r="BI9" s="3">
        <v>36</v>
      </c>
      <c r="BM9" s="5" t="s">
        <v>172</v>
      </c>
      <c r="BN9" s="3">
        <v>0.42</v>
      </c>
      <c r="CA9" s="3">
        <v>17.100000000000001</v>
      </c>
      <c r="CL9" s="3">
        <f>13.2+17.1</f>
        <v>30.3</v>
      </c>
    </row>
    <row r="10" spans="1:114" ht="14.5" x14ac:dyDescent="0.35">
      <c r="H10" s="5"/>
      <c r="AB10" s="5"/>
    </row>
    <row r="11" spans="1:114" ht="14.5" x14ac:dyDescent="0.35">
      <c r="H11" s="5"/>
      <c r="AB11" s="5"/>
    </row>
    <row r="12" spans="1:114" ht="14.5" x14ac:dyDescent="0.35">
      <c r="H12" s="5"/>
      <c r="AB12" s="5"/>
    </row>
    <row r="13" spans="1:114" ht="14.5" x14ac:dyDescent="0.35">
      <c r="H13" s="5"/>
      <c r="AB13" s="5"/>
      <c r="BN13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7265625" style="3" customWidth="1"/>
    <col min="2" max="2" width="12.26953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26953125" style="3" customWidth="1"/>
    <col min="14" max="14" width="19.26953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7265625" style="3" bestFit="1" customWidth="1"/>
    <col min="19" max="19" width="10.7265625" style="3" customWidth="1"/>
    <col min="20" max="20" width="14.26953125" style="3" customWidth="1"/>
    <col min="21" max="22" width="10.81640625" style="3"/>
    <col min="23" max="23" width="7.26953125" customWidth="1"/>
    <col min="24" max="24" width="9" bestFit="1" customWidth="1"/>
    <col min="25" max="16384" width="10.81640625" style="3"/>
  </cols>
  <sheetData>
    <row r="1" spans="1:33" s="21" customFormat="1" ht="48.6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650000000000006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BC31" sqref="BC31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23.1796875" style="9" customWidth="1"/>
    <col min="4" max="4" width="21" style="9" customWidth="1"/>
    <col min="5" max="6" width="16.26953125" style="9" customWidth="1"/>
    <col min="7" max="7" width="16.7265625" style="3" customWidth="1"/>
    <col min="8" max="8" width="16.26953125" style="9" customWidth="1"/>
    <col min="9" max="9" width="16.26953125" style="9" bestFit="1" customWidth="1"/>
    <col min="10" max="11" width="16.7265625" style="9" customWidth="1"/>
    <col min="12" max="12" width="18.26953125" style="10" customWidth="1"/>
    <col min="13" max="13" width="16.1796875" style="9" bestFit="1" customWidth="1"/>
    <col min="14" max="14" width="18.26953125" style="3" customWidth="1"/>
    <col min="15" max="15" width="11.81640625" style="3" customWidth="1"/>
    <col min="16" max="17" width="14.26953125" style="3" customWidth="1"/>
    <col min="18" max="18" width="13.81640625" style="3" customWidth="1"/>
    <col min="19" max="19" width="14.26953125" style="108" bestFit="1" customWidth="1"/>
    <col min="20" max="20" width="15" style="108" bestFit="1" customWidth="1"/>
    <col min="21" max="21" width="17.81640625" style="108" customWidth="1"/>
    <col min="22" max="22" width="19.26953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26953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7265625" style="3" customWidth="1"/>
    <col min="34" max="34" width="8.72656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26953125" style="3" bestFit="1" customWidth="1"/>
    <col min="42" max="42" width="16.453125" style="3" bestFit="1" customWidth="1"/>
    <col min="43" max="45" width="14.453125" style="3" customWidth="1"/>
    <col min="46" max="46" width="13.26953125" style="3" customWidth="1"/>
    <col min="47" max="47" width="13.7265625" style="3" customWidth="1"/>
    <col min="48" max="48" width="14.26953125" style="3" customWidth="1"/>
    <col min="49" max="52" width="15.1796875" style="6"/>
    <col min="53" max="53" width="19.7265625" style="6" bestFit="1" customWidth="1"/>
    <col min="54" max="63" width="15.1796875" style="6"/>
    <col min="64" max="64" width="15" style="3" bestFit="1" customWidth="1"/>
    <col min="65" max="65" width="15.7265625" style="3" customWidth="1"/>
    <col min="66" max="66" width="16.26953125" style="3" customWidth="1"/>
    <col min="67" max="67" width="15.7265625" style="3" customWidth="1"/>
    <col min="68" max="71" width="11.7265625" style="3" customWidth="1"/>
    <col min="72" max="72" width="13.1796875" style="3" customWidth="1"/>
    <col min="73" max="73" width="17.81640625" style="3" customWidth="1"/>
    <col min="74" max="74" width="11.72656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.150000000000006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9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9" customWidth="1"/>
    <col min="5" max="5" width="13.453125" style="3" bestFit="1" customWidth="1"/>
    <col min="6" max="6" width="10.26953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72656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4.26953125" bestFit="1" customWidth="1"/>
    <col min="29" max="29" width="12" bestFit="1" customWidth="1"/>
    <col min="30" max="30" width="7.81640625" bestFit="1" customWidth="1"/>
    <col min="31" max="31" width="9.7265625" bestFit="1" customWidth="1"/>
    <col min="32" max="32" width="10.453125" bestFit="1" customWidth="1"/>
    <col min="33" max="36" width="10.453125" customWidth="1"/>
    <col min="37" max="37" width="15.26953125" bestFit="1" customWidth="1"/>
    <col min="38" max="38" width="17.81640625" bestFit="1" customWidth="1"/>
    <col min="39" max="39" width="13.453125" bestFit="1" customWidth="1"/>
    <col min="40" max="40" width="20.26953125" bestFit="1" customWidth="1"/>
    <col min="41" max="41" width="14.26953125" bestFit="1" customWidth="1"/>
    <col min="42" max="42" width="9.269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26953125" bestFit="1" customWidth="1"/>
    <col min="53" max="53" width="14.72656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8"/>
      <c r="D1" s="158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8" t="s">
        <v>985</v>
      </c>
      <c r="AV1" s="178"/>
      <c r="AW1" s="158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8" t="s">
        <v>919</v>
      </c>
      <c r="AU4" s="160" t="s">
        <v>239</v>
      </c>
      <c r="AV4" s="160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9" t="s">
        <v>920</v>
      </c>
      <c r="AU5" s="160" t="s">
        <v>924</v>
      </c>
      <c r="AV5" s="160" t="s">
        <v>268</v>
      </c>
      <c r="AW5" s="157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0" t="s">
        <v>921</v>
      </c>
      <c r="AU6" s="160" t="s">
        <v>925</v>
      </c>
      <c r="AV6" s="160" t="s">
        <v>269</v>
      </c>
      <c r="AW6" s="157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1" t="s">
        <v>922</v>
      </c>
      <c r="AU7" s="160" t="s">
        <v>978</v>
      </c>
      <c r="AV7" s="161" t="s">
        <v>242</v>
      </c>
      <c r="AW7" s="157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2" t="s">
        <v>968</v>
      </c>
      <c r="AU8" s="160" t="s">
        <v>977</v>
      </c>
      <c r="AV8" s="161" t="s">
        <v>912</v>
      </c>
      <c r="AW8" s="157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3" t="s">
        <v>916</v>
      </c>
      <c r="AU9" s="161" t="s">
        <v>210</v>
      </c>
      <c r="AV9" s="161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4" t="s">
        <v>923</v>
      </c>
      <c r="AU10" s="161" t="s">
        <v>218</v>
      </c>
      <c r="AV10" s="161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1" t="s">
        <v>979</v>
      </c>
      <c r="AV11" s="161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2" t="s">
        <v>210</v>
      </c>
      <c r="AV12" s="161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2" t="s">
        <v>218</v>
      </c>
      <c r="AV13" s="161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2" t="s">
        <v>930</v>
      </c>
      <c r="AV14" s="162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2" t="s">
        <v>931</v>
      </c>
      <c r="AV15" s="162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2" t="s">
        <v>979</v>
      </c>
      <c r="AV16" s="163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3" t="s">
        <v>932</v>
      </c>
      <c r="AV17" s="163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3" t="s">
        <v>934</v>
      </c>
      <c r="AV18" s="163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3" t="s">
        <v>935</v>
      </c>
      <c r="AV19" s="163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3" t="s">
        <v>936</v>
      </c>
      <c r="AV20" s="164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3" t="s">
        <v>938</v>
      </c>
      <c r="AV21" s="164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3" t="s">
        <v>940</v>
      </c>
      <c r="AV22" s="164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3" t="s">
        <v>942</v>
      </c>
      <c r="AV23" s="164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3" t="s">
        <v>925</v>
      </c>
      <c r="AV24" s="164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3" t="s">
        <v>944</v>
      </c>
      <c r="AV25" s="165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3" t="s">
        <v>945</v>
      </c>
      <c r="AV26" s="165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3" t="s">
        <v>946</v>
      </c>
      <c r="AV27" s="165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3" t="s">
        <v>974</v>
      </c>
      <c r="AV28" s="165" t="s">
        <v>937</v>
      </c>
    </row>
    <row r="29" spans="1:52" ht="14.5" x14ac:dyDescent="0.35">
      <c r="AU29" s="163" t="s">
        <v>947</v>
      </c>
      <c r="AV29" s="165" t="s">
        <v>975</v>
      </c>
    </row>
    <row r="30" spans="1:52" ht="14.5" x14ac:dyDescent="0.35">
      <c r="AU30" s="163" t="s">
        <v>948</v>
      </c>
      <c r="AV30" s="166" t="s">
        <v>209</v>
      </c>
    </row>
    <row r="31" spans="1:52" ht="14.5" x14ac:dyDescent="0.35">
      <c r="AU31" s="163" t="s">
        <v>949</v>
      </c>
      <c r="AV31" s="167" t="s">
        <v>958</v>
      </c>
    </row>
    <row r="32" spans="1:52" ht="14.5" x14ac:dyDescent="0.35">
      <c r="AU32" s="163" t="s">
        <v>950</v>
      </c>
      <c r="AV32" s="167" t="s">
        <v>960</v>
      </c>
    </row>
    <row r="33" spans="47:48" ht="14.5" x14ac:dyDescent="0.35">
      <c r="AU33" s="164" t="s">
        <v>951</v>
      </c>
      <c r="AV33" s="167" t="s">
        <v>962</v>
      </c>
    </row>
    <row r="34" spans="47:48" ht="14.5" x14ac:dyDescent="0.35">
      <c r="AU34" s="164" t="s">
        <v>952</v>
      </c>
    </row>
    <row r="35" spans="47:48" ht="14.5" x14ac:dyDescent="0.35">
      <c r="AU35" s="163" t="s">
        <v>973</v>
      </c>
    </row>
    <row r="36" spans="47:48" ht="14.5" x14ac:dyDescent="0.35">
      <c r="AU36" s="163" t="s">
        <v>984</v>
      </c>
    </row>
    <row r="37" spans="47:48" ht="14.5" x14ac:dyDescent="0.35">
      <c r="AU37" s="165" t="s">
        <v>241</v>
      </c>
    </row>
    <row r="38" spans="47:48" ht="14.5" x14ac:dyDescent="0.35">
      <c r="AU38" s="165" t="s">
        <v>953</v>
      </c>
    </row>
    <row r="39" spans="47:48" ht="14.5" x14ac:dyDescent="0.35">
      <c r="AU39" s="166" t="s">
        <v>955</v>
      </c>
    </row>
    <row r="40" spans="47:48" ht="14.5" x14ac:dyDescent="0.35">
      <c r="AU40" s="166" t="s">
        <v>956</v>
      </c>
    </row>
    <row r="41" spans="47:48" ht="14.5" x14ac:dyDescent="0.35">
      <c r="AU41" s="167" t="s">
        <v>957</v>
      </c>
    </row>
    <row r="42" spans="47:48" ht="14.5" x14ac:dyDescent="0.35">
      <c r="AU42" s="167" t="s">
        <v>959</v>
      </c>
    </row>
    <row r="43" spans="47:48" ht="14.5" x14ac:dyDescent="0.35">
      <c r="AU43" s="167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2025-02-19T18:10:28Z</dcterms:modified>
</cp:coreProperties>
</file>