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17426BB5-8F14-4546-B365-4387CFC273BC}" xr6:coauthVersionLast="47" xr6:coauthVersionMax="47" xr10:uidLastSave="{00000000-0000-0000-0000-000000000000}"/>
  <bookViews>
    <workbookView xWindow="-80" yWindow="-80" windowWidth="19360" windowHeight="1024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U6" i="4" l="1"/>
  <c r="AU5" i="4"/>
  <c r="AU4" i="4"/>
  <c r="AU11" i="4"/>
  <c r="AU10" i="4"/>
  <c r="AU9" i="4"/>
  <c r="AU7" i="4"/>
  <c r="AU8" i="4"/>
  <c r="N3" i="6"/>
  <c r="M3" i="6"/>
  <c r="L3" i="6"/>
</calcChain>
</file>

<file path=xl/sharedStrings.xml><?xml version="1.0" encoding="utf-8"?>
<sst xmlns="http://schemas.openxmlformats.org/spreadsheetml/2006/main" count="1787" uniqueCount="1022">
  <si>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</si>
  <si>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</si>
  <si>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</si>
  <si>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</si>
  <si>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</si>
  <si>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</si>
  <si>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</si>
  <si>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</si>
  <si>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</si>
  <si>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</si>
  <si>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</si>
  <si>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</si>
  <si>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</si>
  <si>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</si>
  <si>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</si>
  <si>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</si>
  <si>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</si>
  <si>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</si>
  <si>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</si>
  <si>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</si>
  <si>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</si>
  <si>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</si>
  <si>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</si>
  <si>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</si>
  <si>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</si>
  <si>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</si>
  <si>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</si>
  <si>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</si>
  <si>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</si>
  <si>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</si>
  <si>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</si>
  <si>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</si>
  <si>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</si>
  <si>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</si>
  <si>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</si>
  <si>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</si>
  <si>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</si>
  <si>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</si>
  <si>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</si>
  <si>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</si>
  <si>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</si>
  <si>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</si>
  <si>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</si>
  <si>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</si>
  <si>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</si>
  <si>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</si>
  <si>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</si>
  <si>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</si>
  <si>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</si>
  <si>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</si>
  <si>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</si>
  <si>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</si>
  <si>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</si>
  <si>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</si>
  <si>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</si>
  <si>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</si>
  <si>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</si>
  <si>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</si>
  <si>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</si>
  <si>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</si>
  <si>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</si>
  <si>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</si>
  <si>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</si>
  <si>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</si>
  <si>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</si>
  <si>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</si>
  <si>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</si>
  <si>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</si>
  <si>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</si>
  <si>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</si>
  <si>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</si>
  <si>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</si>
  <si>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</si>
  <si>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</si>
  <si>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</si>
  <si>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</si>
  <si>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</si>
  <si>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</si>
  <si>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</si>
  <si>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</si>
  <si>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</si>
  <si>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</si>
  <si>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</si>
  <si>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</si>
  <si>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</si>
  <si>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</si>
  <si>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</si>
  <si>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</si>
  <si>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</si>
  <si>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</si>
  <si>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</si>
  <si>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</si>
  <si>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</si>
  <si>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</si>
  <si>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</si>
  <si>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</si>
  <si>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</si>
  <si>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</si>
  <si>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</si>
  <si>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</si>
  <si>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</si>
  <si>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</si>
  <si>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</si>
  <si>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</si>
  <si>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</si>
  <si>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</si>
  <si>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</si>
  <si>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</si>
  <si>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</si>
  <si>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</si>
  <si>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</si>
  <si>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</si>
  <si>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</si>
  <si>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</si>
  <si>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</si>
  <si>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</si>
  <si>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</si>
  <si>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</si>
  <si>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</si>
  <si>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</si>
  <si>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</si>
  <si>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</si>
  <si>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</si>
  <si>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</si>
  <si>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</si>
  <si>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</si>
  <si>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</si>
  <si>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</si>
  <si>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</si>
  <si>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</si>
  <si>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</si>
  <si>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</si>
  <si>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</si>
  <si>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</si>
  <si>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</si>
  <si>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</si>
  <si>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</si>
  <si>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</si>
  <si>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</si>
  <si>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</si>
  <si>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</si>
  <si>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</si>
  <si>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</si>
  <si>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</si>
  <si>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</si>
  <si>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</si>
  <si>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</si>
  <si>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</si>
  <si>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</si>
  <si>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</si>
  <si>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</si>
  <si>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</si>
  <si>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</si>
  <si>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</si>
  <si>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</si>
  <si>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</si>
  <si>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</si>
  <si>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</si>
  <si>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</si>
  <si>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</si>
  <si>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</si>
  <si>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</si>
  <si>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</si>
  <si>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</si>
  <si>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</si>
  <si>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</si>
  <si>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</si>
  <si>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</si>
  <si>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</si>
  <si>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</si>
  <si>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</si>
  <si>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</si>
  <si>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</si>
  <si>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</si>
  <si>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</si>
  <si>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</si>
  <si>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</si>
  <si>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</si>
  <si>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</si>
  <si>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</si>
  <si>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</si>
  <si>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</si>
  <si>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</si>
  <si>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</si>
  <si>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</si>
  <si>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</si>
  <si>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</si>
  <si>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</si>
  <si>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</si>
  <si>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</si>
  <si>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</si>
  <si>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</si>
  <si>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</si>
  <si>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</si>
  <si>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</si>
  <si>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</si>
  <si>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</si>
  <si>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</si>
  <si>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</si>
  <si>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</si>
  <si>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</si>
  <si>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</si>
  <si>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</si>
  <si>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</si>
  <si>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</si>
  <si>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</si>
  <si>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</si>
  <si>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</si>
  <si>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</si>
  <si>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</si>
  <si>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</si>
  <si>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</si>
  <si>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</si>
  <si>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</si>
  <si>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</si>
  <si>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</si>
  <si>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</si>
  <si>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</si>
  <si>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</si>
  <si>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</si>
  <si>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</si>
  <si>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</si>
  <si>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</si>
  <si>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</si>
  <si>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</si>
  <si>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</si>
  <si>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</si>
  <si>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</si>
  <si>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</si>
  <si>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</si>
  <si>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</si>
  <si>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</si>
  <si>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</si>
  <si>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</si>
  <si>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</si>
  <si>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</si>
  <si>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</si>
  <si>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</si>
  <si>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</si>
  <si>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</si>
  <si>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</si>
  <si>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</si>
  <si>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</si>
  <si>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</si>
  <si>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</si>
  <si>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</si>
  <si>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</si>
  <si>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</si>
  <si>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</si>
  <si>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</si>
  <si>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</si>
  <si>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</si>
  <si>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</si>
  <si>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</si>
  <si>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</si>
  <si>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</si>
  <si>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</si>
  <si>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</si>
  <si>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</si>
  <si>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</si>
  <si>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</si>
  <si>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</si>
  <si>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</si>
  <si>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</si>
  <si>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</si>
  <si>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</si>
  <si>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</si>
  <si>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</si>
  <si>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</si>
  <si>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</si>
  <si>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</si>
  <si>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</si>
  <si>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</si>
  <si>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</si>
  <si>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</si>
  <si>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</si>
  <si>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</si>
  <si>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</si>
  <si>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</si>
  <si>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</si>
  <si>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</si>
  <si>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</si>
  <si>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</si>
  <si>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</si>
  <si>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</si>
  <si>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</si>
  <si>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</si>
  <si>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</si>
  <si>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</si>
  <si>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</si>
  <si>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</si>
  <si>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</si>
  <si>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</si>
  <si>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</si>
  <si>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</si>
  <si>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</si>
  <si>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</si>
  <si>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</si>
  <si>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</si>
  <si>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</si>
  <si>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</si>
  <si>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</si>
  <si>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</si>
  <si>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</si>
  <si>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</si>
  <si>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</si>
  <si>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</si>
  <si>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</si>
  <si>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</si>
  <si>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</si>
  <si>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</si>
  <si>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</si>
  <si>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</si>
  <si>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</si>
  <si>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</si>
  <si>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</si>
  <si>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</si>
  <si>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</si>
  <si>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</si>
  <si>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</si>
  <si>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</si>
  <si>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</si>
  <si>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</si>
  <si>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</si>
  <si>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</si>
  <si>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</si>
  <si>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</si>
  <si>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</si>
  <si>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</si>
  <si>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</si>
  <si>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</si>
  <si>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</si>
  <si>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</si>
  <si>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</si>
  <si>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</si>
  <si>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</si>
  <si>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</si>
  <si>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</si>
  <si>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</si>
  <si>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</si>
  <si>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</si>
  <si>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</si>
  <si>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</si>
  <si>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</si>
  <si>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</si>
  <si>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</si>
  <si>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</si>
  <si>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</si>
  <si>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</si>
  <si>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</si>
  <si>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</si>
  <si>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</si>
  <si>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</si>
  <si>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</si>
  <si>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</si>
  <si>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</si>
  <si>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</si>
  <si>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</si>
  <si>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</si>
  <si>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</si>
  <si>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</si>
  <si>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</si>
  <si>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</si>
  <si>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</si>
  <si>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</si>
  <si>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</si>
  <si>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</si>
  <si>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</si>
  <si>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</si>
  <si>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</si>
  <si>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</si>
  <si>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</si>
  <si>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</si>
  <si>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</si>
  <si>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</si>
  <si>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</si>
  <si>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</si>
  <si>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</si>
  <si>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</si>
  <si>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</si>
  <si>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</si>
  <si>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</si>
  <si>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</si>
  <si>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</si>
  <si>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</si>
  <si>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</si>
  <si>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</si>
  <si>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</si>
  <si>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</si>
  <si>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</si>
  <si>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</si>
  <si>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</si>
  <si>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</si>
  <si>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</si>
  <si>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</si>
  <si>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</si>
  <si>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</si>
  <si>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</si>
  <si>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</si>
  <si>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</si>
  <si>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</si>
  <si>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</si>
  <si>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</si>
  <si>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</si>
  <si>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</si>
  <si>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</si>
  <si>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</si>
  <si>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</si>
  <si>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</si>
  <si>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</si>
  <si>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</si>
  <si>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</si>
  <si>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</si>
  <si>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</si>
  <si>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</si>
  <si>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</si>
  <si>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</si>
  <si>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</si>
  <si>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</si>
  <si>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</si>
  <si>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</si>
  <si>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</si>
  <si>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</si>
  <si>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</si>
  <si>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</si>
  <si>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</si>
  <si>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</si>
  <si>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</si>
  <si>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</si>
  <si>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</si>
  <si>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</si>
  <si>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</si>
  <si>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</si>
  <si>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</si>
  <si>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</si>
  <si>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</si>
  <si>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</si>
  <si>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</si>
  <si>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</si>
  <si>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</si>
  <si>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</si>
  <si>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</si>
  <si>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</si>
  <si>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</si>
  <si>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</si>
  <si>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</si>
  <si>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</si>
  <si>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</si>
  <si>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</si>
  <si>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</si>
  <si>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</si>
  <si>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</si>
  <si>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</si>
  <si>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</si>
  <si>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</si>
  <si>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</si>
  <si>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</si>
  <si>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</si>
  <si>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</si>
  <si>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</si>
  <si>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</si>
  <si>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</si>
  <si>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</si>
  <si>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</si>
  <si>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</si>
  <si>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</si>
  <si>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</si>
  <si>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</si>
  <si>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</si>
  <si>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</si>
  <si>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</si>
  <si>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</si>
  <si>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</si>
  <si>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</si>
  <si>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</si>
  <si>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</si>
  <si>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</si>
  <si>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</si>
  <si>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</si>
  <si>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</si>
  <si>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</si>
  <si>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</si>
  <si>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</si>
  <si>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</si>
  <si>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</si>
  <si>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</si>
  <si>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</si>
  <si>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</si>
  <si>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</si>
  <si>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</si>
  <si>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</si>
  <si>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</si>
  <si>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</si>
  <si>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</si>
  <si>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</si>
  <si>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</si>
  <si>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</si>
  <si>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</si>
  <si>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</si>
  <si>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</si>
  <si>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</si>
  <si>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</si>
  <si>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</si>
  <si>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</si>
  <si>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</si>
  <si>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</si>
  <si>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</si>
  <si>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</si>
  <si>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</si>
  <si>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</si>
  <si>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</si>
  <si>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</si>
  <si>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</si>
  <si>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</si>
  <si>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</si>
  <si>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</si>
  <si>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</si>
  <si>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</si>
  <si>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</si>
  <si>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</si>
  <si>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</si>
  <si>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</si>
  <si>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</si>
  <si>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</si>
  <si>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</si>
  <si>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</si>
  <si>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</si>
  <si>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</si>
  <si>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</si>
  <si>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</si>
  <si>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</si>
  <si>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</si>
  <si>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</si>
  <si>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</si>
  <si>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</si>
  <si>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</si>
  <si>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</si>
  <si>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</si>
  <si>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</si>
  <si>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</si>
  <si>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</si>
  <si>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</si>
  <si>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</si>
  <si>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</si>
  <si>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</si>
  <si>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</si>
  <si>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</si>
  <si>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</si>
  <si>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</si>
  <si>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</si>
  <si>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</si>
  <si>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</si>
  <si>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</si>
  <si>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</si>
  <si>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</si>
  <si>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</si>
  <si>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</si>
  <si>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</si>
  <si>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</si>
  <si>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</si>
  <si>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</si>
  <si>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</si>
  <si>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</si>
  <si>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</si>
  <si>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</si>
  <si>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</si>
  <si>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</si>
  <si>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</si>
  <si>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</si>
  <si>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</si>
  <si>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</si>
  <si>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</si>
  <si>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</si>
  <si>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</si>
  <si>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</si>
  <si>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</si>
  <si>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</si>
  <si>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</si>
  <si>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</si>
  <si>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</si>
  <si>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</si>
  <si>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</si>
  <si>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</si>
  <si>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</si>
  <si>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</si>
  <si>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</si>
  <si>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</si>
  <si>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</si>
  <si>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</si>
  <si>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</si>
  <si>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</si>
  <si>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</si>
  <si>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</si>
  <si>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</si>
  <si>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</si>
  <si>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</si>
  <si>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</si>
  <si>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</si>
  <si>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</si>
  <si>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</si>
  <si>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</si>
  <si>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</si>
  <si>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</si>
  <si>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</si>
  <si>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</si>
  <si>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</si>
  <si>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</si>
  <si>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</si>
  <si>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</si>
  <si>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</si>
  <si>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</si>
  <si>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</si>
  <si>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</si>
  <si>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</si>
  <si>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</si>
  <si>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</si>
  <si>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</si>
  <si>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</si>
  <si>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</si>
  <si>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</si>
  <si>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</si>
  <si>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</si>
  <si>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</si>
  <si>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</si>
  <si>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</si>
  <si>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</si>
  <si>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</si>
  <si>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</si>
  <si>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</si>
  <si>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</si>
  <si>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</si>
  <si>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</si>
  <si>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</si>
  <si>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</si>
  <si>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</si>
  <si>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</si>
  <si>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</si>
  <si>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</si>
  <si>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</si>
  <si>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</si>
  <si>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</si>
  <si>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</si>
  <si>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</si>
  <si>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</si>
  <si>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</si>
  <si>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</si>
  <si>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</si>
  <si>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</si>
  <si>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</si>
  <si>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</si>
  <si>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</si>
  <si>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</si>
  <si>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</si>
  <si>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</si>
  <si>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</si>
  <si>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</si>
  <si>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</si>
  <si>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</si>
  <si>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</si>
  <si>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</si>
  <si>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</si>
  <si>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</si>
  <si>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</si>
  <si>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</si>
  <si>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</si>
  <si>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</si>
  <si>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</si>
  <si>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</si>
  <si>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</si>
  <si>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</si>
  <si>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</si>
  <si>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</si>
  <si>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</si>
  <si>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</si>
  <si>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</si>
  <si>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</si>
  <si>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</si>
  <si>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</si>
  <si>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</si>
  <si>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</si>
  <si>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</si>
  <si>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</si>
  <si>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</si>
  <si>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</si>
  <si>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</si>
  <si>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</si>
  <si>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</si>
  <si>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</si>
  <si>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</si>
  <si>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</si>
  <si>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</si>
  <si>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</si>
  <si>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</si>
  <si>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</si>
  <si>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</si>
  <si>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</si>
  <si>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</si>
  <si>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</si>
  <si>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</si>
  <si>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</si>
  <si>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</si>
  <si>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</si>
  <si>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</si>
  <si>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</si>
  <si>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</si>
  <si>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</si>
  <si>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</si>
  <si>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</si>
  <si>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</si>
  <si>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</si>
  <si>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</si>
  <si>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</si>
  <si>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</si>
  <si>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</si>
  <si>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</si>
  <si>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</si>
  <si>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</si>
  <si>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</si>
  <si>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</si>
  <si>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</si>
  <si>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</si>
  <si>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</si>
  <si>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</si>
  <si>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</si>
  <si>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</si>
  <si>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</si>
  <si>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</si>
  <si>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</si>
  <si>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</si>
  <si>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</si>
  <si>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</si>
  <si>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</si>
  <si>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</si>
  <si>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</si>
  <si>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</si>
  <si>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</si>
  <si>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</si>
  <si>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</si>
  <si>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</si>
  <si>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</si>
  <si>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</si>
  <si>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</si>
  <si>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</si>
  <si>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</si>
  <si>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</si>
  <si>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</si>
  <si>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</si>
  <si>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</si>
  <si>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</si>
  <si>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</si>
  <si>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</si>
  <si>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</si>
  <si>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</si>
  <si>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</si>
  <si>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</si>
  <si>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</si>
  <si>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</si>
  <si>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</si>
  <si>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</si>
  <si>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</si>
  <si>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</si>
  <si>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</si>
  <si>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</si>
  <si>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</si>
  <si>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</si>
  <si>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</si>
  <si>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</si>
  <si>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</si>
  <si>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</si>
  <si>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</si>
  <si>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</si>
  <si>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</si>
  <si>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</si>
  <si>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</si>
  <si>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</si>
  <si>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</si>
  <si>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</si>
  <si>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</si>
  <si>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</si>
  <si>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</si>
  <si>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</si>
  <si>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</si>
  <si>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</si>
  <si>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</si>
  <si>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</si>
  <si>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</si>
  <si>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</si>
  <si>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</si>
  <si>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</si>
  <si>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</si>
  <si>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</si>
  <si>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</si>
  <si>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</si>
  <si>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</si>
  <si>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</si>
  <si>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</si>
  <si>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</si>
  <si>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</si>
  <si>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</si>
  <si>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</si>
  <si>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</si>
  <si>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</si>
  <si>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</si>
  <si>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</si>
  <si>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</si>
  <si>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</si>
  <si>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</si>
  <si>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</si>
  <si>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</si>
  <si>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</si>
  <si>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</si>
  <si>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</si>
  <si>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</si>
  <si>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</si>
  <si>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</si>
  <si>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</si>
  <si>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</si>
  <si>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</si>
  <si>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</si>
  <si>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</si>
  <si>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</si>
  <si>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</si>
  <si>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</si>
  <si>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</si>
  <si>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</si>
  <si>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</si>
  <si>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</si>
  <si>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</si>
  <si>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</si>
  <si>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</si>
  <si>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</si>
  <si>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</si>
  <si>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</si>
  <si>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</si>
  <si>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</si>
  <si>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</si>
  <si>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</si>
  <si>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</si>
  <si>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</si>
  <si>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</si>
  <si>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</si>
  <si>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</si>
  <si>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</si>
  <si>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</si>
  <si>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</si>
  <si>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</si>
  <si>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</si>
  <si>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</si>
  <si>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</si>
  <si>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</si>
  <si>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</si>
  <si>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</si>
  <si>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</si>
  <si>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</si>
  <si>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</si>
  <si>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</si>
  <si>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</si>
  <si>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</si>
  <si>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</si>
  <si>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</si>
  <si>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</si>
  <si>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</si>
  <si>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</si>
  <si>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</si>
  <si>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</si>
  <si>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</si>
  <si>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</si>
  <si>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</si>
  <si>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</si>
  <si>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</si>
  <si>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</si>
  <si>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</si>
  <si>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</si>
  <si>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</si>
  <si>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</si>
  <si>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</si>
  <si>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</si>
  <si>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</si>
  <si>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</si>
  <si>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</si>
  <si>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</si>
  <si>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</si>
  <si>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</si>
  <si>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</si>
  <si>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</si>
  <si>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</si>
  <si>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</si>
  <si>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</si>
  <si>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</si>
  <si>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</si>
  <si>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</si>
  <si>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</si>
  <si>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</si>
  <si>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</si>
  <si>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</si>
  <si>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</si>
  <si>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</si>
  <si>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</si>
  <si>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</si>
  <si>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</si>
  <si>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</si>
  <si>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</si>
  <si>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</si>
  <si>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</si>
  <si>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</si>
  <si>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</si>
  <si>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</si>
  <si>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</si>
  <si>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</si>
  <si>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</si>
  <si>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</si>
  <si>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</si>
  <si>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</si>
  <si>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</si>
  <si>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</si>
  <si>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</si>
  <si>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</si>
  <si>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</si>
  <si>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</si>
  <si>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</si>
  <si>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</si>
  <si>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</si>
  <si>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</si>
  <si>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</si>
  <si>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</si>
  <si>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</si>
  <si>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</si>
  <si>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</si>
  <si>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</si>
  <si>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</si>
  <si>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</si>
  <si>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</si>
  <si>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</si>
  <si>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</si>
  <si>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</si>
  <si>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</si>
  <si>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</si>
  <si>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</si>
  <si>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</si>
  <si>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</si>
  <si>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</si>
  <si>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</si>
  <si>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</si>
  <si>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</si>
  <si>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</si>
  <si>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</si>
  <si>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</si>
  <si>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</si>
  <si>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</si>
  <si>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</si>
  <si>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</si>
  <si>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</si>
  <si>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</si>
  <si>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</si>
  <si>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</si>
  <si>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</si>
  <si>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</si>
  <si>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</si>
  <si>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</si>
  <si>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</si>
  <si>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</si>
  <si>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</si>
  <si>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</si>
  <si>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</si>
  <si>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</si>
  <si>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</si>
  <si>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</si>
  <si>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</si>
  <si>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</si>
  <si>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</si>
  <si>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</si>
  <si>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</si>
  <si>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</si>
  <si>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</si>
  <si>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</si>
  <si>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</si>
  <si>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</si>
  <si>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</si>
  <si>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</si>
  <si>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</si>
  <si>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</si>
  <si>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</si>
  <si>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</si>
  <si>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</si>
  <si>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</si>
  <si>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</si>
  <si>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</si>
  <si>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</si>
  <si>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</si>
  <si>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Lewis_2019</t>
  </si>
  <si>
    <t>10.1016/j.scitotenv.2019.03.345</t>
  </si>
  <si>
    <t>Julie Shahan</t>
  </si>
  <si>
    <t>Stanford University</t>
  </si>
  <si>
    <t>jshahan@stanford.edu</t>
  </si>
  <si>
    <t>Carolyn J. Ewers Lewis</t>
  </si>
  <si>
    <t xml:space="preserve">Carolyn J. Ewers Lewis, Jeffrey A. Baldock, Bruce Hawke, Patricia S. Gadd, Atun Zawadzki, Henk Heijnis, Geraldine E. Jacobsen, Kerrylee Rogers, Peter I. Macreadie, 2019, Impacts of land reclamation on tidal marsh ‘blue carbon’ stocks, Science of The Total Environment, 672, 427-437 </t>
  </si>
  <si>
    <t>Koo Wee Rup</t>
  </si>
  <si>
    <t>RECL1</t>
  </si>
  <si>
    <t>RECL2</t>
  </si>
  <si>
    <t>RECL3</t>
  </si>
  <si>
    <t>TM1</t>
  </si>
  <si>
    <t>TM2</t>
  </si>
  <si>
    <t>TM3</t>
  </si>
  <si>
    <t>Reclaimed around 1867</t>
  </si>
  <si>
    <t>Intact tidal marsh</t>
  </si>
  <si>
    <t>reclaimed land</t>
  </si>
  <si>
    <r>
      <t>Poa labillardieri</t>
    </r>
    <r>
      <rPr>
        <sz val="10"/>
        <color rgb="FF1F1F1F"/>
        <rFont val="Georgia"/>
        <family val="1"/>
      </rPr>
      <t>, </t>
    </r>
    <r>
      <rPr>
        <i/>
        <sz val="10"/>
        <color rgb="FF1F1F1F"/>
        <rFont val="Georgia"/>
        <family val="1"/>
      </rPr>
      <t>Senecio</t>
    </r>
    <r>
      <rPr>
        <sz val="10"/>
        <color rgb="FF1F1F1F"/>
        <rFont val="Georgia"/>
        <family val="1"/>
      </rPr>
      <t> sp., </t>
    </r>
    <r>
      <rPr>
        <i/>
        <sz val="10"/>
        <color rgb="FF1F1F1F"/>
        <rFont val="Georgia"/>
        <family val="1"/>
      </rPr>
      <t>Lepidosperma lateral</t>
    </r>
    <r>
      <rPr>
        <sz val="10"/>
        <color rgb="FF1F1F1F"/>
        <rFont val="Georgia"/>
        <family val="1"/>
      </rPr>
      <t>, and </t>
    </r>
    <r>
      <rPr>
        <i/>
        <sz val="10"/>
        <color rgb="FF1F1F1F"/>
        <rFont val="Georgia"/>
        <family val="1"/>
      </rPr>
      <t>Carpobrotus glaucescens</t>
    </r>
  </si>
  <si>
    <t>A. marina</t>
  </si>
  <si>
    <t>36-37</t>
  </si>
  <si>
    <t>67-68</t>
  </si>
  <si>
    <t>96-97</t>
  </si>
  <si>
    <t>24-25</t>
  </si>
  <si>
    <t>34-35</t>
  </si>
  <si>
    <t>40-41</t>
  </si>
  <si>
    <t>46-47</t>
  </si>
  <si>
    <t> Carbonates and humic acids were removed from these samples</t>
  </si>
  <si>
    <t>intact marsh</t>
  </si>
  <si>
    <t>Data from table S3, and extracted from figures 3 and 4.</t>
  </si>
  <si>
    <t>cewers@deakin.edu.au</t>
  </si>
  <si>
    <t>acid_1_residual</t>
  </si>
  <si>
    <t>base_residual</t>
  </si>
  <si>
    <t>acid_2_residual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</si>
</sst>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5"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10"/>
      <color rgb="FF1F1F1F"/>
      <name val="Georgia"/>
      <family val="1"/>
    </font>
    <font>
      <sz val="10"/>
      <color rgb="FF001D35"/>
      <name val="Arial"/>
      <family val="2"/>
    </font>
    <font>
      <i/>
      <sz val="10"/>
      <color rgb="FF1F1F1F"/>
      <name val="Georgia"/>
      <family val="1"/>
    </font>
    <font>
      <sz val="10"/>
      <name val="Calibri"/>
      <family val="2"/>
      <scheme val="minor"/>
    </font>
    <font>
      <sz val="10"/>
      <color rgb="FF000000"/>
      <name val="Calibri"/>
      <family val="2"/>
      <scheme val="minor"/>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6">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0" fillId="5" borderId="1" xfId="251" applyFont="1" applyFill="1" applyBorder="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0" xfId="189"/>
    <xf numFmtId="0" fontId="15" fillId="0" borderId="1" xfId="189" applyBorder="1" applyAlignment="1">
      <alignment horizontal="left" wrapText="1" readingOrder="1"/>
    </xf>
    <xf numFmtId="0" fontId="30" fillId="0" borderId="0" xfId="0" applyFont="1"/>
    <xf numFmtId="0" fontId="31" fillId="0" borderId="0" xfId="0" applyFont="1"/>
    <xf numFmtId="0" fontId="32" fillId="0" borderId="0" xfId="0" applyFont="1"/>
    <xf numFmtId="164" fontId="20" fillId="0" borderId="0" xfId="0" applyNumberFormat="1" applyFont="1"/>
    <xf numFmtId="164" fontId="5" fillId="0" borderId="1" xfId="0" applyNumberFormat="1" applyFont="1" applyBorder="1"/>
    <xf numFmtId="0" fontId="33" fillId="0" borderId="1" xfId="0" applyFont="1" applyBorder="1" applyAlignment="1">
      <alignment wrapText="1"/>
    </xf>
    <xf numFmtId="0" fontId="34" fillId="0" borderId="0" xfId="0" applyFont="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shahan@stanford.edu" TargetMode="External"/><Relationship Id="rId1" Type="http://schemas.openxmlformats.org/officeDocument/2006/relationships/hyperlink" Target="https://doi.org/10.1016/j.scitotenv.2019.03.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M4" sqref="M4"/>
    </sheetView>
  </sheetViews>
  <sheetFormatPr defaultColWidth="15.08984375" defaultRowHeight="15" customHeight="1" x14ac:dyDescent="0.35"/>
  <cols>
    <col min="1" max="1" width="14.6328125" style="3" customWidth="1"/>
    <col min="2" max="2" width="15.1796875" style="3" customWidth="1"/>
    <col min="3" max="3" width="15.453125" style="3" customWidth="1"/>
    <col min="4" max="4" width="13.08984375" style="3" customWidth="1"/>
    <col min="5" max="5" width="19.453125" style="3" customWidth="1"/>
    <col min="6" max="6" width="13.08984375" style="3" customWidth="1"/>
    <col min="7" max="7" width="18.81640625" style="108" bestFit="1" customWidth="1"/>
    <col min="8" max="8" width="19.453125" style="108" bestFit="1" customWidth="1"/>
    <col min="9" max="9" width="21.453125" style="108" bestFit="1" customWidth="1"/>
    <col min="10" max="10" width="14.08984375" style="3" customWidth="1"/>
    <col min="11" max="11" width="13.08984375" style="3" customWidth="1"/>
    <col min="12" max="12" width="18" style="3" customWidth="1"/>
    <col min="13" max="13" width="43.6328125" style="3" customWidth="1"/>
    <col min="14" max="14" width="21.6328125" style="3" customWidth="1"/>
    <col min="15" max="15" width="47.08984375" style="3" bestFit="1" customWidth="1"/>
    <col min="16" max="16" width="18.453125" style="3" customWidth="1"/>
    <col min="17" max="16384" width="15.089843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87" x14ac:dyDescent="0.35">
      <c r="A4" s="126" t="s">
        <v>989</v>
      </c>
      <c r="B4" s="176" t="s">
        <v>990</v>
      </c>
      <c r="C4" s="136"/>
      <c r="D4" s="126" t="s">
        <v>991</v>
      </c>
      <c r="E4" s="126" t="s">
        <v>992</v>
      </c>
      <c r="F4" s="177" t="s">
        <v>993</v>
      </c>
      <c r="G4" s="125">
        <v>2025</v>
      </c>
      <c r="H4" s="124">
        <v>6</v>
      </c>
      <c r="I4" s="124">
        <v>28</v>
      </c>
      <c r="J4" s="126" t="s">
        <v>994</v>
      </c>
      <c r="K4" s="137" t="s">
        <v>1018</v>
      </c>
      <c r="L4" s="138"/>
      <c r="M4" s="139" t="s">
        <v>995</v>
      </c>
      <c r="N4" s="126" t="s">
        <v>1017</v>
      </c>
      <c r="O4" s="124"/>
      <c r="P4" s="140">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B4" r:id="rId1" tooltip="Persistent link using digital object identifier" display="https://doi.org/10.1016/j.scitotenv.2019.03.345" xr:uid="{9D6312D0-4E51-4F37-BEA9-9649A3AE5737}"/>
    <hyperlink ref="F4" r:id="rId2" xr:uid="{6B4F0481-5E6D-465C-93AC-DFCA8533CAB8}"/>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4" sqref="D4"/>
    </sheetView>
  </sheetViews>
  <sheetFormatPr defaultColWidth="15.089843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08984375" style="3" bestFit="1" customWidth="1"/>
    <col min="7" max="7" width="33.08984375" style="3" customWidth="1"/>
    <col min="8" max="16384" width="15.089843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78" t="s">
        <v>996</v>
      </c>
      <c r="C4" s="179">
        <v>-38.195099999999996</v>
      </c>
      <c r="D4" s="179">
        <v>145.50077999999999</v>
      </c>
      <c r="E4" s="128"/>
      <c r="F4" s="129"/>
      <c r="G4" s="129"/>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E14" sqref="E14"/>
    </sheetView>
  </sheetViews>
  <sheetFormatPr defaultColWidth="15.089843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9.54296875" style="9" bestFit="1" customWidth="1"/>
    <col min="6" max="8" width="13.089843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08984375" style="3" bestFit="1" customWidth="1"/>
    <col min="30" max="30" width="14.08984375" style="3" customWidth="1"/>
    <col min="31" max="31" width="14.6328125" style="3" customWidth="1"/>
    <col min="32" max="32" width="14.6328125" style="9" customWidth="1"/>
    <col min="33" max="33" width="15.08984375" style="3"/>
    <col min="34" max="34" width="18.81640625" style="3" customWidth="1"/>
    <col min="35" max="35" width="20.08984375" style="3" customWidth="1"/>
    <col min="36" max="36" width="15.08984375" style="3"/>
    <col min="37" max="37" width="21.6328125" style="3" customWidth="1"/>
    <col min="38" max="38" width="12.453125" style="3" customWidth="1"/>
    <col min="39" max="39" width="15.08984375" style="3" customWidth="1"/>
    <col min="40" max="40" width="17.6328125" style="3" customWidth="1"/>
    <col min="41" max="43" width="15.08984375" style="3" customWidth="1"/>
    <col min="44" max="46" width="15.08984375" style="3"/>
    <col min="47" max="47" width="18.81640625" style="3" customWidth="1"/>
    <col min="48" max="16384" width="15.089843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7" t="s">
        <v>996</v>
      </c>
      <c r="C4" s="7"/>
      <c r="D4" s="7" t="s">
        <v>997</v>
      </c>
      <c r="E4" s="12" t="s">
        <v>1003</v>
      </c>
      <c r="F4" s="181">
        <v>-38.214829999999999</v>
      </c>
      <c r="G4" s="181">
        <v>145.43102999999999</v>
      </c>
      <c r="H4" s="12">
        <v>1.53</v>
      </c>
      <c r="I4" s="12" t="s">
        <v>292</v>
      </c>
      <c r="J4" s="12" t="s">
        <v>1005</v>
      </c>
      <c r="K4" s="12"/>
      <c r="L4" s="12"/>
      <c r="M4" s="12"/>
      <c r="N4" s="12"/>
      <c r="O4" s="12"/>
      <c r="P4" s="12"/>
      <c r="Q4" s="12"/>
      <c r="R4" s="12"/>
      <c r="S4" s="12"/>
      <c r="T4" s="12"/>
      <c r="U4" s="12"/>
      <c r="V4" s="12"/>
      <c r="W4" s="12"/>
      <c r="X4" s="12"/>
      <c r="Y4" s="3" t="s">
        <v>222</v>
      </c>
      <c r="Z4" s="3" t="s">
        <v>856</v>
      </c>
      <c r="AA4" s="3" t="s">
        <v>856</v>
      </c>
      <c r="AB4" s="3" t="s">
        <v>852</v>
      </c>
      <c r="AC4" s="180" t="s">
        <v>1006</v>
      </c>
      <c r="AD4" s="12"/>
      <c r="AE4" s="12"/>
      <c r="AF4" s="7"/>
      <c r="AL4" s="12"/>
      <c r="AM4" s="12"/>
      <c r="AN4" s="12"/>
      <c r="AO4" s="12"/>
      <c r="AP4" s="12"/>
    </row>
    <row r="5" spans="1:52" ht="14.5" x14ac:dyDescent="0.35">
      <c r="A5" s="3" t="s">
        <v>989</v>
      </c>
      <c r="B5" s="7" t="s">
        <v>996</v>
      </c>
      <c r="C5" s="7"/>
      <c r="D5" s="7" t="s">
        <v>998</v>
      </c>
      <c r="E5" s="12" t="s">
        <v>1003</v>
      </c>
      <c r="F5" s="181">
        <v>-38.216070000000002</v>
      </c>
      <c r="G5" s="181">
        <v>145.44284999999999</v>
      </c>
      <c r="H5" s="12">
        <v>1.38</v>
      </c>
      <c r="I5" s="12" t="s">
        <v>292</v>
      </c>
      <c r="J5" s="12" t="s">
        <v>1005</v>
      </c>
      <c r="K5" s="12"/>
      <c r="L5" s="12"/>
      <c r="M5" s="12"/>
      <c r="N5" s="12"/>
      <c r="O5" s="12"/>
      <c r="P5" s="12"/>
      <c r="Q5" s="12"/>
      <c r="R5" s="12"/>
      <c r="S5" s="12"/>
      <c r="T5" s="12"/>
      <c r="U5" s="12"/>
      <c r="V5" s="12"/>
      <c r="W5" s="12"/>
      <c r="X5" s="12"/>
      <c r="Y5" s="3" t="s">
        <v>222</v>
      </c>
      <c r="Z5" s="3" t="s">
        <v>856</v>
      </c>
      <c r="AA5" s="3" t="s">
        <v>856</v>
      </c>
      <c r="AB5" s="3" t="s">
        <v>852</v>
      </c>
      <c r="AC5" s="180" t="s">
        <v>1006</v>
      </c>
      <c r="AD5" s="12"/>
      <c r="AE5" s="12"/>
      <c r="AF5" s="7"/>
      <c r="AL5" s="12"/>
      <c r="AM5" s="12"/>
      <c r="AN5" s="12"/>
      <c r="AO5" s="12"/>
      <c r="AP5" s="12"/>
    </row>
    <row r="6" spans="1:52" ht="14.5" x14ac:dyDescent="0.35">
      <c r="A6" s="3" t="s">
        <v>989</v>
      </c>
      <c r="B6" s="7" t="s">
        <v>996</v>
      </c>
      <c r="C6" s="7"/>
      <c r="D6" s="7" t="s">
        <v>999</v>
      </c>
      <c r="E6" s="12" t="s">
        <v>1003</v>
      </c>
      <c r="F6" s="181">
        <v>-38.21707</v>
      </c>
      <c r="G6" s="181">
        <v>145.44468000000001</v>
      </c>
      <c r="H6" s="12">
        <v>1.37</v>
      </c>
      <c r="I6" s="12" t="s">
        <v>292</v>
      </c>
      <c r="J6" s="12" t="s">
        <v>1005</v>
      </c>
      <c r="K6" s="12"/>
      <c r="L6" s="12"/>
      <c r="M6" s="12"/>
      <c r="N6" s="12"/>
      <c r="O6" s="12"/>
      <c r="P6" s="12"/>
      <c r="Q6" s="12"/>
      <c r="R6" s="12"/>
      <c r="S6" s="12"/>
      <c r="T6" s="12"/>
      <c r="U6" s="12"/>
      <c r="V6" s="12"/>
      <c r="W6" s="12"/>
      <c r="X6" s="12"/>
      <c r="Y6" s="3" t="s">
        <v>222</v>
      </c>
      <c r="Z6" s="3" t="s">
        <v>856</v>
      </c>
      <c r="AA6" s="3" t="s">
        <v>856</v>
      </c>
      <c r="AB6" s="3" t="s">
        <v>852</v>
      </c>
      <c r="AC6" s="180" t="s">
        <v>1006</v>
      </c>
      <c r="AD6" s="12"/>
      <c r="AE6" s="12"/>
      <c r="AF6" s="7"/>
      <c r="AL6" s="12"/>
      <c r="AM6" s="12"/>
      <c r="AN6" s="12"/>
      <c r="AO6" s="12"/>
      <c r="AP6" s="12"/>
    </row>
    <row r="7" spans="1:52" ht="14.5" x14ac:dyDescent="0.35">
      <c r="A7" s="3" t="s">
        <v>989</v>
      </c>
      <c r="B7" s="7" t="s">
        <v>996</v>
      </c>
      <c r="C7" s="7"/>
      <c r="D7" s="7" t="s">
        <v>1000</v>
      </c>
      <c r="E7" s="12" t="s">
        <v>1004</v>
      </c>
      <c r="F7" s="181">
        <v>-38.218530000000001</v>
      </c>
      <c r="G7" s="181">
        <v>145.38575</v>
      </c>
      <c r="H7" s="12">
        <v>1.39</v>
      </c>
      <c r="I7" s="12" t="s">
        <v>292</v>
      </c>
      <c r="J7" s="12" t="s">
        <v>1016</v>
      </c>
      <c r="K7" s="12"/>
      <c r="L7" s="12"/>
      <c r="M7" s="12"/>
      <c r="N7" s="12"/>
      <c r="O7" s="12"/>
      <c r="P7" s="12"/>
      <c r="Q7" s="12"/>
      <c r="R7" s="12"/>
      <c r="S7" s="12"/>
      <c r="T7" s="12"/>
      <c r="U7" s="12"/>
      <c r="V7" s="12"/>
      <c r="W7" s="12"/>
      <c r="X7" s="12"/>
      <c r="Y7" s="3" t="s">
        <v>222</v>
      </c>
      <c r="Z7" s="3" t="s">
        <v>853</v>
      </c>
      <c r="AA7" s="3" t="s">
        <v>851</v>
      </c>
      <c r="AB7" s="3" t="s">
        <v>852</v>
      </c>
      <c r="AC7" s="180" t="s">
        <v>1007</v>
      </c>
      <c r="AD7" s="12"/>
      <c r="AE7" s="12"/>
      <c r="AF7" s="7"/>
      <c r="AL7" s="12"/>
      <c r="AM7" s="12"/>
      <c r="AN7" s="12"/>
      <c r="AO7" s="12"/>
      <c r="AP7" s="12"/>
    </row>
    <row r="8" spans="1:52" ht="14.5" x14ac:dyDescent="0.35">
      <c r="A8" s="3" t="s">
        <v>989</v>
      </c>
      <c r="B8" s="7" t="s">
        <v>996</v>
      </c>
      <c r="C8" s="7"/>
      <c r="D8" s="7" t="s">
        <v>1001</v>
      </c>
      <c r="E8" s="12" t="s">
        <v>1004</v>
      </c>
      <c r="F8" s="182">
        <v>-38.224649999999997</v>
      </c>
      <c r="G8" s="181">
        <v>145.40688</v>
      </c>
      <c r="H8" s="12">
        <v>1.74</v>
      </c>
      <c r="I8" s="12" t="s">
        <v>292</v>
      </c>
      <c r="J8" s="12" t="s">
        <v>1016</v>
      </c>
      <c r="K8" s="12"/>
      <c r="L8" s="12"/>
      <c r="M8" s="12"/>
      <c r="N8" s="12"/>
      <c r="O8" s="12"/>
      <c r="P8" s="12"/>
      <c r="Q8" s="12"/>
      <c r="R8" s="12"/>
      <c r="S8" s="12"/>
      <c r="T8" s="12"/>
      <c r="U8" s="12"/>
      <c r="V8" s="12"/>
      <c r="W8" s="12"/>
      <c r="X8" s="12"/>
      <c r="Y8" s="3" t="s">
        <v>222</v>
      </c>
      <c r="Z8" s="3" t="s">
        <v>853</v>
      </c>
      <c r="AA8" s="3" t="s">
        <v>851</v>
      </c>
      <c r="AB8" s="3" t="s">
        <v>852</v>
      </c>
      <c r="AC8" s="180" t="s">
        <v>1007</v>
      </c>
      <c r="AD8" s="12"/>
      <c r="AE8" s="12"/>
      <c r="AF8" s="7"/>
      <c r="AL8" s="12"/>
      <c r="AM8" s="12"/>
      <c r="AN8" s="12"/>
      <c r="AO8" s="12"/>
      <c r="AP8" s="12"/>
    </row>
    <row r="9" spans="1:52" ht="14.5" x14ac:dyDescent="0.35">
      <c r="A9" s="3" t="s">
        <v>989</v>
      </c>
      <c r="B9" s="7" t="s">
        <v>996</v>
      </c>
      <c r="C9" s="7"/>
      <c r="D9" s="7" t="s">
        <v>1002</v>
      </c>
      <c r="E9" s="12" t="s">
        <v>1004</v>
      </c>
      <c r="F9" s="181">
        <v>-38.214829999999999</v>
      </c>
      <c r="G9" s="181">
        <v>145.43633</v>
      </c>
      <c r="H9" s="12">
        <v>1.63</v>
      </c>
      <c r="I9" s="12" t="s">
        <v>292</v>
      </c>
      <c r="J9" s="12" t="s">
        <v>1016</v>
      </c>
      <c r="K9" s="12"/>
      <c r="L9" s="12"/>
      <c r="M9" s="12"/>
      <c r="N9" s="12"/>
      <c r="O9" s="12"/>
      <c r="P9" s="12"/>
      <c r="Q9" s="12"/>
      <c r="R9" s="12"/>
      <c r="S9" s="12"/>
      <c r="T9" s="12"/>
      <c r="U9" s="12"/>
      <c r="V9" s="12"/>
      <c r="W9" s="12"/>
      <c r="X9" s="12"/>
      <c r="Y9" s="3" t="s">
        <v>222</v>
      </c>
      <c r="Z9" s="3" t="s">
        <v>853</v>
      </c>
      <c r="AA9" s="3" t="s">
        <v>851</v>
      </c>
      <c r="AB9" s="3" t="s">
        <v>852</v>
      </c>
      <c r="AC9" s="180" t="s">
        <v>1007</v>
      </c>
      <c r="AD9" s="12"/>
      <c r="AE9" s="12"/>
      <c r="AF9" s="7"/>
      <c r="AL9" s="12"/>
      <c r="AM9" s="12"/>
      <c r="AN9" s="12"/>
      <c r="AO9" s="12"/>
      <c r="AP9" s="12"/>
    </row>
    <row r="10" spans="1:52" ht="14.5" x14ac:dyDescent="0.35">
      <c r="E10" s="12"/>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 X12</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089843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089843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089843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topLeftCell="F2" workbookViewId="0">
      <selection activeCell="O4" sqref="O4:O11"/>
    </sheetView>
  </sheetViews>
  <sheetFormatPr defaultColWidth="15.08984375" defaultRowHeight="15" customHeight="1" x14ac:dyDescent="0.35"/>
  <cols>
    <col min="1" max="1" width="14.6328125" style="3" customWidth="1"/>
    <col min="2" max="2" width="11.36328125" style="9" bestFit="1" customWidth="1"/>
    <col min="3" max="3" width="10.6328125" style="9" bestFit="1" customWidth="1"/>
    <col min="4" max="4" width="10.08984375" style="9" bestFit="1" customWidth="1"/>
    <col min="5" max="5" width="14.36328125" style="114" bestFit="1" customWidth="1"/>
    <col min="6" max="6" width="15.089843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08984375" style="3" customWidth="1"/>
    <col min="20" max="20" width="14.08984375" style="3" customWidth="1"/>
    <col min="21" max="21" width="14.6328125" style="3" customWidth="1"/>
    <col min="22" max="22" width="14" style="3" customWidth="1"/>
    <col min="23" max="23" width="11" style="3" customWidth="1"/>
    <col min="24" max="24" width="13" style="3" customWidth="1"/>
    <col min="25" max="25" width="12" style="3" customWidth="1"/>
    <col min="26" max="26" width="18.089843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08984375" style="3" customWidth="1"/>
    <col min="34" max="34" width="21.089843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38.453125" style="6" bestFit="1" customWidth="1"/>
    <col min="49" max="49" width="9.90625" style="3" bestFit="1" customWidth="1"/>
    <col min="50" max="50" width="10.08984375" style="3" customWidth="1"/>
    <col min="51" max="51" width="8.453125" style="3" customWidth="1"/>
    <col min="52" max="53" width="11.453125" style="3" customWidth="1"/>
    <col min="54" max="54" width="8.08984375" style="3" customWidth="1"/>
    <col min="55" max="55" width="8.6328125" style="3" customWidth="1"/>
    <col min="56" max="56" width="11.089843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08984375" style="3" customWidth="1"/>
    <col min="66" max="66" width="9" style="3" customWidth="1"/>
    <col min="67" max="67" width="15.08984375" style="3" customWidth="1"/>
    <col min="68" max="68" width="9.81640625" style="3" customWidth="1"/>
    <col min="69" max="69" width="10.089843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08984375" style="3" customWidth="1"/>
    <col min="78" max="78" width="26.08984375" style="3" customWidth="1"/>
    <col min="79" max="79" width="11.089843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08984375" style="3" customWidth="1"/>
    <col min="89" max="89" width="26.08984375" style="3" customWidth="1"/>
    <col min="90" max="90" width="11.089843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08984375" style="3"/>
    <col min="111" max="111" width="12.453125" style="3" bestFit="1" customWidth="1"/>
    <col min="112" max="112" width="16" style="6" bestFit="1" customWidth="1"/>
    <col min="113" max="114" width="13" style="3" customWidth="1"/>
    <col min="115" max="16384" width="15.08984375" style="3"/>
  </cols>
  <sheetData>
    <row r="1" spans="1:114" s="33" customFormat="1" ht="27" customHeight="1" x14ac:dyDescent="0.35">
      <c r="A1" s="141" t="s">
        <v>637</v>
      </c>
      <c r="B1" s="141" t="s">
        <v>14</v>
      </c>
      <c r="C1" s="141" t="s">
        <v>427</v>
      </c>
      <c r="D1" s="141" t="s">
        <v>458</v>
      </c>
      <c r="E1" s="142" t="s">
        <v>708</v>
      </c>
      <c r="F1" s="143" t="s">
        <v>709</v>
      </c>
      <c r="G1" s="143" t="s">
        <v>710</v>
      </c>
      <c r="H1" s="144" t="s">
        <v>459</v>
      </c>
      <c r="I1" s="141" t="s">
        <v>460</v>
      </c>
      <c r="J1" s="141" t="s">
        <v>461</v>
      </c>
      <c r="K1" s="145" t="s">
        <v>462</v>
      </c>
      <c r="L1" s="145" t="s">
        <v>987</v>
      </c>
      <c r="M1" s="145" t="s">
        <v>463</v>
      </c>
      <c r="N1" s="145" t="s">
        <v>910</v>
      </c>
      <c r="O1" s="145" t="s">
        <v>464</v>
      </c>
      <c r="P1" s="145" t="s">
        <v>465</v>
      </c>
      <c r="Q1" s="146" t="s">
        <v>824</v>
      </c>
      <c r="R1" s="145" t="s">
        <v>466</v>
      </c>
      <c r="S1" s="147" t="s">
        <v>467</v>
      </c>
      <c r="T1" s="147" t="s">
        <v>468</v>
      </c>
      <c r="U1" s="147" t="s">
        <v>469</v>
      </c>
      <c r="V1" s="147" t="s">
        <v>470</v>
      </c>
      <c r="W1" s="147" t="s">
        <v>471</v>
      </c>
      <c r="X1" s="147" t="s">
        <v>472</v>
      </c>
      <c r="Y1" s="147" t="s">
        <v>473</v>
      </c>
      <c r="Z1" s="147" t="s">
        <v>474</v>
      </c>
      <c r="AA1" s="147" t="s">
        <v>905</v>
      </c>
      <c r="AB1" s="147" t="s">
        <v>475</v>
      </c>
      <c r="AC1" s="147" t="s">
        <v>476</v>
      </c>
      <c r="AD1" s="147" t="s">
        <v>917</v>
      </c>
      <c r="AE1" s="148" t="s">
        <v>477</v>
      </c>
      <c r="AF1" s="148" t="s">
        <v>478</v>
      </c>
      <c r="AG1" s="149" t="s">
        <v>479</v>
      </c>
      <c r="AH1" s="149" t="s">
        <v>480</v>
      </c>
      <c r="AI1" s="149" t="s">
        <v>481</v>
      </c>
      <c r="AJ1" s="149" t="s">
        <v>482</v>
      </c>
      <c r="AK1" s="149" t="s">
        <v>734</v>
      </c>
      <c r="AL1" s="149" t="s">
        <v>483</v>
      </c>
      <c r="AM1" s="149" t="s">
        <v>484</v>
      </c>
      <c r="AN1" s="149" t="s">
        <v>485</v>
      </c>
      <c r="AO1" s="149" t="s">
        <v>486</v>
      </c>
      <c r="AP1" s="149" t="s">
        <v>487</v>
      </c>
      <c r="AQ1" s="149" t="s">
        <v>735</v>
      </c>
      <c r="AR1" s="150" t="s">
        <v>488</v>
      </c>
      <c r="AS1" s="150" t="s">
        <v>489</v>
      </c>
      <c r="AT1" s="150" t="s">
        <v>490</v>
      </c>
      <c r="AU1" s="150" t="s">
        <v>491</v>
      </c>
      <c r="AV1" s="150" t="s">
        <v>492</v>
      </c>
      <c r="AW1" s="150" t="s">
        <v>493</v>
      </c>
      <c r="AX1" s="150" t="s">
        <v>816</v>
      </c>
      <c r="AY1" s="150" t="s">
        <v>494</v>
      </c>
      <c r="AZ1" s="150" t="s">
        <v>495</v>
      </c>
      <c r="BA1" s="150" t="s">
        <v>826</v>
      </c>
      <c r="BB1" s="151" t="s">
        <v>496</v>
      </c>
      <c r="BC1" s="151" t="s">
        <v>497</v>
      </c>
      <c r="BD1" s="151" t="s">
        <v>498</v>
      </c>
      <c r="BE1" s="151" t="s">
        <v>499</v>
      </c>
      <c r="BF1" s="151" t="s">
        <v>500</v>
      </c>
      <c r="BG1" s="151" t="s">
        <v>501</v>
      </c>
      <c r="BH1" s="151" t="s">
        <v>502</v>
      </c>
      <c r="BI1" s="151" t="s">
        <v>503</v>
      </c>
      <c r="BJ1" s="151" t="s">
        <v>504</v>
      </c>
      <c r="BK1" s="151" t="s">
        <v>505</v>
      </c>
      <c r="BL1" s="151" t="s">
        <v>506</v>
      </c>
      <c r="BM1" s="152" t="s">
        <v>507</v>
      </c>
      <c r="BN1" s="152" t="s">
        <v>508</v>
      </c>
      <c r="BO1" s="152" t="s">
        <v>509</v>
      </c>
      <c r="BP1" s="153" t="s">
        <v>736</v>
      </c>
      <c r="BQ1" s="153" t="s">
        <v>737</v>
      </c>
      <c r="BR1" s="153" t="s">
        <v>510</v>
      </c>
      <c r="BS1" s="153" t="s">
        <v>817</v>
      </c>
      <c r="BT1" s="153" t="s">
        <v>818</v>
      </c>
      <c r="BU1" s="153" t="s">
        <v>511</v>
      </c>
      <c r="BV1" s="153" t="s">
        <v>512</v>
      </c>
      <c r="BW1" s="153" t="s">
        <v>804</v>
      </c>
      <c r="BX1" s="153" t="s">
        <v>513</v>
      </c>
      <c r="BY1" s="153" t="s">
        <v>514</v>
      </c>
      <c r="BZ1" s="153" t="s">
        <v>515</v>
      </c>
      <c r="CA1" s="153" t="s">
        <v>516</v>
      </c>
      <c r="CB1" s="153" t="s">
        <v>517</v>
      </c>
      <c r="CC1" s="153" t="s">
        <v>518</v>
      </c>
      <c r="CD1" s="153" t="s">
        <v>519</v>
      </c>
      <c r="CE1" s="153" t="s">
        <v>806</v>
      </c>
      <c r="CF1" s="153" t="s">
        <v>520</v>
      </c>
      <c r="CG1" s="153" t="s">
        <v>521</v>
      </c>
      <c r="CH1" s="153" t="s">
        <v>522</v>
      </c>
      <c r="CI1" s="153" t="s">
        <v>523</v>
      </c>
      <c r="CJ1" s="153" t="s">
        <v>524</v>
      </c>
      <c r="CK1" s="153" t="s">
        <v>525</v>
      </c>
      <c r="CL1" s="153" t="s">
        <v>526</v>
      </c>
      <c r="CM1" s="153" t="s">
        <v>527</v>
      </c>
      <c r="CN1" s="153" t="s">
        <v>528</v>
      </c>
      <c r="CO1" s="153" t="s">
        <v>529</v>
      </c>
      <c r="CP1" s="154" t="s">
        <v>530</v>
      </c>
      <c r="CQ1" s="154" t="s">
        <v>531</v>
      </c>
      <c r="CR1" s="154" t="s">
        <v>532</v>
      </c>
      <c r="CS1" s="154" t="s">
        <v>533</v>
      </c>
      <c r="CT1" s="154" t="s">
        <v>534</v>
      </c>
      <c r="CU1" s="154" t="s">
        <v>738</v>
      </c>
      <c r="CV1" s="154" t="s">
        <v>535</v>
      </c>
      <c r="CW1" s="154" t="s">
        <v>536</v>
      </c>
      <c r="CX1" s="154" t="s">
        <v>537</v>
      </c>
      <c r="CY1" s="154" t="s">
        <v>538</v>
      </c>
      <c r="CZ1" s="154" t="s">
        <v>539</v>
      </c>
      <c r="DA1" s="154" t="s">
        <v>540</v>
      </c>
      <c r="DB1" s="154" t="s">
        <v>541</v>
      </c>
      <c r="DC1" s="154" t="s">
        <v>542</v>
      </c>
      <c r="DD1" s="89" t="s">
        <v>543</v>
      </c>
      <c r="DE1" s="89" t="s">
        <v>544</v>
      </c>
      <c r="DF1" s="155" t="s">
        <v>830</v>
      </c>
      <c r="DG1" s="155" t="s">
        <v>831</v>
      </c>
      <c r="DH1" s="155" t="s">
        <v>832</v>
      </c>
      <c r="DI1" s="155" t="s">
        <v>833</v>
      </c>
      <c r="DJ1" s="155"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5"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3" t="s">
        <v>989</v>
      </c>
      <c r="B4" s="7" t="s">
        <v>996</v>
      </c>
      <c r="C4" s="8" t="s">
        <v>1002</v>
      </c>
      <c r="D4" s="8" t="s">
        <v>1008</v>
      </c>
      <c r="E4" s="113">
        <v>2015</v>
      </c>
      <c r="F4" s="113">
        <v>11</v>
      </c>
      <c r="G4" s="113"/>
      <c r="H4" s="5" t="s">
        <v>768</v>
      </c>
      <c r="I4" s="8">
        <v>36</v>
      </c>
      <c r="J4" s="8">
        <v>37</v>
      </c>
      <c r="K4" s="5"/>
      <c r="L4" s="5"/>
      <c r="M4" s="5"/>
      <c r="N4" s="5"/>
      <c r="P4" s="8"/>
      <c r="Q4" s="8"/>
      <c r="S4" s="5"/>
      <c r="T4" s="5">
        <v>0.20100000000000001</v>
      </c>
      <c r="U4" s="5"/>
      <c r="V4" s="5"/>
      <c r="W4" s="5"/>
      <c r="X4" s="5"/>
      <c r="Y4" s="5"/>
      <c r="Z4" s="5"/>
      <c r="AA4" s="5"/>
      <c r="AB4" s="5"/>
      <c r="AC4" s="5"/>
      <c r="AD4" s="5"/>
      <c r="AE4" s="5"/>
      <c r="AF4" s="5"/>
      <c r="AG4" s="5"/>
      <c r="AH4" s="11"/>
      <c r="AI4" s="5"/>
      <c r="AJ4" s="5"/>
      <c r="AK4" s="5"/>
      <c r="AL4" s="5"/>
      <c r="AM4" s="5"/>
      <c r="AN4" s="5"/>
      <c r="AO4" s="5"/>
      <c r="AP4" s="5"/>
      <c r="AQ4" s="5"/>
      <c r="AR4" s="5"/>
      <c r="AS4" s="5">
        <v>12.5</v>
      </c>
      <c r="AT4" s="5"/>
      <c r="AU4" s="5">
        <f>22.2/1000</f>
        <v>2.2200000000000001E-2</v>
      </c>
      <c r="AV4" s="11"/>
      <c r="AW4" s="5"/>
      <c r="AX4" s="5"/>
      <c r="AY4" s="5">
        <v>12</v>
      </c>
      <c r="AZ4" s="8"/>
      <c r="BA4" s="8"/>
      <c r="BB4" s="5"/>
      <c r="BC4" s="5">
        <v>-21.1</v>
      </c>
      <c r="BD4" s="5"/>
      <c r="BE4" s="5"/>
      <c r="BF4" s="5"/>
      <c r="BG4" s="5"/>
      <c r="BH4" s="5"/>
      <c r="BI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3" t="s">
        <v>989</v>
      </c>
      <c r="B5" s="7" t="s">
        <v>996</v>
      </c>
      <c r="C5" s="8" t="s">
        <v>1002</v>
      </c>
      <c r="D5" s="8" t="s">
        <v>1009</v>
      </c>
      <c r="E5" s="113">
        <v>2015</v>
      </c>
      <c r="F5" s="113">
        <v>11</v>
      </c>
      <c r="G5" s="113"/>
      <c r="H5" s="5" t="s">
        <v>768</v>
      </c>
      <c r="I5" s="8">
        <v>67</v>
      </c>
      <c r="J5" s="8">
        <v>68</v>
      </c>
      <c r="K5" s="5"/>
      <c r="L5" s="5"/>
      <c r="M5" s="5"/>
      <c r="N5" s="5"/>
      <c r="P5" s="8"/>
      <c r="Q5" s="8"/>
      <c r="S5" s="5"/>
      <c r="T5" s="5">
        <v>0.21099999999999999</v>
      </c>
      <c r="U5" s="5"/>
      <c r="V5" s="5"/>
      <c r="W5" s="5"/>
      <c r="X5" s="5"/>
      <c r="Y5" s="5"/>
      <c r="Z5" s="5"/>
      <c r="AA5" s="5"/>
      <c r="AB5" s="5"/>
      <c r="AC5" s="5"/>
      <c r="AD5" s="5"/>
      <c r="AE5" s="5"/>
      <c r="AF5" s="5"/>
      <c r="AG5" s="5"/>
      <c r="AH5" s="11"/>
      <c r="AI5" s="5"/>
      <c r="AJ5" s="5"/>
      <c r="AK5" s="5"/>
      <c r="AL5" s="5"/>
      <c r="AM5" s="5"/>
      <c r="AN5" s="5"/>
      <c r="AO5" s="5"/>
      <c r="AP5" s="5"/>
      <c r="AQ5" s="5"/>
      <c r="AR5" s="5"/>
      <c r="AS5" s="5">
        <v>9.6999999999999993</v>
      </c>
      <c r="AT5" s="5"/>
      <c r="AU5" s="5">
        <f>19.4/1000</f>
        <v>1.9399999999999997E-2</v>
      </c>
      <c r="AV5" s="11"/>
      <c r="AW5" s="5"/>
      <c r="AX5" s="5"/>
      <c r="AY5" s="5">
        <v>11.6</v>
      </c>
      <c r="AZ5" s="8"/>
      <c r="BA5" s="8"/>
      <c r="BB5" s="5"/>
      <c r="BC5" s="5">
        <v>-23.4</v>
      </c>
      <c r="BD5" s="5"/>
      <c r="BE5" s="5"/>
      <c r="BF5" s="5"/>
      <c r="BG5" s="5"/>
      <c r="BH5" s="5"/>
      <c r="BI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3" t="s">
        <v>989</v>
      </c>
      <c r="B6" s="7" t="s">
        <v>996</v>
      </c>
      <c r="C6" s="8" t="s">
        <v>1002</v>
      </c>
      <c r="D6" s="8" t="s">
        <v>1010</v>
      </c>
      <c r="E6" s="113">
        <v>2015</v>
      </c>
      <c r="F6" s="113">
        <v>11</v>
      </c>
      <c r="G6" s="113"/>
      <c r="H6" s="5" t="s">
        <v>768</v>
      </c>
      <c r="I6" s="8">
        <v>96</v>
      </c>
      <c r="J6" s="8">
        <v>97</v>
      </c>
      <c r="K6" s="5"/>
      <c r="L6" s="5"/>
      <c r="M6" s="5"/>
      <c r="N6" s="5"/>
      <c r="P6" s="8"/>
      <c r="Q6" s="8"/>
      <c r="S6" s="5"/>
      <c r="T6" s="5">
        <v>0.222</v>
      </c>
      <c r="U6" s="5"/>
      <c r="V6" s="5"/>
      <c r="W6" s="5"/>
      <c r="X6" s="5"/>
      <c r="Y6" s="5"/>
      <c r="Z6" s="5"/>
      <c r="AA6" s="5"/>
      <c r="AB6" s="5"/>
      <c r="AC6" s="5"/>
      <c r="AD6" s="5"/>
      <c r="AE6" s="5"/>
      <c r="AF6" s="5"/>
      <c r="AG6" s="5"/>
      <c r="AH6" s="11"/>
      <c r="AI6" s="5"/>
      <c r="AJ6" s="5"/>
      <c r="AK6" s="5"/>
      <c r="AL6" s="5"/>
      <c r="AM6" s="5"/>
      <c r="AN6" s="5"/>
      <c r="AO6" s="5"/>
      <c r="AP6" s="5"/>
      <c r="AQ6" s="5"/>
      <c r="AR6" s="5"/>
      <c r="AS6" s="5">
        <v>11.7</v>
      </c>
      <c r="AT6" s="5"/>
      <c r="AU6" s="5">
        <f>27.7/1000</f>
        <v>2.7699999999999999E-2</v>
      </c>
      <c r="AV6" s="11"/>
      <c r="AW6" s="5"/>
      <c r="AX6" s="5"/>
      <c r="AY6" s="5">
        <v>11.9</v>
      </c>
      <c r="AZ6" s="8"/>
      <c r="BA6" s="8"/>
      <c r="BB6" s="5"/>
      <c r="BC6" s="5">
        <v>-25</v>
      </c>
      <c r="BD6" s="5"/>
      <c r="BE6" s="5"/>
      <c r="BF6" s="5"/>
      <c r="BG6" s="5"/>
      <c r="BH6" s="5"/>
      <c r="BI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A7" s="3" t="s">
        <v>989</v>
      </c>
      <c r="B7" s="7" t="s">
        <v>996</v>
      </c>
      <c r="C7" s="8" t="s">
        <v>997</v>
      </c>
      <c r="D7" s="8" t="s">
        <v>1011</v>
      </c>
      <c r="E7" s="113">
        <v>2015</v>
      </c>
      <c r="F7" s="113">
        <v>11</v>
      </c>
      <c r="G7" s="113"/>
      <c r="H7" s="5" t="s">
        <v>768</v>
      </c>
      <c r="I7" s="8">
        <v>24</v>
      </c>
      <c r="J7" s="8">
        <v>25</v>
      </c>
      <c r="K7" s="5"/>
      <c r="L7" s="5"/>
      <c r="M7" s="5"/>
      <c r="N7" s="5"/>
      <c r="P7" s="8"/>
      <c r="Q7" s="8"/>
      <c r="S7" s="5"/>
      <c r="T7" s="5">
        <v>0.11600000000000001</v>
      </c>
      <c r="U7" s="5"/>
      <c r="V7" s="5"/>
      <c r="W7" s="5"/>
      <c r="X7" s="5"/>
      <c r="Y7" s="5"/>
      <c r="Z7" s="5"/>
      <c r="AA7" s="5"/>
      <c r="AB7" s="5"/>
      <c r="AC7" s="5"/>
      <c r="AD7" s="5"/>
      <c r="AE7" s="5"/>
      <c r="AF7" s="5"/>
      <c r="AG7" s="5"/>
      <c r="AH7" s="11"/>
      <c r="AI7" s="5"/>
      <c r="AJ7" s="5"/>
      <c r="AK7" s="5"/>
      <c r="AL7" s="5"/>
      <c r="AM7" s="5"/>
      <c r="AN7" s="5"/>
      <c r="AO7" s="5"/>
      <c r="AP7" s="5"/>
      <c r="AQ7" s="5"/>
      <c r="AR7" s="5"/>
      <c r="AS7" s="5">
        <v>9.5</v>
      </c>
      <c r="AT7" s="5"/>
      <c r="AU7" s="5">
        <f>9.9/1000</f>
        <v>9.9000000000000008E-3</v>
      </c>
      <c r="AV7" s="11"/>
      <c r="AW7" s="5"/>
      <c r="AX7" s="5"/>
      <c r="AY7" s="5">
        <v>17.100000000000001</v>
      </c>
      <c r="AZ7" s="8"/>
      <c r="BA7" s="8"/>
      <c r="BB7" s="5"/>
      <c r="BC7" s="5">
        <v>-23.7</v>
      </c>
      <c r="BD7" s="5"/>
      <c r="BE7" s="5"/>
      <c r="BF7" s="5"/>
      <c r="BG7" s="5"/>
      <c r="BH7" s="5"/>
      <c r="BI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14.5" x14ac:dyDescent="0.35">
      <c r="A8" s="3" t="s">
        <v>989</v>
      </c>
      <c r="B8" s="7" t="s">
        <v>996</v>
      </c>
      <c r="C8" s="8" t="s">
        <v>997</v>
      </c>
      <c r="D8" s="8" t="s">
        <v>1012</v>
      </c>
      <c r="E8" s="113">
        <v>2015</v>
      </c>
      <c r="F8" s="113">
        <v>11</v>
      </c>
      <c r="G8" s="113"/>
      <c r="H8" s="5" t="s">
        <v>768</v>
      </c>
      <c r="I8" s="8">
        <v>34</v>
      </c>
      <c r="J8" s="8">
        <v>35</v>
      </c>
      <c r="K8" s="5"/>
      <c r="L8" s="5"/>
      <c r="M8" s="5"/>
      <c r="N8" s="5"/>
      <c r="P8" s="8"/>
      <c r="Q8" s="8"/>
      <c r="S8" s="5"/>
      <c r="T8" s="5">
        <v>0.13900000000000001</v>
      </c>
      <c r="U8" s="5"/>
      <c r="V8" s="5"/>
      <c r="W8" s="5"/>
      <c r="X8" s="5"/>
      <c r="Y8" s="5"/>
      <c r="Z8" s="5"/>
      <c r="AA8" s="5"/>
      <c r="AB8" s="5"/>
      <c r="AC8" s="5"/>
      <c r="AD8" s="5"/>
      <c r="AE8" s="5"/>
      <c r="AF8" s="5"/>
      <c r="AG8" s="5"/>
      <c r="AH8" s="11"/>
      <c r="AI8" s="5"/>
      <c r="AJ8" s="5"/>
      <c r="AK8" s="5"/>
      <c r="AL8" s="5"/>
      <c r="AM8" s="5"/>
      <c r="AN8" s="5"/>
      <c r="AO8" s="5"/>
      <c r="AP8" s="5"/>
      <c r="AQ8" s="5"/>
      <c r="AR8" s="5"/>
      <c r="AS8" s="5">
        <v>9.98</v>
      </c>
      <c r="AT8" s="5"/>
      <c r="AU8" s="5">
        <f>12.7/1000</f>
        <v>1.2699999999999999E-2</v>
      </c>
      <c r="AV8" s="11"/>
      <c r="AW8" s="5"/>
      <c r="AX8" s="5"/>
      <c r="AY8" s="5">
        <v>14.5</v>
      </c>
      <c r="AZ8" s="8"/>
      <c r="BA8" s="8"/>
      <c r="BB8" s="5"/>
      <c r="BC8" s="5">
        <v>-25</v>
      </c>
      <c r="BD8" s="5"/>
      <c r="BE8" s="5"/>
      <c r="BF8" s="5"/>
      <c r="BG8" s="5"/>
      <c r="BH8" s="5"/>
      <c r="BI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14.5" x14ac:dyDescent="0.35">
      <c r="A9" s="3" t="s">
        <v>989</v>
      </c>
      <c r="B9" s="7" t="s">
        <v>996</v>
      </c>
      <c r="C9" s="8" t="s">
        <v>997</v>
      </c>
      <c r="D9" s="9" t="s">
        <v>1013</v>
      </c>
      <c r="E9" s="113">
        <v>2015</v>
      </c>
      <c r="F9" s="113">
        <v>11</v>
      </c>
      <c r="H9" s="5" t="s">
        <v>768</v>
      </c>
      <c r="I9" s="9">
        <v>40</v>
      </c>
      <c r="J9" s="9">
        <v>41</v>
      </c>
      <c r="P9" s="8"/>
      <c r="Q9" s="9"/>
      <c r="T9" s="3">
        <v>0.22</v>
      </c>
      <c r="AB9" s="5"/>
      <c r="AS9" s="3">
        <v>9.9600000000000009</v>
      </c>
      <c r="AT9" s="3"/>
      <c r="AU9" s="3">
        <f>15.4/1000</f>
        <v>1.54E-2</v>
      </c>
      <c r="AY9" s="3">
        <v>13.7</v>
      </c>
      <c r="AZ9" s="8"/>
      <c r="BA9" s="9"/>
      <c r="BC9" s="3">
        <v>-25.6</v>
      </c>
    </row>
    <row r="10" spans="1:114" ht="14.5" x14ac:dyDescent="0.35">
      <c r="A10" s="3" t="s">
        <v>989</v>
      </c>
      <c r="B10" s="7" t="s">
        <v>996</v>
      </c>
      <c r="C10" s="8" t="s">
        <v>997</v>
      </c>
      <c r="D10" s="9" t="s">
        <v>1014</v>
      </c>
      <c r="E10" s="113">
        <v>2015</v>
      </c>
      <c r="F10" s="113">
        <v>11</v>
      </c>
      <c r="H10" s="5" t="s">
        <v>768</v>
      </c>
      <c r="I10" s="9">
        <v>46</v>
      </c>
      <c r="J10" s="9">
        <v>47</v>
      </c>
      <c r="P10" s="8"/>
      <c r="Q10" s="9"/>
      <c r="T10" s="3">
        <v>0.30199999999999999</v>
      </c>
      <c r="AB10" s="5"/>
      <c r="AS10" s="3">
        <v>9.5500000000000007</v>
      </c>
      <c r="AT10" s="3"/>
      <c r="AU10" s="3">
        <f>19.8/1000</f>
        <v>1.9800000000000002E-2</v>
      </c>
      <c r="AY10" s="3">
        <v>13.7</v>
      </c>
      <c r="AZ10" s="8"/>
      <c r="BA10" s="9"/>
      <c r="BC10" s="3">
        <v>-20.7</v>
      </c>
    </row>
    <row r="11" spans="1:114" ht="14.5" x14ac:dyDescent="0.35">
      <c r="A11" s="3" t="s">
        <v>989</v>
      </c>
      <c r="B11" s="7" t="s">
        <v>996</v>
      </c>
      <c r="C11" s="8" t="s">
        <v>997</v>
      </c>
      <c r="D11" s="9" t="s">
        <v>1009</v>
      </c>
      <c r="E11" s="113">
        <v>2015</v>
      </c>
      <c r="F11" s="113">
        <v>11</v>
      </c>
      <c r="H11" s="5" t="s">
        <v>768</v>
      </c>
      <c r="I11" s="9">
        <v>67</v>
      </c>
      <c r="J11" s="9">
        <v>68</v>
      </c>
      <c r="P11" s="8"/>
      <c r="Q11" s="9"/>
      <c r="T11" s="3">
        <v>0.32400000000000001</v>
      </c>
      <c r="AB11" s="5"/>
      <c r="AS11" s="3">
        <v>7.31</v>
      </c>
      <c r="AT11" s="3"/>
      <c r="AU11" s="3">
        <f>24.2/1000</f>
        <v>2.4199999999999999E-2</v>
      </c>
      <c r="AY11" s="3">
        <v>12.9</v>
      </c>
      <c r="AZ11" s="8"/>
      <c r="BA11" s="9"/>
      <c r="BC11" s="3">
        <v>-25</v>
      </c>
    </row>
    <row r="12" spans="1:114" ht="14.5" x14ac:dyDescent="0.35">
      <c r="H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C4:C1048576 AZ4:AZ11 P4:P11</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089843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17"/>
  <sheetViews>
    <sheetView tabSelected="1" topLeftCell="A2" zoomScale="70" zoomScaleNormal="70" workbookViewId="0">
      <selection activeCell="F23" sqref="F23"/>
    </sheetView>
  </sheetViews>
  <sheetFormatPr defaultColWidth="15.08984375" defaultRowHeight="14.5" x14ac:dyDescent="0.35"/>
  <cols>
    <col min="1" max="1" width="14.6328125" style="3" customWidth="1"/>
    <col min="2" max="2" width="11.36328125" style="9" bestFit="1" customWidth="1"/>
    <col min="3" max="3" width="23.08984375" style="9" customWidth="1"/>
    <col min="4" max="4" width="21" style="9" customWidth="1"/>
    <col min="5" max="5" width="16.36328125" style="9" customWidth="1"/>
    <col min="6" max="6" width="17.54296875" style="9" customWidth="1"/>
    <col min="7" max="7" width="8.6328125" style="3" customWidth="1"/>
    <col min="8" max="8" width="16.36328125" style="9" customWidth="1"/>
    <col min="9" max="9" width="16.36328125" style="9" bestFit="1" customWidth="1"/>
    <col min="10" max="10" width="9.6328125" style="9" customWidth="1"/>
    <col min="11" max="11" width="9.81640625" style="9" customWidth="1"/>
    <col min="12" max="12" width="18.36328125" style="10" customWidth="1"/>
    <col min="13" max="13" width="16.08984375" style="9" bestFit="1" customWidth="1"/>
    <col min="14" max="14" width="18.36328125" style="3" customWidth="1"/>
    <col min="15" max="15" width="56"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089843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08984375" style="6"/>
    <col min="53" max="53" width="19.6328125" style="6" bestFit="1" customWidth="1"/>
    <col min="54" max="63" width="15.089843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08984375" style="3" customWidth="1"/>
    <col min="73" max="73" width="17.81640625" style="3" customWidth="1"/>
    <col min="74" max="74" width="11.6328125" style="3" customWidth="1"/>
    <col min="75" max="75" width="17.453125" style="3" customWidth="1"/>
    <col min="76" max="76" width="14.81640625" style="3" customWidth="1"/>
    <col min="77" max="77" width="13.08984375" style="3" customWidth="1"/>
    <col min="78" max="78" width="15.08984375" style="6"/>
    <col min="79" max="16384" width="15.08984375" style="3"/>
  </cols>
  <sheetData>
    <row r="1" spans="1:78" s="21" customFormat="1" ht="37.5"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100"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62.5" x14ac:dyDescent="0.35">
      <c r="A3" s="28" t="s">
        <v>331</v>
      </c>
      <c r="B3" s="27"/>
      <c r="C3" s="27"/>
      <c r="D3" s="27"/>
      <c r="E3" s="27"/>
      <c r="F3" s="27" t="s">
        <v>591</v>
      </c>
      <c r="G3" s="159"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s="33" customFormat="1" x14ac:dyDescent="0.35">
      <c r="A4" s="28"/>
      <c r="B4" s="27"/>
      <c r="C4" s="27"/>
      <c r="D4" s="27"/>
      <c r="E4" s="27"/>
      <c r="F4" s="27"/>
      <c r="G4" s="159"/>
      <c r="H4" s="27"/>
      <c r="I4" s="27"/>
      <c r="J4" s="27"/>
      <c r="K4" s="27"/>
      <c r="L4" s="66"/>
      <c r="M4" s="27"/>
      <c r="N4" s="28"/>
      <c r="O4" s="28"/>
      <c r="P4" s="28"/>
      <c r="Q4" s="28"/>
      <c r="R4" s="28"/>
      <c r="S4" s="107"/>
      <c r="T4" s="107"/>
      <c r="U4" s="107"/>
      <c r="V4" s="54"/>
      <c r="W4" s="54"/>
      <c r="X4" s="54"/>
      <c r="Y4" s="54"/>
      <c r="Z4" s="54"/>
      <c r="AA4" s="54"/>
      <c r="AB4" s="54"/>
      <c r="AC4" s="55"/>
      <c r="AD4" s="55"/>
      <c r="AE4" s="55"/>
      <c r="AF4" s="55"/>
      <c r="AG4" s="55"/>
      <c r="AH4" s="55"/>
      <c r="AI4" s="55"/>
      <c r="AJ4" s="55"/>
      <c r="AK4" s="55"/>
      <c r="AL4" s="55"/>
      <c r="AM4" s="55"/>
      <c r="AN4" s="56"/>
      <c r="AO4" s="56"/>
      <c r="AP4" s="56"/>
      <c r="AQ4" s="97"/>
      <c r="AR4" s="97"/>
      <c r="AS4" s="57"/>
      <c r="AT4" s="97"/>
      <c r="AU4" s="97"/>
      <c r="AV4" s="96"/>
      <c r="AW4" s="97"/>
      <c r="AX4" s="97"/>
      <c r="AY4" s="97"/>
      <c r="AZ4" s="97"/>
      <c r="BA4" s="97"/>
      <c r="BB4" s="57"/>
      <c r="BC4" s="97"/>
      <c r="BD4" s="97"/>
      <c r="BE4" s="97"/>
      <c r="BF4" s="97"/>
      <c r="BG4" s="57"/>
      <c r="BH4" s="97"/>
      <c r="BI4" s="97"/>
      <c r="BJ4" s="97"/>
      <c r="BK4" s="97"/>
      <c r="BL4" s="58"/>
      <c r="BM4" s="58"/>
      <c r="BN4" s="58"/>
      <c r="BO4" s="58"/>
      <c r="BP4" s="58"/>
      <c r="BQ4" s="58"/>
      <c r="BR4" s="58"/>
      <c r="BS4" s="58"/>
      <c r="BT4" s="58"/>
      <c r="BU4" s="58"/>
      <c r="BV4" s="58"/>
      <c r="BW4" s="58"/>
      <c r="BX4" s="58"/>
      <c r="BY4" s="58"/>
      <c r="BZ4" s="58"/>
    </row>
    <row r="5" spans="1:78" s="33" customFormat="1" x14ac:dyDescent="0.35">
      <c r="A5" s="28"/>
      <c r="B5" s="27"/>
      <c r="C5" s="27"/>
      <c r="D5" s="27"/>
      <c r="E5" s="27"/>
      <c r="F5" s="27"/>
      <c r="G5" s="159"/>
      <c r="H5" s="27"/>
      <c r="I5" s="27"/>
      <c r="J5" s="27"/>
      <c r="K5" s="27"/>
      <c r="L5" s="66"/>
      <c r="M5" s="27"/>
      <c r="N5" s="28"/>
      <c r="O5" s="28"/>
      <c r="P5" s="28"/>
      <c r="Q5" s="28"/>
      <c r="R5" s="28"/>
      <c r="S5" s="107"/>
      <c r="T5" s="107"/>
      <c r="U5" s="107"/>
      <c r="V5" s="54"/>
      <c r="W5" s="54"/>
      <c r="X5" s="54"/>
      <c r="Y5" s="54"/>
      <c r="Z5" s="54"/>
      <c r="AA5" s="54"/>
      <c r="AB5" s="54"/>
      <c r="AC5" s="55"/>
      <c r="AD5" s="55"/>
      <c r="AE5" s="55"/>
      <c r="AF5" s="55"/>
      <c r="AG5" s="55"/>
      <c r="AH5" s="55"/>
      <c r="AI5" s="55"/>
      <c r="AJ5" s="55"/>
      <c r="AK5" s="55"/>
      <c r="AL5" s="55"/>
      <c r="AM5" s="55"/>
      <c r="AN5" s="56"/>
      <c r="AO5" s="56"/>
      <c r="AP5" s="56"/>
      <c r="AQ5" s="97"/>
      <c r="AR5" s="97"/>
      <c r="AS5" s="57"/>
      <c r="AT5" s="97"/>
      <c r="AU5" s="97"/>
      <c r="AV5" s="96"/>
      <c r="AW5" s="97"/>
      <c r="AX5" s="97"/>
      <c r="AY5" s="97"/>
      <c r="AZ5" s="97"/>
      <c r="BA5" s="97"/>
      <c r="BB5" s="57"/>
      <c r="BC5" s="97"/>
      <c r="BD5" s="97"/>
      <c r="BE5" s="97"/>
      <c r="BF5" s="97"/>
      <c r="BG5" s="57"/>
      <c r="BH5" s="97"/>
      <c r="BI5" s="97"/>
      <c r="BJ5" s="97"/>
      <c r="BK5" s="97"/>
      <c r="BL5" s="58"/>
      <c r="BM5" s="58"/>
      <c r="BN5" s="58"/>
      <c r="BO5" s="58"/>
      <c r="BP5" s="58"/>
      <c r="BQ5" s="58"/>
      <c r="BR5" s="58"/>
      <c r="BS5" s="58"/>
      <c r="BT5" s="58"/>
      <c r="BU5" s="58"/>
      <c r="BV5" s="58"/>
      <c r="BW5" s="58"/>
      <c r="BX5" s="58"/>
      <c r="BY5" s="58"/>
      <c r="BZ5" s="58"/>
    </row>
    <row r="6" spans="1:78" x14ac:dyDescent="0.35">
      <c r="A6" s="13" t="s">
        <v>989</v>
      </c>
      <c r="B6" s="7" t="s">
        <v>996</v>
      </c>
      <c r="C6" s="8" t="s">
        <v>1002</v>
      </c>
      <c r="D6" s="8" t="s">
        <v>1008</v>
      </c>
      <c r="E6" s="184" t="s">
        <v>1019</v>
      </c>
      <c r="F6" s="8" t="s">
        <v>1008</v>
      </c>
      <c r="G6" s="5" t="s">
        <v>964</v>
      </c>
      <c r="H6" s="8" t="s">
        <v>922</v>
      </c>
      <c r="I6" s="8" t="s">
        <v>272</v>
      </c>
      <c r="J6" s="8">
        <v>0</v>
      </c>
      <c r="K6" s="8">
        <v>1</v>
      </c>
      <c r="L6" s="4" t="s">
        <v>932</v>
      </c>
      <c r="M6" s="8" t="s">
        <v>240</v>
      </c>
      <c r="N6" s="5"/>
      <c r="O6" s="5"/>
      <c r="P6" s="3" t="s">
        <v>1015</v>
      </c>
      <c r="Q6" s="5"/>
      <c r="U6" s="110"/>
      <c r="V6" s="12"/>
      <c r="W6" s="5"/>
      <c r="X6" s="5"/>
      <c r="Y6" s="5"/>
      <c r="Z6" s="5"/>
      <c r="AA6" s="5"/>
      <c r="AB6" s="5"/>
      <c r="AC6" s="5"/>
      <c r="AD6" s="5"/>
      <c r="AE6" s="5"/>
      <c r="AF6" s="5"/>
      <c r="AG6" s="5"/>
      <c r="AH6" s="5"/>
      <c r="AI6" s="5"/>
      <c r="AJ6" s="5"/>
      <c r="AK6" s="5"/>
      <c r="AL6" s="5"/>
      <c r="AM6" s="5"/>
      <c r="AN6" s="5"/>
      <c r="AO6" s="5"/>
      <c r="AP6" s="5"/>
      <c r="AQ6" s="5"/>
      <c r="AR6" s="5"/>
      <c r="BM6" s="5"/>
      <c r="BN6" s="5"/>
      <c r="BO6" s="5"/>
      <c r="BP6" s="5"/>
      <c r="BQ6" s="5"/>
      <c r="BR6" s="5"/>
      <c r="BS6" s="5"/>
      <c r="BT6" s="5"/>
      <c r="BU6" s="5"/>
      <c r="BV6" s="5"/>
      <c r="BW6" s="5"/>
      <c r="BX6" s="5"/>
      <c r="BY6" s="5"/>
    </row>
    <row r="7" spans="1:78" x14ac:dyDescent="0.35">
      <c r="A7" s="13" t="s">
        <v>989</v>
      </c>
      <c r="B7" s="7" t="s">
        <v>996</v>
      </c>
      <c r="C7" s="8" t="s">
        <v>1002</v>
      </c>
      <c r="D7" s="8" t="s">
        <v>1008</v>
      </c>
      <c r="E7" s="183" t="s">
        <v>1020</v>
      </c>
      <c r="F7" s="184" t="s">
        <v>1019</v>
      </c>
      <c r="G7" s="5" t="s">
        <v>964</v>
      </c>
      <c r="H7" s="8" t="s">
        <v>922</v>
      </c>
      <c r="I7" s="8" t="s">
        <v>272</v>
      </c>
      <c r="J7" s="8">
        <v>0</v>
      </c>
      <c r="K7" s="8">
        <v>1</v>
      </c>
      <c r="L7" s="4" t="s">
        <v>935</v>
      </c>
      <c r="M7" s="8" t="s">
        <v>240</v>
      </c>
      <c r="N7" s="5"/>
      <c r="O7" s="5"/>
      <c r="P7" s="3" t="s">
        <v>1015</v>
      </c>
      <c r="Q7" s="5"/>
      <c r="U7" s="110"/>
      <c r="V7" s="12"/>
      <c r="W7" s="5"/>
      <c r="X7" s="5"/>
      <c r="Y7" s="5"/>
      <c r="Z7" s="5"/>
      <c r="AA7" s="5"/>
      <c r="AB7" s="5"/>
      <c r="AC7" s="5"/>
      <c r="AD7" s="5"/>
      <c r="AE7" s="5"/>
      <c r="AF7" s="5"/>
      <c r="AG7" s="5"/>
      <c r="AH7" s="5"/>
      <c r="AI7" s="5"/>
      <c r="AJ7" s="5"/>
      <c r="AK7" s="5"/>
      <c r="AL7" s="5"/>
      <c r="AM7" s="5"/>
      <c r="AN7" s="5"/>
      <c r="AO7" s="5"/>
      <c r="AP7" s="5"/>
      <c r="AQ7" s="5"/>
      <c r="AR7" s="5"/>
      <c r="BM7" s="5"/>
      <c r="BN7" s="5"/>
      <c r="BO7" s="5"/>
      <c r="BP7" s="5"/>
      <c r="BQ7" s="5"/>
      <c r="BR7" s="5"/>
      <c r="BS7" s="5"/>
      <c r="BT7" s="5"/>
      <c r="BU7" s="5"/>
      <c r="BV7" s="5"/>
      <c r="BW7" s="5"/>
      <c r="BX7" s="5"/>
      <c r="BY7" s="5"/>
    </row>
    <row r="8" spans="1:78" x14ac:dyDescent="0.35">
      <c r="A8" s="13" t="s">
        <v>989</v>
      </c>
      <c r="B8" s="7" t="s">
        <v>996</v>
      </c>
      <c r="C8" s="8" t="s">
        <v>1002</v>
      </c>
      <c r="D8" s="8" t="s">
        <v>1008</v>
      </c>
      <c r="E8" s="184" t="s">
        <v>1021</v>
      </c>
      <c r="F8" s="183" t="s">
        <v>1020</v>
      </c>
      <c r="G8" s="5" t="s">
        <v>964</v>
      </c>
      <c r="H8" s="8" t="s">
        <v>922</v>
      </c>
      <c r="I8" s="8" t="s">
        <v>272</v>
      </c>
      <c r="J8" s="8">
        <v>0</v>
      </c>
      <c r="K8" s="8">
        <v>1</v>
      </c>
      <c r="L8" s="4" t="s">
        <v>932</v>
      </c>
      <c r="M8" s="8" t="s">
        <v>240</v>
      </c>
      <c r="N8" s="5"/>
      <c r="O8" s="5"/>
      <c r="P8" s="3" t="s">
        <v>1015</v>
      </c>
      <c r="Q8" s="5"/>
      <c r="S8" s="113">
        <v>2015</v>
      </c>
      <c r="T8" s="113">
        <v>11</v>
      </c>
      <c r="U8" s="110"/>
      <c r="V8" s="12"/>
      <c r="W8" s="5"/>
      <c r="X8" s="5"/>
      <c r="Y8" s="5"/>
      <c r="Z8" s="5"/>
      <c r="AA8" s="5"/>
      <c r="AB8" s="5"/>
      <c r="AC8" s="5"/>
      <c r="AD8" s="5"/>
      <c r="AE8" s="5"/>
      <c r="AF8" s="5"/>
      <c r="AG8" s="5"/>
      <c r="AH8" s="5"/>
      <c r="AI8" s="5"/>
      <c r="AJ8" s="5"/>
      <c r="AK8" s="5">
        <v>0.87549999999999994</v>
      </c>
      <c r="AL8" s="5"/>
      <c r="AM8" s="5">
        <v>2.5999999999999999E-3</v>
      </c>
      <c r="AN8" s="5"/>
      <c r="AO8" s="5"/>
      <c r="AP8" s="5"/>
      <c r="AQ8" s="5"/>
      <c r="AR8" s="5"/>
      <c r="AS8" s="5"/>
      <c r="AT8" s="5"/>
      <c r="AU8" s="5"/>
      <c r="AV8" s="5"/>
      <c r="BL8" s="5"/>
      <c r="BM8" s="5"/>
      <c r="BN8" s="5"/>
      <c r="BO8" s="5"/>
      <c r="BP8" s="5"/>
      <c r="BQ8" s="5"/>
      <c r="BR8" s="5"/>
      <c r="BS8" s="5"/>
      <c r="BT8" s="5"/>
      <c r="BU8" s="5"/>
      <c r="BV8" s="5"/>
      <c r="BW8" s="5"/>
      <c r="BX8" s="5"/>
      <c r="BY8" s="5"/>
    </row>
    <row r="9" spans="1:78" x14ac:dyDescent="0.35">
      <c r="A9" s="13" t="s">
        <v>989</v>
      </c>
      <c r="B9" s="7" t="s">
        <v>996</v>
      </c>
      <c r="C9" s="8" t="s">
        <v>1002</v>
      </c>
      <c r="D9" s="8" t="s">
        <v>1009</v>
      </c>
      <c r="E9" s="184" t="s">
        <v>1019</v>
      </c>
      <c r="F9" s="8" t="s">
        <v>1009</v>
      </c>
      <c r="G9" s="5" t="s">
        <v>964</v>
      </c>
      <c r="H9" s="8" t="s">
        <v>922</v>
      </c>
      <c r="I9" s="8" t="s">
        <v>272</v>
      </c>
      <c r="J9" s="8">
        <v>0</v>
      </c>
      <c r="K9" s="8">
        <v>1</v>
      </c>
      <c r="L9" s="4" t="s">
        <v>932</v>
      </c>
      <c r="M9" s="8" t="s">
        <v>240</v>
      </c>
      <c r="N9" s="5"/>
      <c r="O9" s="5"/>
      <c r="P9" s="3" t="s">
        <v>1015</v>
      </c>
      <c r="Q9" s="5"/>
      <c r="S9" s="113"/>
      <c r="T9" s="113"/>
      <c r="U9" s="110"/>
      <c r="V9" s="12"/>
      <c r="W9" s="5"/>
      <c r="X9" s="5"/>
      <c r="Y9" s="5"/>
      <c r="Z9" s="5"/>
      <c r="AA9" s="5"/>
      <c r="AB9" s="5"/>
      <c r="AC9" s="5"/>
      <c r="AD9" s="5"/>
      <c r="AE9" s="5"/>
      <c r="AF9" s="5"/>
      <c r="AG9" s="5"/>
      <c r="AH9" s="5"/>
      <c r="AI9" s="5"/>
      <c r="AJ9" s="5"/>
      <c r="AN9" s="5"/>
      <c r="AO9" s="5"/>
      <c r="AP9" s="5"/>
      <c r="AQ9" s="5"/>
      <c r="AR9" s="5"/>
      <c r="AS9" s="5"/>
      <c r="AT9" s="5"/>
      <c r="AU9" s="5"/>
      <c r="AV9" s="5"/>
      <c r="BL9" s="5"/>
      <c r="BM9" s="5"/>
      <c r="BN9" s="5"/>
      <c r="BO9" s="5"/>
      <c r="BP9" s="5"/>
      <c r="BQ9" s="5"/>
      <c r="BR9" s="5"/>
      <c r="BS9" s="5"/>
      <c r="BT9" s="5"/>
      <c r="BU9" s="5"/>
      <c r="BV9" s="5"/>
      <c r="BW9" s="5"/>
      <c r="BX9" s="5"/>
      <c r="BY9" s="5"/>
    </row>
    <row r="10" spans="1:78" x14ac:dyDescent="0.35">
      <c r="A10" s="13" t="s">
        <v>989</v>
      </c>
      <c r="B10" s="7" t="s">
        <v>996</v>
      </c>
      <c r="C10" s="8" t="s">
        <v>1002</v>
      </c>
      <c r="D10" s="8" t="s">
        <v>1009</v>
      </c>
      <c r="E10" s="183" t="s">
        <v>1020</v>
      </c>
      <c r="F10" s="184" t="s">
        <v>1019</v>
      </c>
      <c r="G10" s="5" t="s">
        <v>964</v>
      </c>
      <c r="H10" s="8" t="s">
        <v>922</v>
      </c>
      <c r="I10" s="8" t="s">
        <v>272</v>
      </c>
      <c r="J10" s="8">
        <v>0</v>
      </c>
      <c r="K10" s="8">
        <v>1</v>
      </c>
      <c r="L10" s="4" t="s">
        <v>935</v>
      </c>
      <c r="M10" s="8" t="s">
        <v>240</v>
      </c>
      <c r="N10" s="5"/>
      <c r="O10" s="5"/>
      <c r="P10" s="3" t="s">
        <v>1015</v>
      </c>
      <c r="Q10" s="5"/>
      <c r="S10" s="113"/>
      <c r="T10" s="113"/>
      <c r="U10" s="110"/>
      <c r="V10" s="12"/>
      <c r="W10" s="5"/>
      <c r="X10" s="5"/>
      <c r="Y10" s="5"/>
      <c r="Z10" s="5"/>
      <c r="AA10" s="5"/>
      <c r="AB10" s="5"/>
      <c r="AC10" s="5"/>
      <c r="AD10" s="5"/>
      <c r="AE10" s="5"/>
      <c r="AF10" s="5"/>
      <c r="AG10" s="5"/>
      <c r="AH10" s="5"/>
      <c r="AI10" s="5"/>
      <c r="AJ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x14ac:dyDescent="0.35">
      <c r="A11" s="13" t="s">
        <v>989</v>
      </c>
      <c r="B11" s="7" t="s">
        <v>996</v>
      </c>
      <c r="C11" s="8" t="s">
        <v>1002</v>
      </c>
      <c r="D11" s="8" t="s">
        <v>1009</v>
      </c>
      <c r="E11" s="184" t="s">
        <v>1021</v>
      </c>
      <c r="F11" s="183" t="s">
        <v>1020</v>
      </c>
      <c r="G11" s="5" t="s">
        <v>964</v>
      </c>
      <c r="H11" s="8" t="s">
        <v>922</v>
      </c>
      <c r="I11" s="8" t="s">
        <v>272</v>
      </c>
      <c r="J11" s="8">
        <v>0</v>
      </c>
      <c r="K11" s="8">
        <v>1</v>
      </c>
      <c r="L11" s="4" t="s">
        <v>932</v>
      </c>
      <c r="M11" s="8" t="s">
        <v>240</v>
      </c>
      <c r="N11" s="5"/>
      <c r="O11" s="5"/>
      <c r="P11" s="3" t="s">
        <v>1015</v>
      </c>
      <c r="Q11" s="5"/>
      <c r="S11" s="113">
        <v>2015</v>
      </c>
      <c r="T11" s="113">
        <v>11</v>
      </c>
      <c r="U11" s="110"/>
      <c r="V11" s="12"/>
      <c r="W11" s="5"/>
      <c r="X11" s="5"/>
      <c r="Y11" s="5"/>
      <c r="Z11" s="5"/>
      <c r="AA11" s="5"/>
      <c r="AB11" s="5"/>
      <c r="AC11" s="5"/>
      <c r="AD11" s="5"/>
      <c r="AE11" s="5"/>
      <c r="AF11" s="5"/>
      <c r="AG11" s="5"/>
      <c r="AH11" s="5"/>
      <c r="AI11" s="5"/>
      <c r="AJ11" s="5"/>
      <c r="AK11" s="5">
        <v>0.83379999999999999</v>
      </c>
      <c r="AL11" s="5"/>
      <c r="AM11" s="3">
        <v>2.3999999999999998E-3</v>
      </c>
      <c r="AN11" s="5"/>
      <c r="AO11" s="5"/>
      <c r="AP11" s="5"/>
      <c r="AQ11" s="5"/>
      <c r="AR11" s="5"/>
      <c r="AS11" s="5"/>
      <c r="AT11" s="5"/>
      <c r="AU11" s="5"/>
      <c r="AV11" s="5"/>
      <c r="BL11" s="5"/>
      <c r="BM11" s="5"/>
      <c r="BN11" s="5"/>
      <c r="BO11" s="5"/>
      <c r="BP11" s="5"/>
      <c r="BQ11" s="5"/>
      <c r="BR11" s="5"/>
      <c r="BS11" s="5"/>
      <c r="BT11" s="5"/>
      <c r="BU11" s="5"/>
      <c r="BV11" s="5"/>
      <c r="BW11" s="5"/>
      <c r="BX11" s="5"/>
      <c r="BY11" s="5"/>
    </row>
    <row r="12" spans="1:78" x14ac:dyDescent="0.35">
      <c r="A12" s="13" t="s">
        <v>989</v>
      </c>
      <c r="B12" s="7" t="s">
        <v>996</v>
      </c>
      <c r="C12" s="8" t="s">
        <v>1002</v>
      </c>
      <c r="D12" s="8" t="s">
        <v>1010</v>
      </c>
      <c r="E12" s="184" t="s">
        <v>1019</v>
      </c>
      <c r="F12" s="8" t="s">
        <v>1010</v>
      </c>
      <c r="G12" s="5" t="s">
        <v>964</v>
      </c>
      <c r="H12" s="8" t="s">
        <v>922</v>
      </c>
      <c r="I12" s="8" t="s">
        <v>272</v>
      </c>
      <c r="J12" s="8">
        <v>0</v>
      </c>
      <c r="K12" s="8">
        <v>1</v>
      </c>
      <c r="L12" s="4" t="s">
        <v>932</v>
      </c>
      <c r="M12" s="8" t="s">
        <v>240</v>
      </c>
      <c r="N12" s="5"/>
      <c r="O12" s="5"/>
      <c r="P12" s="3" t="s">
        <v>1015</v>
      </c>
      <c r="Q12" s="5"/>
      <c r="S12" s="113"/>
      <c r="T12" s="113"/>
      <c r="U12" s="110"/>
      <c r="V12" s="12"/>
      <c r="W12" s="5"/>
      <c r="X12" s="5"/>
      <c r="Y12" s="5"/>
      <c r="Z12" s="5"/>
      <c r="AA12" s="5"/>
      <c r="AB12" s="5"/>
      <c r="AC12" s="5"/>
      <c r="AD12" s="5"/>
      <c r="AE12" s="5"/>
      <c r="AF12" s="5"/>
      <c r="AG12" s="5"/>
      <c r="AH12" s="5"/>
      <c r="AI12" s="5"/>
      <c r="AJ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x14ac:dyDescent="0.35">
      <c r="A13" s="13" t="s">
        <v>989</v>
      </c>
      <c r="B13" s="7" t="s">
        <v>996</v>
      </c>
      <c r="C13" s="8" t="s">
        <v>1002</v>
      </c>
      <c r="D13" s="8" t="s">
        <v>1010</v>
      </c>
      <c r="E13" s="183" t="s">
        <v>1020</v>
      </c>
      <c r="F13" s="184" t="s">
        <v>1019</v>
      </c>
      <c r="G13" s="5" t="s">
        <v>964</v>
      </c>
      <c r="H13" s="8" t="s">
        <v>922</v>
      </c>
      <c r="I13" s="8" t="s">
        <v>272</v>
      </c>
      <c r="J13" s="8">
        <v>0</v>
      </c>
      <c r="K13" s="8">
        <v>1</v>
      </c>
      <c r="L13" s="4" t="s">
        <v>935</v>
      </c>
      <c r="M13" s="8" t="s">
        <v>240</v>
      </c>
      <c r="N13" s="5"/>
      <c r="O13" s="5"/>
      <c r="P13" s="3" t="s">
        <v>1015</v>
      </c>
      <c r="Q13" s="5"/>
      <c r="S13" s="113"/>
      <c r="T13" s="113"/>
      <c r="U13" s="110"/>
      <c r="V13" s="12"/>
      <c r="W13" s="5"/>
      <c r="X13" s="5"/>
      <c r="Y13" s="5"/>
      <c r="Z13" s="5"/>
      <c r="AA13" s="5"/>
      <c r="AB13" s="5"/>
      <c r="AC13" s="5"/>
      <c r="AD13" s="5"/>
      <c r="AE13" s="5"/>
      <c r="AF13" s="5"/>
      <c r="AG13" s="5"/>
      <c r="AH13" s="5"/>
      <c r="AI13" s="5"/>
      <c r="AJ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x14ac:dyDescent="0.35">
      <c r="A14" s="13" t="s">
        <v>989</v>
      </c>
      <c r="B14" s="7" t="s">
        <v>996</v>
      </c>
      <c r="C14" s="8" t="s">
        <v>1002</v>
      </c>
      <c r="D14" s="8" t="s">
        <v>1010</v>
      </c>
      <c r="E14" s="184" t="s">
        <v>1021</v>
      </c>
      <c r="F14" s="183" t="s">
        <v>1020</v>
      </c>
      <c r="G14" s="5" t="s">
        <v>964</v>
      </c>
      <c r="H14" s="8" t="s">
        <v>922</v>
      </c>
      <c r="I14" s="8" t="s">
        <v>272</v>
      </c>
      <c r="J14" s="8">
        <v>0</v>
      </c>
      <c r="K14" s="8">
        <v>1</v>
      </c>
      <c r="L14" s="4" t="s">
        <v>932</v>
      </c>
      <c r="M14" s="8" t="s">
        <v>240</v>
      </c>
      <c r="N14" s="5"/>
      <c r="O14" s="5"/>
      <c r="P14" s="3" t="s">
        <v>1015</v>
      </c>
      <c r="Q14" s="5"/>
      <c r="S14" s="113">
        <v>2015</v>
      </c>
      <c r="T14" s="113">
        <v>11</v>
      </c>
      <c r="U14" s="110"/>
      <c r="V14" s="12"/>
      <c r="W14" s="5"/>
      <c r="X14" s="5"/>
      <c r="Y14" s="5"/>
      <c r="Z14" s="5"/>
      <c r="AA14" s="5"/>
      <c r="AB14" s="5"/>
      <c r="AC14" s="5"/>
      <c r="AD14" s="5"/>
      <c r="AE14" s="5"/>
      <c r="AF14" s="5"/>
      <c r="AG14" s="5"/>
      <c r="AH14" s="5"/>
      <c r="AI14" s="5"/>
      <c r="AJ14" s="5"/>
      <c r="AK14" s="5">
        <v>0.80389999999999995</v>
      </c>
      <c r="AL14" s="5"/>
      <c r="AM14" s="5">
        <v>2.3999999999999998E-3</v>
      </c>
      <c r="AN14" s="5"/>
      <c r="AO14" s="5"/>
      <c r="AP14" s="5"/>
      <c r="AQ14" s="5"/>
      <c r="AR14" s="5"/>
      <c r="AS14" s="5"/>
      <c r="AT14" s="5"/>
      <c r="AU14" s="5"/>
      <c r="AV14" s="5"/>
      <c r="BL14" s="5"/>
      <c r="BM14" s="5"/>
      <c r="BN14" s="5"/>
      <c r="BO14" s="5"/>
      <c r="BP14" s="5"/>
      <c r="BQ14" s="5"/>
      <c r="BR14" s="5"/>
      <c r="BS14" s="5"/>
      <c r="BT14" s="5"/>
      <c r="BU14" s="5"/>
      <c r="BV14" s="5"/>
      <c r="BW14" s="5"/>
      <c r="BX14" s="5"/>
      <c r="BY14" s="5"/>
    </row>
    <row r="15" spans="1:78" x14ac:dyDescent="0.35">
      <c r="A15" s="13" t="s">
        <v>989</v>
      </c>
      <c r="B15" s="7" t="s">
        <v>996</v>
      </c>
      <c r="C15" s="8" t="s">
        <v>997</v>
      </c>
      <c r="D15" s="8" t="s">
        <v>1011</v>
      </c>
      <c r="E15" s="184" t="s">
        <v>1019</v>
      </c>
      <c r="F15" s="8" t="s">
        <v>1011</v>
      </c>
      <c r="G15" s="5" t="s">
        <v>964</v>
      </c>
      <c r="H15" s="8" t="s">
        <v>922</v>
      </c>
      <c r="I15" s="8" t="s">
        <v>272</v>
      </c>
      <c r="J15" s="8">
        <v>0</v>
      </c>
      <c r="K15" s="8">
        <v>1</v>
      </c>
      <c r="L15" s="4" t="s">
        <v>932</v>
      </c>
      <c r="M15" s="8" t="s">
        <v>240</v>
      </c>
      <c r="N15" s="5"/>
      <c r="O15" s="5"/>
      <c r="P15" s="3" t="s">
        <v>1015</v>
      </c>
      <c r="Q15" s="5"/>
      <c r="S15" s="113"/>
      <c r="T15" s="113"/>
      <c r="U15" s="110"/>
      <c r="V15" s="12"/>
      <c r="W15" s="5"/>
      <c r="X15" s="5"/>
      <c r="Y15" s="5"/>
      <c r="Z15" s="5"/>
      <c r="AA15" s="5"/>
      <c r="AB15" s="5"/>
      <c r="AC15" s="5"/>
      <c r="AD15" s="5"/>
      <c r="AE15" s="5"/>
      <c r="AF15" s="5"/>
      <c r="AG15" s="5"/>
      <c r="AH15" s="5"/>
      <c r="AI15" s="5"/>
      <c r="AJ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x14ac:dyDescent="0.35">
      <c r="A16" s="13" t="s">
        <v>989</v>
      </c>
      <c r="B16" s="7" t="s">
        <v>996</v>
      </c>
      <c r="C16" s="8" t="s">
        <v>997</v>
      </c>
      <c r="D16" s="8" t="s">
        <v>1011</v>
      </c>
      <c r="E16" s="183" t="s">
        <v>1020</v>
      </c>
      <c r="F16" s="184" t="s">
        <v>1019</v>
      </c>
      <c r="G16" s="5" t="s">
        <v>964</v>
      </c>
      <c r="H16" s="8" t="s">
        <v>922</v>
      </c>
      <c r="I16" s="8" t="s">
        <v>272</v>
      </c>
      <c r="J16" s="8">
        <v>0</v>
      </c>
      <c r="K16" s="8">
        <v>1</v>
      </c>
      <c r="L16" s="4" t="s">
        <v>935</v>
      </c>
      <c r="M16" s="8" t="s">
        <v>240</v>
      </c>
      <c r="N16" s="5"/>
      <c r="O16" s="5"/>
      <c r="P16" s="3" t="s">
        <v>1015</v>
      </c>
      <c r="Q16" s="5"/>
      <c r="S16" s="113"/>
      <c r="T16" s="113"/>
      <c r="U16" s="110"/>
      <c r="V16" s="12"/>
      <c r="W16" s="5"/>
      <c r="X16" s="5"/>
      <c r="Y16" s="5"/>
      <c r="Z16" s="5"/>
      <c r="AA16" s="5"/>
      <c r="AB16" s="5"/>
      <c r="AC16" s="5"/>
      <c r="AD16" s="5"/>
      <c r="AE16" s="5"/>
      <c r="AF16" s="5"/>
      <c r="AG16" s="5"/>
      <c r="AH16" s="5"/>
      <c r="AI16" s="5"/>
      <c r="AJ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x14ac:dyDescent="0.35">
      <c r="A17" s="13" t="s">
        <v>989</v>
      </c>
      <c r="B17" s="7" t="s">
        <v>996</v>
      </c>
      <c r="C17" s="8" t="s">
        <v>997</v>
      </c>
      <c r="D17" s="8" t="s">
        <v>1011</v>
      </c>
      <c r="E17" s="184" t="s">
        <v>1021</v>
      </c>
      <c r="F17" s="183" t="s">
        <v>1020</v>
      </c>
      <c r="G17" s="5" t="s">
        <v>964</v>
      </c>
      <c r="H17" s="8" t="s">
        <v>922</v>
      </c>
      <c r="I17" s="8" t="s">
        <v>272</v>
      </c>
      <c r="J17" s="8">
        <v>0</v>
      </c>
      <c r="K17" s="8">
        <v>1</v>
      </c>
      <c r="L17" s="4" t="s">
        <v>932</v>
      </c>
      <c r="M17" s="8" t="s">
        <v>240</v>
      </c>
      <c r="N17" s="5"/>
      <c r="O17" s="5"/>
      <c r="P17" s="3" t="s">
        <v>1015</v>
      </c>
      <c r="Q17" s="5"/>
      <c r="S17" s="113">
        <v>2015</v>
      </c>
      <c r="T17" s="113">
        <v>11</v>
      </c>
      <c r="U17" s="110"/>
      <c r="V17" s="12"/>
      <c r="W17" s="5"/>
      <c r="X17" s="5"/>
      <c r="Y17" s="5"/>
      <c r="Z17" s="5"/>
      <c r="AA17" s="5"/>
      <c r="AB17" s="5"/>
      <c r="AC17" s="5"/>
      <c r="AD17" s="5"/>
      <c r="AE17" s="5"/>
      <c r="AF17" s="5"/>
      <c r="AG17" s="5"/>
      <c r="AH17" s="5"/>
      <c r="AI17" s="5"/>
      <c r="AJ17" s="5"/>
      <c r="AK17" s="5">
        <v>0.79700000000000004</v>
      </c>
      <c r="AL17" s="5"/>
      <c r="AM17" s="5">
        <v>2.3E-3</v>
      </c>
      <c r="AN17" s="5"/>
      <c r="AO17" s="5"/>
      <c r="AP17" s="5"/>
      <c r="AQ17" s="5"/>
      <c r="AR17" s="5"/>
      <c r="AS17" s="5"/>
      <c r="AT17" s="5"/>
      <c r="AU17" s="5"/>
      <c r="AV17" s="5"/>
      <c r="BL17" s="5"/>
      <c r="BM17" s="5"/>
      <c r="BN17" s="5"/>
      <c r="BO17" s="5"/>
      <c r="BP17" s="5"/>
      <c r="BQ17" s="5"/>
      <c r="BR17" s="5"/>
      <c r="BS17" s="5"/>
      <c r="BT17" s="5"/>
      <c r="BU17" s="5"/>
      <c r="BV17" s="5"/>
      <c r="BW17" s="5"/>
      <c r="BX17" s="5"/>
      <c r="BY17" s="5"/>
    </row>
    <row r="18" spans="1:77" x14ac:dyDescent="0.35">
      <c r="A18" s="13" t="s">
        <v>989</v>
      </c>
      <c r="B18" s="7" t="s">
        <v>996</v>
      </c>
      <c r="C18" s="8" t="s">
        <v>997</v>
      </c>
      <c r="D18" s="8" t="s">
        <v>1012</v>
      </c>
      <c r="E18" s="184" t="s">
        <v>1019</v>
      </c>
      <c r="F18" s="8" t="s">
        <v>1012</v>
      </c>
      <c r="G18" s="5" t="s">
        <v>964</v>
      </c>
      <c r="H18" s="8" t="s">
        <v>922</v>
      </c>
      <c r="I18" s="8" t="s">
        <v>272</v>
      </c>
      <c r="J18" s="8">
        <v>0</v>
      </c>
      <c r="K18" s="8">
        <v>1</v>
      </c>
      <c r="L18" s="4" t="s">
        <v>932</v>
      </c>
      <c r="M18" s="8" t="s">
        <v>240</v>
      </c>
      <c r="N18" s="5"/>
      <c r="O18" s="5"/>
      <c r="P18" s="3" t="s">
        <v>1015</v>
      </c>
      <c r="Q18" s="5"/>
      <c r="S18" s="113"/>
      <c r="T18" s="113"/>
      <c r="U18" s="110"/>
      <c r="V18" s="12"/>
      <c r="W18" s="5"/>
      <c r="X18" s="5"/>
      <c r="Y18" s="5"/>
      <c r="Z18" s="5"/>
      <c r="AA18" s="5"/>
      <c r="AB18" s="5"/>
      <c r="AC18" s="5"/>
      <c r="AD18" s="5"/>
      <c r="AE18" s="5"/>
      <c r="AF18" s="5"/>
      <c r="AG18" s="5"/>
      <c r="AH18" s="5"/>
      <c r="AI18" s="5"/>
      <c r="AJ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x14ac:dyDescent="0.35">
      <c r="A19" s="13" t="s">
        <v>989</v>
      </c>
      <c r="B19" s="7" t="s">
        <v>996</v>
      </c>
      <c r="C19" s="8" t="s">
        <v>997</v>
      </c>
      <c r="D19" s="8" t="s">
        <v>1012</v>
      </c>
      <c r="E19" s="183" t="s">
        <v>1020</v>
      </c>
      <c r="F19" s="184" t="s">
        <v>1019</v>
      </c>
      <c r="G19" s="5" t="s">
        <v>964</v>
      </c>
      <c r="H19" s="8" t="s">
        <v>922</v>
      </c>
      <c r="I19" s="8" t="s">
        <v>272</v>
      </c>
      <c r="J19" s="8">
        <v>0</v>
      </c>
      <c r="K19" s="8">
        <v>1</v>
      </c>
      <c r="L19" s="4" t="s">
        <v>935</v>
      </c>
      <c r="M19" s="8" t="s">
        <v>240</v>
      </c>
      <c r="N19" s="5"/>
      <c r="O19" s="5"/>
      <c r="P19" s="3" t="s">
        <v>1015</v>
      </c>
      <c r="Q19" s="5"/>
      <c r="S19" s="113"/>
      <c r="T19" s="113"/>
      <c r="U19" s="110"/>
      <c r="V19" s="12"/>
      <c r="W19" s="5"/>
      <c r="X19" s="5"/>
      <c r="Y19" s="5"/>
      <c r="Z19" s="5"/>
      <c r="AA19" s="5"/>
      <c r="AB19" s="5"/>
      <c r="AC19" s="5"/>
      <c r="AD19" s="5"/>
      <c r="AE19" s="5"/>
      <c r="AF19" s="5"/>
      <c r="AG19" s="5"/>
      <c r="AH19" s="5"/>
      <c r="AI19" s="5"/>
      <c r="AJ19" s="5"/>
      <c r="AN19" s="5"/>
      <c r="AO19" s="5"/>
      <c r="AP19" s="5"/>
      <c r="AQ19" s="5"/>
      <c r="AR19" s="5"/>
      <c r="AS19" s="5"/>
      <c r="AT19" s="5"/>
      <c r="AU19" s="5"/>
      <c r="AV19" s="5"/>
      <c r="BL19" s="5"/>
      <c r="BM19" s="5"/>
      <c r="BN19" s="5"/>
      <c r="BO19" s="5"/>
      <c r="BP19" s="5"/>
      <c r="BQ19" s="5"/>
      <c r="BR19" s="5"/>
      <c r="BS19" s="5"/>
      <c r="BT19" s="5"/>
      <c r="BU19" s="5"/>
      <c r="BV19" s="5"/>
      <c r="BW19" s="5"/>
      <c r="BX19" s="5"/>
      <c r="BY19" s="5"/>
    </row>
    <row r="20" spans="1:77" x14ac:dyDescent="0.35">
      <c r="A20" s="13" t="s">
        <v>989</v>
      </c>
      <c r="B20" s="7" t="s">
        <v>996</v>
      </c>
      <c r="C20" s="8" t="s">
        <v>997</v>
      </c>
      <c r="D20" s="8" t="s">
        <v>1012</v>
      </c>
      <c r="E20" s="184" t="s">
        <v>1021</v>
      </c>
      <c r="F20" s="183" t="s">
        <v>1020</v>
      </c>
      <c r="G20" s="5" t="s">
        <v>964</v>
      </c>
      <c r="H20" s="8" t="s">
        <v>922</v>
      </c>
      <c r="I20" s="8" t="s">
        <v>272</v>
      </c>
      <c r="J20" s="8">
        <v>0</v>
      </c>
      <c r="K20" s="8">
        <v>1</v>
      </c>
      <c r="L20" s="4" t="s">
        <v>932</v>
      </c>
      <c r="M20" s="8" t="s">
        <v>240</v>
      </c>
      <c r="N20" s="5"/>
      <c r="O20" s="5"/>
      <c r="P20" s="3" t="s">
        <v>1015</v>
      </c>
      <c r="Q20" s="5"/>
      <c r="S20" s="113">
        <v>2015</v>
      </c>
      <c r="T20" s="113">
        <v>11</v>
      </c>
      <c r="U20" s="110"/>
      <c r="V20" s="12"/>
      <c r="W20" s="5"/>
      <c r="X20" s="5"/>
      <c r="Y20" s="5"/>
      <c r="Z20" s="5"/>
      <c r="AA20" s="5"/>
      <c r="AB20" s="5"/>
      <c r="AC20" s="5"/>
      <c r="AD20" s="5"/>
      <c r="AE20" s="5"/>
      <c r="AF20" s="5"/>
      <c r="AG20" s="5"/>
      <c r="AH20" s="5"/>
      <c r="AI20" s="5"/>
      <c r="AJ20" s="5"/>
      <c r="AK20" s="5">
        <v>0.77029999999999998</v>
      </c>
      <c r="AL20" s="5"/>
      <c r="AM20" s="3">
        <v>2.3E-3</v>
      </c>
      <c r="AN20" s="5"/>
      <c r="AO20" s="5"/>
      <c r="AP20" s="5"/>
      <c r="AQ20" s="5"/>
      <c r="AR20" s="5"/>
      <c r="AS20" s="5"/>
      <c r="AT20" s="5"/>
      <c r="AU20" s="5"/>
      <c r="AV20" s="5"/>
      <c r="BL20" s="5"/>
      <c r="BM20" s="5"/>
      <c r="BN20" s="5"/>
      <c r="BO20" s="5"/>
      <c r="BP20" s="5"/>
      <c r="BQ20" s="5"/>
      <c r="BR20" s="5"/>
      <c r="BS20" s="5"/>
      <c r="BT20" s="5"/>
      <c r="BU20" s="5"/>
      <c r="BV20" s="5"/>
      <c r="BW20" s="5"/>
      <c r="BX20" s="5"/>
      <c r="BY20" s="5"/>
    </row>
    <row r="21" spans="1:77" x14ac:dyDescent="0.35">
      <c r="A21" s="13" t="s">
        <v>989</v>
      </c>
      <c r="B21" s="7" t="s">
        <v>996</v>
      </c>
      <c r="C21" s="8" t="s">
        <v>997</v>
      </c>
      <c r="D21" s="8" t="s">
        <v>1013</v>
      </c>
      <c r="E21" s="184" t="s">
        <v>1019</v>
      </c>
      <c r="F21" s="8" t="s">
        <v>1013</v>
      </c>
      <c r="G21" s="5" t="s">
        <v>964</v>
      </c>
      <c r="H21" s="8" t="s">
        <v>922</v>
      </c>
      <c r="I21" s="8" t="s">
        <v>272</v>
      </c>
      <c r="J21" s="8">
        <v>0</v>
      </c>
      <c r="K21" s="8">
        <v>1</v>
      </c>
      <c r="L21" s="4" t="s">
        <v>932</v>
      </c>
      <c r="M21" s="8" t="s">
        <v>240</v>
      </c>
      <c r="N21" s="5"/>
      <c r="O21" s="5"/>
      <c r="P21" s="3" t="s">
        <v>1015</v>
      </c>
      <c r="Q21" s="5"/>
      <c r="S21" s="113"/>
      <c r="T21" s="113"/>
      <c r="U21" s="110"/>
      <c r="V21" s="12"/>
      <c r="W21" s="5"/>
      <c r="X21" s="5"/>
      <c r="Y21" s="5"/>
      <c r="Z21" s="5"/>
      <c r="AA21" s="5"/>
      <c r="AB21" s="5"/>
      <c r="AC21" s="5"/>
      <c r="AD21" s="5"/>
      <c r="AE21" s="5"/>
      <c r="AF21" s="5"/>
      <c r="AG21" s="5"/>
      <c r="AH21" s="5"/>
      <c r="AI21" s="5"/>
      <c r="AJ21" s="5"/>
      <c r="AN21" s="5"/>
      <c r="AO21" s="5"/>
      <c r="AP21" s="5"/>
      <c r="AQ21" s="5"/>
      <c r="AR21" s="5"/>
      <c r="AS21" s="5"/>
      <c r="AT21" s="5"/>
      <c r="AU21" s="5"/>
      <c r="AV21" s="5"/>
      <c r="BL21" s="5"/>
      <c r="BM21" s="5"/>
      <c r="BN21" s="5"/>
      <c r="BO21" s="5"/>
      <c r="BP21" s="5"/>
      <c r="BQ21" s="5"/>
      <c r="BR21" s="5"/>
      <c r="BS21" s="5"/>
      <c r="BT21" s="5"/>
      <c r="BU21" s="5"/>
      <c r="BV21" s="5"/>
      <c r="BW21" s="5"/>
      <c r="BX21" s="5"/>
      <c r="BY21" s="5"/>
    </row>
    <row r="22" spans="1:77" x14ac:dyDescent="0.35">
      <c r="A22" s="13" t="s">
        <v>989</v>
      </c>
      <c r="B22" s="7" t="s">
        <v>996</v>
      </c>
      <c r="C22" s="8" t="s">
        <v>997</v>
      </c>
      <c r="D22" s="8" t="s">
        <v>1013</v>
      </c>
      <c r="E22" s="183" t="s">
        <v>1020</v>
      </c>
      <c r="F22" s="184" t="s">
        <v>1019</v>
      </c>
      <c r="G22" s="5" t="s">
        <v>964</v>
      </c>
      <c r="H22" s="8" t="s">
        <v>922</v>
      </c>
      <c r="I22" s="8" t="s">
        <v>272</v>
      </c>
      <c r="J22" s="8">
        <v>0</v>
      </c>
      <c r="K22" s="8">
        <v>1</v>
      </c>
      <c r="L22" s="4" t="s">
        <v>935</v>
      </c>
      <c r="M22" s="8" t="s">
        <v>240</v>
      </c>
      <c r="N22" s="5"/>
      <c r="O22" s="5"/>
      <c r="P22" s="3" t="s">
        <v>1015</v>
      </c>
      <c r="Q22" s="5"/>
      <c r="S22" s="113"/>
      <c r="T22" s="113"/>
      <c r="U22" s="110"/>
      <c r="V22" s="12"/>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BL22" s="5"/>
      <c r="BM22" s="5"/>
      <c r="BN22" s="5"/>
      <c r="BO22" s="5"/>
      <c r="BP22" s="5"/>
      <c r="BQ22" s="5"/>
      <c r="BR22" s="5"/>
      <c r="BS22" s="5"/>
      <c r="BT22" s="5"/>
      <c r="BU22" s="5"/>
      <c r="BV22" s="5"/>
      <c r="BW22" s="5"/>
      <c r="BX22" s="5"/>
      <c r="BY22" s="5"/>
    </row>
    <row r="23" spans="1:77" x14ac:dyDescent="0.35">
      <c r="A23" s="13" t="s">
        <v>989</v>
      </c>
      <c r="B23" s="7" t="s">
        <v>996</v>
      </c>
      <c r="C23" s="8" t="s">
        <v>997</v>
      </c>
      <c r="D23" s="8" t="s">
        <v>1013</v>
      </c>
      <c r="E23" s="184" t="s">
        <v>1021</v>
      </c>
      <c r="F23" s="183" t="s">
        <v>1020</v>
      </c>
      <c r="G23" s="5" t="s">
        <v>964</v>
      </c>
      <c r="H23" s="8" t="s">
        <v>922</v>
      </c>
      <c r="I23" s="8" t="s">
        <v>272</v>
      </c>
      <c r="J23" s="8">
        <v>0</v>
      </c>
      <c r="K23" s="8">
        <v>1</v>
      </c>
      <c r="L23" s="4" t="s">
        <v>932</v>
      </c>
      <c r="M23" s="8" t="s">
        <v>240</v>
      </c>
      <c r="N23" s="5"/>
      <c r="O23" s="5"/>
      <c r="P23" s="3" t="s">
        <v>1015</v>
      </c>
      <c r="Q23" s="5"/>
      <c r="S23" s="113">
        <v>2015</v>
      </c>
      <c r="T23" s="113">
        <v>11</v>
      </c>
      <c r="U23" s="110"/>
      <c r="V23" s="12"/>
      <c r="W23" s="5"/>
      <c r="X23" s="5"/>
      <c r="Y23" s="5"/>
      <c r="Z23" s="5"/>
      <c r="AA23" s="5"/>
      <c r="AB23" s="5"/>
      <c r="AC23" s="5"/>
      <c r="AD23" s="5"/>
      <c r="AE23" s="5"/>
      <c r="AF23" s="5"/>
      <c r="AG23" s="5"/>
      <c r="AH23" s="5"/>
      <c r="AI23" s="5"/>
      <c r="AJ23" s="5"/>
      <c r="AK23" s="3">
        <v>0.80489999999999995</v>
      </c>
      <c r="AM23" s="5">
        <v>2.0999999999999999E-3</v>
      </c>
      <c r="AN23" s="5"/>
      <c r="AO23" s="5"/>
      <c r="AP23" s="5"/>
      <c r="AQ23" s="5"/>
      <c r="AR23" s="5"/>
      <c r="AS23" s="5"/>
      <c r="AT23" s="5"/>
      <c r="AU23" s="5"/>
      <c r="AV23" s="5"/>
      <c r="BL23" s="5"/>
      <c r="BM23" s="5"/>
      <c r="BN23" s="5"/>
      <c r="BO23" s="5"/>
      <c r="BP23" s="5"/>
      <c r="BQ23" s="5"/>
      <c r="BR23" s="5"/>
      <c r="BS23" s="5"/>
      <c r="BT23" s="5"/>
      <c r="BU23" s="5"/>
      <c r="BV23" s="5"/>
      <c r="BW23" s="5"/>
      <c r="BX23" s="5"/>
      <c r="BY23" s="5"/>
    </row>
    <row r="24" spans="1:77" x14ac:dyDescent="0.35">
      <c r="A24" s="13" t="s">
        <v>989</v>
      </c>
      <c r="B24" s="7" t="s">
        <v>996</v>
      </c>
      <c r="C24" s="8" t="s">
        <v>997</v>
      </c>
      <c r="D24" s="8" t="s">
        <v>1014</v>
      </c>
      <c r="E24" s="184" t="s">
        <v>1019</v>
      </c>
      <c r="F24" s="8" t="s">
        <v>1014</v>
      </c>
      <c r="G24" s="5" t="s">
        <v>964</v>
      </c>
      <c r="H24" s="8" t="s">
        <v>922</v>
      </c>
      <c r="I24" s="8" t="s">
        <v>272</v>
      </c>
      <c r="J24" s="8">
        <v>0</v>
      </c>
      <c r="K24" s="8">
        <v>1</v>
      </c>
      <c r="L24" s="4" t="s">
        <v>932</v>
      </c>
      <c r="M24" s="8" t="s">
        <v>240</v>
      </c>
      <c r="N24" s="5"/>
      <c r="O24" s="5"/>
      <c r="P24" s="3" t="s">
        <v>1015</v>
      </c>
      <c r="Q24" s="5"/>
      <c r="S24" s="113"/>
      <c r="T24" s="113"/>
      <c r="U24" s="110"/>
      <c r="V24" s="12"/>
      <c r="W24" s="5"/>
      <c r="X24" s="5"/>
      <c r="Y24" s="5"/>
      <c r="Z24" s="5"/>
      <c r="AA24" s="5"/>
      <c r="AB24" s="5"/>
      <c r="AC24" s="5"/>
      <c r="AD24" s="5"/>
      <c r="AE24" s="5"/>
      <c r="AF24" s="5"/>
      <c r="AG24" s="5"/>
      <c r="AH24" s="5"/>
      <c r="AI24" s="5"/>
      <c r="AJ24" s="5"/>
      <c r="AN24" s="5"/>
      <c r="AO24" s="5"/>
      <c r="AP24" s="5"/>
      <c r="AQ24" s="5"/>
      <c r="AR24" s="5"/>
      <c r="AS24" s="5"/>
      <c r="AT24" s="5"/>
      <c r="AU24" s="5"/>
      <c r="AV24" s="5"/>
      <c r="BL24" s="5"/>
      <c r="BM24" s="5"/>
      <c r="BN24" s="5"/>
      <c r="BO24" s="5"/>
      <c r="BP24" s="5"/>
      <c r="BQ24" s="5"/>
      <c r="BR24" s="5"/>
      <c r="BS24" s="5"/>
      <c r="BT24" s="5"/>
      <c r="BU24" s="5"/>
      <c r="BV24" s="5"/>
      <c r="BW24" s="5"/>
      <c r="BX24" s="5"/>
      <c r="BY24" s="5"/>
    </row>
    <row r="25" spans="1:77" x14ac:dyDescent="0.35">
      <c r="A25" s="13" t="s">
        <v>989</v>
      </c>
      <c r="B25" s="7" t="s">
        <v>996</v>
      </c>
      <c r="C25" s="8" t="s">
        <v>997</v>
      </c>
      <c r="D25" s="8" t="s">
        <v>1014</v>
      </c>
      <c r="E25" s="183" t="s">
        <v>1020</v>
      </c>
      <c r="F25" s="184" t="s">
        <v>1019</v>
      </c>
      <c r="G25" s="5" t="s">
        <v>964</v>
      </c>
      <c r="H25" s="8" t="s">
        <v>922</v>
      </c>
      <c r="I25" s="8" t="s">
        <v>272</v>
      </c>
      <c r="J25" s="8">
        <v>0</v>
      </c>
      <c r="K25" s="8">
        <v>1</v>
      </c>
      <c r="L25" s="4" t="s">
        <v>935</v>
      </c>
      <c r="M25" s="8" t="s">
        <v>240</v>
      </c>
      <c r="N25" s="5"/>
      <c r="O25" s="5"/>
      <c r="P25" s="3" t="s">
        <v>1015</v>
      </c>
      <c r="Q25" s="5"/>
      <c r="S25" s="113"/>
      <c r="T25" s="113"/>
      <c r="U25" s="110"/>
      <c r="V25" s="12"/>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BL25" s="5"/>
      <c r="BM25" s="5"/>
      <c r="BN25" s="5"/>
      <c r="BO25" s="5"/>
      <c r="BP25" s="5"/>
      <c r="BQ25" s="5"/>
      <c r="BR25" s="5"/>
      <c r="BS25" s="5"/>
      <c r="BT25" s="5"/>
      <c r="BU25" s="5"/>
      <c r="BV25" s="5"/>
      <c r="BW25" s="5"/>
      <c r="BX25" s="5"/>
      <c r="BY25" s="5"/>
    </row>
    <row r="26" spans="1:77" ht="13.75" customHeight="1" x14ac:dyDescent="0.35">
      <c r="A26" s="13" t="s">
        <v>989</v>
      </c>
      <c r="B26" s="7" t="s">
        <v>996</v>
      </c>
      <c r="C26" s="8" t="s">
        <v>997</v>
      </c>
      <c r="D26" s="8" t="s">
        <v>1014</v>
      </c>
      <c r="E26" s="184" t="s">
        <v>1021</v>
      </c>
      <c r="F26" s="183" t="s">
        <v>1020</v>
      </c>
      <c r="G26" s="5" t="s">
        <v>964</v>
      </c>
      <c r="H26" s="8" t="s">
        <v>922</v>
      </c>
      <c r="I26" s="8" t="s">
        <v>272</v>
      </c>
      <c r="J26" s="8">
        <v>0</v>
      </c>
      <c r="K26" s="8">
        <v>1</v>
      </c>
      <c r="L26" s="4" t="s">
        <v>932</v>
      </c>
      <c r="M26" s="8" t="s">
        <v>240</v>
      </c>
      <c r="N26" s="5"/>
      <c r="O26" s="5"/>
      <c r="P26" s="3" t="s">
        <v>1015</v>
      </c>
      <c r="Q26" s="5"/>
      <c r="S26" s="113">
        <v>2015</v>
      </c>
      <c r="T26" s="113">
        <v>11</v>
      </c>
      <c r="U26" s="110"/>
      <c r="V26" s="12"/>
      <c r="W26" s="5"/>
      <c r="X26" s="5"/>
      <c r="Y26" s="5"/>
      <c r="Z26" s="5"/>
      <c r="AA26" s="5"/>
      <c r="AB26" s="5"/>
      <c r="AC26" s="5"/>
      <c r="AD26" s="5"/>
      <c r="AE26" s="5"/>
      <c r="AF26" s="5"/>
      <c r="AG26" s="5"/>
      <c r="AH26" s="5"/>
      <c r="AI26" s="5"/>
      <c r="AJ26" s="5"/>
      <c r="AK26" s="3">
        <v>0.63729999999999998</v>
      </c>
      <c r="AM26" s="5">
        <v>2.2000000000000001E-3</v>
      </c>
      <c r="AN26" s="5"/>
      <c r="AO26" s="5"/>
      <c r="AP26" s="5"/>
      <c r="AQ26" s="5"/>
      <c r="AR26" s="5"/>
      <c r="AS26" s="5"/>
      <c r="AT26" s="5"/>
      <c r="AU26" s="5"/>
      <c r="AV26" s="5"/>
      <c r="BL26" s="5"/>
      <c r="BM26" s="5"/>
      <c r="BN26" s="5"/>
      <c r="BO26" s="5"/>
      <c r="BP26" s="5"/>
      <c r="BQ26" s="5"/>
      <c r="BR26" s="5"/>
      <c r="BS26" s="5"/>
      <c r="BT26" s="5"/>
      <c r="BU26" s="5"/>
      <c r="BV26" s="5"/>
      <c r="BW26" s="5"/>
      <c r="BX26" s="5"/>
      <c r="BY26" s="5"/>
    </row>
    <row r="27" spans="1:77" x14ac:dyDescent="0.35">
      <c r="A27" s="13" t="s">
        <v>989</v>
      </c>
      <c r="B27" s="7" t="s">
        <v>996</v>
      </c>
      <c r="C27" s="8" t="s">
        <v>997</v>
      </c>
      <c r="D27" s="8" t="s">
        <v>1009</v>
      </c>
      <c r="E27" s="184" t="s">
        <v>1019</v>
      </c>
      <c r="F27" s="8" t="s">
        <v>1009</v>
      </c>
      <c r="G27" s="5" t="s">
        <v>964</v>
      </c>
      <c r="H27" s="8" t="s">
        <v>922</v>
      </c>
      <c r="I27" s="8" t="s">
        <v>272</v>
      </c>
      <c r="J27" s="8">
        <v>0</v>
      </c>
      <c r="K27" s="8">
        <v>1</v>
      </c>
      <c r="L27" s="4" t="s">
        <v>932</v>
      </c>
      <c r="M27" s="8" t="s">
        <v>240</v>
      </c>
      <c r="N27" s="5"/>
      <c r="O27" s="5"/>
      <c r="P27" s="3" t="s">
        <v>1015</v>
      </c>
      <c r="Q27" s="5"/>
      <c r="S27" s="113"/>
      <c r="T27" s="113"/>
      <c r="U27" s="110"/>
      <c r="V27" s="12"/>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BL27" s="5"/>
      <c r="BM27" s="5"/>
      <c r="BN27" s="5"/>
      <c r="BO27" s="5"/>
      <c r="BP27" s="5"/>
      <c r="BQ27" s="5"/>
      <c r="BR27" s="5"/>
      <c r="BS27" s="5"/>
      <c r="BT27" s="5"/>
      <c r="BU27" s="5"/>
      <c r="BV27" s="5"/>
      <c r="BW27" s="5"/>
      <c r="BX27" s="5"/>
      <c r="BY27" s="5"/>
    </row>
    <row r="28" spans="1:77" x14ac:dyDescent="0.35">
      <c r="A28" s="13" t="s">
        <v>989</v>
      </c>
      <c r="B28" s="7" t="s">
        <v>996</v>
      </c>
      <c r="C28" s="8" t="s">
        <v>997</v>
      </c>
      <c r="D28" s="8" t="s">
        <v>1009</v>
      </c>
      <c r="E28" s="183" t="s">
        <v>1020</v>
      </c>
      <c r="F28" s="184" t="s">
        <v>1019</v>
      </c>
      <c r="G28" s="5" t="s">
        <v>964</v>
      </c>
      <c r="H28" s="8" t="s">
        <v>922</v>
      </c>
      <c r="I28" s="8" t="s">
        <v>272</v>
      </c>
      <c r="J28" s="8">
        <v>0</v>
      </c>
      <c r="K28" s="8">
        <v>1</v>
      </c>
      <c r="L28" s="4" t="s">
        <v>935</v>
      </c>
      <c r="M28" s="8" t="s">
        <v>240</v>
      </c>
      <c r="N28" s="5"/>
      <c r="O28" s="5"/>
      <c r="P28" s="3" t="s">
        <v>1015</v>
      </c>
      <c r="Q28" s="5"/>
      <c r="R28" s="5"/>
      <c r="S28" s="113"/>
      <c r="T28" s="113"/>
      <c r="U28" s="110"/>
      <c r="V28" s="12"/>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BL28" s="5"/>
      <c r="BM28" s="5"/>
      <c r="BN28" s="5"/>
      <c r="BO28" s="5"/>
      <c r="BP28" s="5"/>
      <c r="BQ28" s="5"/>
      <c r="BR28" s="5"/>
      <c r="BS28" s="5"/>
      <c r="BT28" s="5"/>
      <c r="BU28" s="5"/>
      <c r="BV28" s="5"/>
      <c r="BW28" s="5"/>
      <c r="BX28" s="5"/>
      <c r="BY28" s="5"/>
    </row>
    <row r="29" spans="1:77" x14ac:dyDescent="0.35">
      <c r="A29" s="13" t="s">
        <v>989</v>
      </c>
      <c r="B29" s="7" t="s">
        <v>996</v>
      </c>
      <c r="C29" s="8" t="s">
        <v>997</v>
      </c>
      <c r="D29" s="8" t="s">
        <v>1009</v>
      </c>
      <c r="E29" s="184" t="s">
        <v>1021</v>
      </c>
      <c r="F29" s="183" t="s">
        <v>1020</v>
      </c>
      <c r="G29" s="5" t="s">
        <v>964</v>
      </c>
      <c r="H29" s="8" t="s">
        <v>922</v>
      </c>
      <c r="I29" s="8" t="s">
        <v>272</v>
      </c>
      <c r="J29" s="8">
        <v>0</v>
      </c>
      <c r="K29" s="8">
        <v>1</v>
      </c>
      <c r="L29" s="4" t="s">
        <v>932</v>
      </c>
      <c r="M29" s="8" t="s">
        <v>240</v>
      </c>
      <c r="N29" s="5"/>
      <c r="O29" s="5"/>
      <c r="P29" s="3" t="s">
        <v>1015</v>
      </c>
      <c r="Q29" s="5"/>
      <c r="R29" s="5"/>
      <c r="S29" s="113">
        <v>2015</v>
      </c>
      <c r="T29" s="113">
        <v>11</v>
      </c>
      <c r="U29" s="110"/>
      <c r="V29" s="12"/>
      <c r="W29" s="5"/>
      <c r="X29" s="5"/>
      <c r="Y29" s="5"/>
      <c r="Z29" s="5"/>
      <c r="AA29" s="5"/>
      <c r="AB29" s="5"/>
      <c r="AC29" s="5"/>
      <c r="AD29" s="5"/>
      <c r="AE29" s="5"/>
      <c r="AF29" s="5"/>
      <c r="AG29" s="5"/>
      <c r="AH29" s="5"/>
      <c r="AI29" s="5"/>
      <c r="AJ29" s="5"/>
      <c r="AK29" s="3">
        <v>0.49049999999999999</v>
      </c>
      <c r="AM29" s="3">
        <v>2.8E-3</v>
      </c>
      <c r="AN29" s="5"/>
      <c r="AO29" s="5"/>
      <c r="AP29" s="5"/>
      <c r="AQ29" s="5"/>
      <c r="AR29" s="5"/>
      <c r="AS29" s="5"/>
      <c r="AT29" s="5"/>
      <c r="AU29" s="5"/>
      <c r="AV29" s="5"/>
      <c r="BL29" s="5"/>
      <c r="BM29" s="5"/>
      <c r="BN29" s="5"/>
      <c r="BO29" s="5"/>
      <c r="BP29" s="5"/>
      <c r="BQ29" s="5"/>
      <c r="BR29" s="5"/>
      <c r="BS29" s="5"/>
      <c r="BT29" s="5"/>
      <c r="BU29" s="5"/>
      <c r="BV29" s="5"/>
      <c r="BW29" s="5"/>
      <c r="BX29" s="5"/>
      <c r="BY29" s="5"/>
    </row>
    <row r="30" spans="1:77" x14ac:dyDescent="0.35">
      <c r="B30" s="7"/>
      <c r="C30" s="8"/>
      <c r="D30" s="8"/>
      <c r="E30" s="8"/>
      <c r="F30" s="8"/>
      <c r="G30" s="5"/>
      <c r="H30" s="8"/>
      <c r="I30" s="8"/>
      <c r="J30" s="8"/>
      <c r="K30" s="8"/>
      <c r="L30" s="4"/>
      <c r="M30" s="8"/>
      <c r="N30" s="5"/>
      <c r="O30" s="5"/>
      <c r="P30" s="5"/>
      <c r="Q30" s="5"/>
      <c r="R30" s="5"/>
      <c r="S30" s="109"/>
      <c r="T30" s="109"/>
      <c r="U30" s="110"/>
      <c r="V30" s="12"/>
      <c r="W30" s="5"/>
      <c r="X30" s="5"/>
      <c r="Y30" s="5"/>
      <c r="Z30" s="5"/>
      <c r="AA30" s="5"/>
      <c r="AB30" s="5"/>
      <c r="AC30" s="5"/>
      <c r="AD30" s="5"/>
      <c r="AE30" s="5"/>
      <c r="AF30" s="5"/>
      <c r="AG30" s="16"/>
      <c r="AH30" s="5"/>
      <c r="AI30" s="5"/>
      <c r="AJ30" s="5"/>
      <c r="AK30" s="5"/>
      <c r="AL30" s="5"/>
      <c r="AM30" s="5"/>
      <c r="AN30" s="5"/>
      <c r="AO30" s="5"/>
      <c r="AP30" s="5"/>
      <c r="AQ30" s="5"/>
      <c r="AR30" s="5"/>
      <c r="AS30" s="5"/>
      <c r="AT30" s="5"/>
      <c r="AU30" s="5"/>
      <c r="AV30" s="5"/>
      <c r="BL30" s="5"/>
      <c r="BM30" s="5"/>
      <c r="BN30" s="5"/>
      <c r="BO30" s="5"/>
      <c r="BP30" s="5"/>
      <c r="BQ30" s="5"/>
      <c r="BR30" s="5"/>
      <c r="BS30" s="5"/>
      <c r="BT30" s="5"/>
      <c r="BU30" s="5"/>
      <c r="BV30" s="5"/>
      <c r="BW30" s="5"/>
      <c r="BX30" s="5"/>
      <c r="BY30" s="5"/>
    </row>
    <row r="31" spans="1:77" x14ac:dyDescent="0.35">
      <c r="B31" s="7"/>
      <c r="C31" s="8"/>
      <c r="D31" s="8"/>
      <c r="E31" s="8"/>
      <c r="F31" s="8"/>
      <c r="G31" s="5"/>
      <c r="H31" s="8"/>
      <c r="I31" s="8"/>
      <c r="J31" s="8"/>
      <c r="K31" s="8"/>
      <c r="L31" s="4"/>
      <c r="M31" s="8"/>
      <c r="N31" s="5"/>
      <c r="O31" s="5"/>
      <c r="P31" s="5"/>
      <c r="Q31" s="5"/>
      <c r="R31" s="5"/>
      <c r="S31" s="109"/>
      <c r="T31" s="109"/>
      <c r="U31" s="110"/>
      <c r="V31" s="12"/>
      <c r="W31" s="5"/>
      <c r="X31" s="5"/>
      <c r="Y31" s="5"/>
      <c r="Z31" s="5"/>
      <c r="AA31" s="5"/>
      <c r="AB31" s="5"/>
      <c r="AC31" s="5"/>
      <c r="AD31" s="5"/>
      <c r="AE31" s="5"/>
      <c r="AF31" s="5"/>
      <c r="AG31" s="17"/>
      <c r="AH31" s="5"/>
      <c r="AI31" s="5"/>
      <c r="AJ31" s="5"/>
      <c r="AK31" s="5"/>
      <c r="AL31" s="5"/>
      <c r="AM31" s="5"/>
      <c r="AN31" s="5"/>
      <c r="AO31" s="5"/>
      <c r="AP31" s="5"/>
      <c r="AQ31" s="5"/>
      <c r="AR31" s="5"/>
      <c r="AS31" s="5"/>
      <c r="AT31" s="5"/>
      <c r="AU31" s="5"/>
      <c r="AV31" s="5"/>
      <c r="BL31" s="5"/>
      <c r="BM31" s="5"/>
      <c r="BN31" s="5"/>
      <c r="BO31" s="5"/>
      <c r="BP31" s="5"/>
      <c r="BQ31" s="5"/>
      <c r="BR31" s="5"/>
      <c r="BS31" s="5"/>
      <c r="BT31" s="5"/>
      <c r="BU31" s="5"/>
      <c r="BV31" s="5"/>
      <c r="BW31" s="5"/>
      <c r="BX31" s="5"/>
      <c r="BY31" s="5"/>
    </row>
    <row r="32" spans="1:77" x14ac:dyDescent="0.35">
      <c r="B32" s="7"/>
      <c r="C32" s="8"/>
      <c r="D32" s="8"/>
      <c r="E32" s="8"/>
      <c r="F32" s="8"/>
      <c r="G32" s="5"/>
      <c r="H32" s="8"/>
      <c r="I32" s="8"/>
      <c r="J32" s="8"/>
      <c r="K32" s="8"/>
      <c r="L32" s="4"/>
      <c r="M32" s="8"/>
      <c r="N32" s="5"/>
      <c r="O32" s="5"/>
      <c r="P32" s="5"/>
      <c r="Q32" s="5"/>
      <c r="R32" s="5"/>
      <c r="S32" s="109"/>
      <c r="T32" s="109"/>
      <c r="U32" s="110"/>
      <c r="V32" s="12"/>
      <c r="W32" s="5"/>
      <c r="X32" s="5"/>
      <c r="Y32" s="5"/>
      <c r="Z32" s="5"/>
      <c r="AA32" s="5"/>
      <c r="AB32" s="5"/>
      <c r="AC32" s="5"/>
      <c r="AD32" s="5"/>
      <c r="AE32" s="5"/>
      <c r="AF32" s="5"/>
      <c r="AG32" s="15"/>
      <c r="AH32" s="5"/>
      <c r="AI32" s="5"/>
      <c r="AJ32" s="5"/>
      <c r="AK32" s="5"/>
      <c r="AL32" s="5"/>
      <c r="AM32" s="5"/>
      <c r="AN32" s="5"/>
      <c r="AO32" s="5"/>
      <c r="AP32" s="5"/>
      <c r="AQ32" s="5"/>
      <c r="AR32" s="5"/>
      <c r="AS32" s="5"/>
      <c r="AT32" s="5"/>
      <c r="AU32" s="5"/>
      <c r="AV32" s="5"/>
      <c r="BL32" s="5"/>
      <c r="BM32" s="5"/>
      <c r="BN32" s="5"/>
      <c r="BO32" s="5"/>
      <c r="BP32" s="5"/>
      <c r="BQ32" s="5"/>
      <c r="BR32" s="5"/>
      <c r="BS32" s="5"/>
      <c r="BT32" s="5"/>
      <c r="BU32" s="5"/>
      <c r="BV32" s="5"/>
      <c r="BW32" s="5"/>
      <c r="BX32" s="5"/>
      <c r="BY32" s="5"/>
    </row>
    <row r="33" spans="2:77" x14ac:dyDescent="0.35">
      <c r="B33" s="7"/>
      <c r="C33" s="8"/>
      <c r="D33" s="8"/>
      <c r="E33" s="8"/>
      <c r="F33" s="8"/>
      <c r="G33" s="5"/>
      <c r="H33" s="8"/>
      <c r="I33" s="8"/>
      <c r="J33" s="8"/>
      <c r="K33" s="8"/>
      <c r="L33" s="4"/>
      <c r="M33" s="8"/>
      <c r="N33" s="5"/>
      <c r="O33" s="5"/>
      <c r="P33" s="5"/>
      <c r="Q33" s="5"/>
      <c r="R33" s="5"/>
      <c r="S33" s="109"/>
      <c r="T33" s="109"/>
      <c r="U33" s="110"/>
      <c r="V33" s="12"/>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BL33" s="5"/>
      <c r="BM33" s="5"/>
      <c r="BN33" s="5"/>
      <c r="BO33" s="5"/>
      <c r="BP33" s="5"/>
      <c r="BQ33" s="5"/>
      <c r="BR33" s="5"/>
      <c r="BS33" s="5"/>
      <c r="BT33" s="5"/>
      <c r="BU33" s="5"/>
      <c r="BV33" s="5"/>
      <c r="BW33" s="5"/>
      <c r="BX33" s="5"/>
      <c r="BY33" s="5"/>
    </row>
    <row r="34" spans="2:77" x14ac:dyDescent="0.35">
      <c r="B34" s="7"/>
      <c r="C34" s="8"/>
      <c r="D34" s="8"/>
      <c r="E34" s="8"/>
      <c r="F34" s="8"/>
      <c r="G34" s="5"/>
      <c r="H34" s="8"/>
      <c r="I34" s="8"/>
      <c r="J34" s="8"/>
      <c r="K34" s="8"/>
      <c r="L34" s="4"/>
      <c r="M34" s="8"/>
      <c r="N34" s="5"/>
      <c r="O34" s="5"/>
      <c r="P34" s="5"/>
      <c r="Q34" s="5"/>
      <c r="R34" s="5"/>
      <c r="S34" s="109"/>
      <c r="T34" s="109"/>
      <c r="U34" s="110"/>
      <c r="V34" s="12"/>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BL34" s="5"/>
      <c r="BM34" s="5"/>
      <c r="BN34" s="5"/>
      <c r="BO34" s="5"/>
      <c r="BP34" s="5"/>
      <c r="BQ34" s="5"/>
      <c r="BR34" s="5"/>
      <c r="BS34" s="5"/>
      <c r="BT34" s="5"/>
      <c r="BU34" s="5"/>
      <c r="BV34" s="5"/>
      <c r="BW34" s="5"/>
      <c r="BX34" s="5"/>
      <c r="BY34" s="5"/>
    </row>
    <row r="35" spans="2:77" x14ac:dyDescent="0.35">
      <c r="L35" s="4"/>
      <c r="M35" s="8"/>
    </row>
    <row r="36" spans="2:77" x14ac:dyDescent="0.35">
      <c r="L36" s="4"/>
      <c r="M36" s="8"/>
    </row>
    <row r="37" spans="2:77" x14ac:dyDescent="0.35">
      <c r="L37" s="4"/>
      <c r="M37" s="8"/>
    </row>
    <row r="38" spans="2:77" x14ac:dyDescent="0.35">
      <c r="L38" s="4"/>
      <c r="M38" s="8"/>
    </row>
    <row r="39" spans="2:77" x14ac:dyDescent="0.35">
      <c r="L39" s="4"/>
      <c r="M39" s="8"/>
    </row>
    <row r="40" spans="2:77" x14ac:dyDescent="0.35">
      <c r="L40" s="4"/>
      <c r="M40" s="8"/>
    </row>
    <row r="41" spans="2:77" x14ac:dyDescent="0.35">
      <c r="L41" s="4"/>
      <c r="M41" s="8"/>
    </row>
    <row r="42" spans="2:77" x14ac:dyDescent="0.35">
      <c r="L42" s="4"/>
      <c r="M42" s="8"/>
    </row>
    <row r="43" spans="2:77" x14ac:dyDescent="0.35">
      <c r="L43" s="4"/>
      <c r="M43" s="8"/>
    </row>
    <row r="44" spans="2:77" x14ac:dyDescent="0.35">
      <c r="L44" s="4"/>
      <c r="M44" s="8"/>
    </row>
    <row r="45" spans="2:77" x14ac:dyDescent="0.35">
      <c r="L45" s="4"/>
      <c r="M45" s="8"/>
    </row>
    <row r="46" spans="2:77" x14ac:dyDescent="0.35">
      <c r="L46" s="4"/>
      <c r="M46" s="8"/>
    </row>
    <row r="47" spans="2:77" x14ac:dyDescent="0.35">
      <c r="L47" s="4"/>
      <c r="M47" s="8"/>
    </row>
    <row r="48" spans="2:77" x14ac:dyDescent="0.35">
      <c r="L48" s="4"/>
      <c r="M48" s="8"/>
    </row>
    <row r="49" spans="12:13" x14ac:dyDescent="0.35">
      <c r="L49" s="4"/>
      <c r="M49" s="8"/>
    </row>
    <row r="50" spans="12:13" x14ac:dyDescent="0.35">
      <c r="L50" s="4"/>
      <c r="M50" s="8"/>
    </row>
    <row r="51" spans="12:13" x14ac:dyDescent="0.35">
      <c r="L51" s="4"/>
      <c r="M51" s="8"/>
    </row>
    <row r="52" spans="12:13" x14ac:dyDescent="0.35">
      <c r="L52" s="4"/>
      <c r="M52" s="8"/>
    </row>
    <row r="53" spans="12:13" x14ac:dyDescent="0.35">
      <c r="L53" s="4"/>
      <c r="M53" s="8"/>
    </row>
    <row r="54" spans="12:13" x14ac:dyDescent="0.35">
      <c r="L54" s="4"/>
      <c r="M54" s="8"/>
    </row>
    <row r="55" spans="12:13" x14ac:dyDescent="0.35">
      <c r="L55" s="4"/>
      <c r="M55" s="8"/>
    </row>
    <row r="56" spans="12:13" x14ac:dyDescent="0.35">
      <c r="L56" s="4"/>
      <c r="M56" s="8"/>
    </row>
    <row r="57" spans="12:13" x14ac:dyDescent="0.35">
      <c r="L57" s="4"/>
      <c r="M57" s="8"/>
    </row>
    <row r="58" spans="12:13" x14ac:dyDescent="0.35">
      <c r="L58" s="4"/>
      <c r="M58" s="8"/>
    </row>
    <row r="59" spans="12:13" x14ac:dyDescent="0.35">
      <c r="L59" s="4"/>
      <c r="M59" s="8"/>
    </row>
    <row r="60" spans="12:13" x14ac:dyDescent="0.35">
      <c r="L60" s="4"/>
      <c r="M60" s="8"/>
    </row>
    <row r="61" spans="12:13" x14ac:dyDescent="0.35">
      <c r="L61" s="4"/>
      <c r="M61" s="8"/>
    </row>
    <row r="62" spans="12:13" x14ac:dyDescent="0.35">
      <c r="L62" s="4"/>
      <c r="M62" s="8"/>
    </row>
    <row r="63" spans="12:13" x14ac:dyDescent="0.35">
      <c r="L63" s="4"/>
      <c r="M63" s="8"/>
    </row>
    <row r="64" spans="12:13" x14ac:dyDescent="0.35">
      <c r="L64" s="4"/>
      <c r="M64" s="8"/>
    </row>
    <row r="65" spans="12:13" x14ac:dyDescent="0.35">
      <c r="L65" s="4"/>
      <c r="M65" s="8"/>
    </row>
    <row r="66" spans="12:13" x14ac:dyDescent="0.35">
      <c r="L66" s="4"/>
      <c r="M66" s="8"/>
    </row>
    <row r="67" spans="12:13" x14ac:dyDescent="0.35">
      <c r="L67" s="4"/>
      <c r="M67" s="8"/>
    </row>
    <row r="68" spans="12:13" x14ac:dyDescent="0.35">
      <c r="L68" s="4"/>
      <c r="M68" s="8"/>
    </row>
    <row r="69" spans="12:13" x14ac:dyDescent="0.35">
      <c r="L69" s="4"/>
      <c r="M69" s="8"/>
    </row>
    <row r="70" spans="12:13" x14ac:dyDescent="0.35">
      <c r="L70" s="4"/>
      <c r="M70" s="8"/>
    </row>
    <row r="71" spans="12:13" x14ac:dyDescent="0.35">
      <c r="L71" s="4"/>
      <c r="M71" s="8"/>
    </row>
    <row r="72" spans="12:13" x14ac:dyDescent="0.35">
      <c r="L72" s="4"/>
      <c r="M72" s="8"/>
    </row>
    <row r="73" spans="12:13" x14ac:dyDescent="0.35">
      <c r="L73" s="4"/>
      <c r="M73" s="8"/>
    </row>
    <row r="74" spans="12:13" x14ac:dyDescent="0.35">
      <c r="L74" s="4"/>
      <c r="M74" s="8"/>
    </row>
    <row r="75" spans="12:13" x14ac:dyDescent="0.35">
      <c r="L75" s="4"/>
      <c r="M75" s="8"/>
    </row>
    <row r="76" spans="12:13" x14ac:dyDescent="0.35">
      <c r="L76" s="4"/>
      <c r="M76" s="8"/>
    </row>
    <row r="77" spans="12:13" x14ac:dyDescent="0.35">
      <c r="L77" s="4"/>
      <c r="M77" s="8"/>
    </row>
    <row r="78" spans="12:13" x14ac:dyDescent="0.35">
      <c r="L78" s="4"/>
      <c r="M78" s="8"/>
    </row>
    <row r="79" spans="12:13" x14ac:dyDescent="0.35">
      <c r="L79" s="4"/>
      <c r="M79" s="8"/>
    </row>
    <row r="80" spans="12:13" x14ac:dyDescent="0.35">
      <c r="L80" s="4"/>
      <c r="M80" s="8"/>
    </row>
    <row r="81" spans="12:13" x14ac:dyDescent="0.35">
      <c r="L81" s="4"/>
      <c r="M81" s="8"/>
    </row>
    <row r="82" spans="12:13" x14ac:dyDescent="0.35">
      <c r="L82" s="4"/>
      <c r="M82" s="8"/>
    </row>
    <row r="83" spans="12:13" x14ac:dyDescent="0.35">
      <c r="L83" s="4"/>
      <c r="M83" s="8"/>
    </row>
    <row r="84" spans="12:13" x14ac:dyDescent="0.35">
      <c r="L84" s="4"/>
      <c r="M84" s="8"/>
    </row>
    <row r="85" spans="12:13" x14ac:dyDescent="0.35">
      <c r="L85" s="4"/>
      <c r="M85" s="8"/>
    </row>
    <row r="86" spans="12:13" x14ac:dyDescent="0.35">
      <c r="L86" s="4"/>
      <c r="M86" s="8"/>
    </row>
    <row r="87" spans="12:13" x14ac:dyDescent="0.35">
      <c r="L87" s="4"/>
      <c r="M87" s="8"/>
    </row>
    <row r="88" spans="12:13" x14ac:dyDescent="0.35">
      <c r="L88" s="4"/>
      <c r="M88" s="8"/>
    </row>
    <row r="89" spans="12:13" x14ac:dyDescent="0.35">
      <c r="L89" s="4"/>
      <c r="M89" s="8"/>
    </row>
    <row r="90" spans="12:13" x14ac:dyDescent="0.35">
      <c r="L90" s="4"/>
      <c r="M90" s="8"/>
    </row>
    <row r="91" spans="12:13" x14ac:dyDescent="0.35">
      <c r="L91" s="4"/>
      <c r="M91" s="8"/>
    </row>
    <row r="92" spans="12:13" x14ac:dyDescent="0.35">
      <c r="L92" s="4"/>
      <c r="M92" s="8"/>
    </row>
    <row r="93" spans="12:13" x14ac:dyDescent="0.35">
      <c r="L93" s="4"/>
      <c r="M93" s="8"/>
    </row>
    <row r="94" spans="12:13" x14ac:dyDescent="0.35">
      <c r="L94" s="4"/>
      <c r="M94" s="8"/>
    </row>
    <row r="95" spans="12:13" x14ac:dyDescent="0.35">
      <c r="L95" s="4"/>
      <c r="M95" s="8"/>
    </row>
    <row r="96" spans="12:13" x14ac:dyDescent="0.35">
      <c r="L96" s="4"/>
      <c r="M96" s="8"/>
    </row>
    <row r="97" spans="12:13" x14ac:dyDescent="0.35">
      <c r="L97" s="4"/>
      <c r="M97" s="8"/>
    </row>
    <row r="98" spans="12:13" x14ac:dyDescent="0.35">
      <c r="L98" s="4"/>
      <c r="M98" s="8"/>
    </row>
    <row r="99" spans="12:13" x14ac:dyDescent="0.35">
      <c r="L99" s="4"/>
      <c r="M99" s="8"/>
    </row>
    <row r="100" spans="12:13" x14ac:dyDescent="0.35">
      <c r="L100" s="4"/>
      <c r="M100" s="8"/>
    </row>
    <row r="101" spans="12:13" x14ac:dyDescent="0.35">
      <c r="L101" s="4"/>
      <c r="M101" s="8"/>
    </row>
    <row r="102" spans="12:13" x14ac:dyDescent="0.35">
      <c r="L102" s="4"/>
      <c r="M102" s="8"/>
    </row>
    <row r="103" spans="12:13" x14ac:dyDescent="0.35">
      <c r="L103" s="4"/>
      <c r="M103" s="8"/>
    </row>
    <row r="104" spans="12:13" x14ac:dyDescent="0.35">
      <c r="L104" s="4"/>
      <c r="M104" s="8"/>
    </row>
    <row r="105" spans="12:13" x14ac:dyDescent="0.35">
      <c r="L105" s="4"/>
      <c r="M105" s="8"/>
    </row>
    <row r="106" spans="12:13" x14ac:dyDescent="0.35">
      <c r="L106" s="4"/>
      <c r="M106" s="8"/>
    </row>
    <row r="107" spans="12:13" x14ac:dyDescent="0.35">
      <c r="L107" s="4"/>
      <c r="M107" s="8"/>
    </row>
    <row r="108" spans="12:13" x14ac:dyDescent="0.35">
      <c r="L108" s="4"/>
      <c r="M108" s="8"/>
    </row>
    <row r="109" spans="12:13" x14ac:dyDescent="0.35">
      <c r="L109" s="4"/>
      <c r="M109" s="8"/>
    </row>
    <row r="110" spans="12:13" x14ac:dyDescent="0.35">
      <c r="L110" s="4"/>
      <c r="M110" s="8"/>
    </row>
    <row r="111" spans="12:13" x14ac:dyDescent="0.35">
      <c r="L111" s="4"/>
      <c r="M111" s="8"/>
    </row>
    <row r="112" spans="12:13" x14ac:dyDescent="0.35">
      <c r="L112" s="4"/>
      <c r="M112" s="8"/>
    </row>
    <row r="113" spans="12:13" x14ac:dyDescent="0.35">
      <c r="L113" s="4"/>
      <c r="M113" s="8"/>
    </row>
    <row r="114" spans="12:13" x14ac:dyDescent="0.35">
      <c r="L114" s="4"/>
      <c r="M114" s="8"/>
    </row>
    <row r="115" spans="12:13" x14ac:dyDescent="0.35">
      <c r="L115" s="4"/>
      <c r="M115" s="8"/>
    </row>
    <row r="116" spans="12:13" x14ac:dyDescent="0.35">
      <c r="L116" s="4"/>
      <c r="M116" s="8"/>
    </row>
    <row r="117" spans="12:13" x14ac:dyDescent="0.35">
      <c r="L117" s="4"/>
      <c r="M117" s="8"/>
    </row>
    <row r="118" spans="12:13" x14ac:dyDescent="0.35">
      <c r="L118" s="4"/>
      <c r="M118" s="8"/>
    </row>
    <row r="119" spans="12:13" x14ac:dyDescent="0.35">
      <c r="L119" s="4"/>
      <c r="M119" s="8"/>
    </row>
    <row r="120" spans="12:13" x14ac:dyDescent="0.35">
      <c r="L120" s="4"/>
      <c r="M120" s="8"/>
    </row>
    <row r="121" spans="12:13" x14ac:dyDescent="0.35">
      <c r="L121" s="4"/>
      <c r="M121" s="8"/>
    </row>
    <row r="122" spans="12:13" x14ac:dyDescent="0.35">
      <c r="L122" s="4"/>
      <c r="M122" s="8"/>
    </row>
    <row r="123" spans="12:13" x14ac:dyDescent="0.35">
      <c r="L123" s="4"/>
      <c r="M123" s="8"/>
    </row>
    <row r="124" spans="12:13" x14ac:dyDescent="0.35">
      <c r="L124" s="4"/>
      <c r="M124" s="8"/>
    </row>
    <row r="125" spans="12:13" x14ac:dyDescent="0.35">
      <c r="L125" s="4"/>
      <c r="M125" s="8"/>
    </row>
    <row r="126" spans="12:13" x14ac:dyDescent="0.35">
      <c r="L126" s="4"/>
      <c r="M126" s="8"/>
    </row>
    <row r="127" spans="12:13" x14ac:dyDescent="0.35">
      <c r="L127" s="4"/>
      <c r="M127" s="8"/>
    </row>
    <row r="128" spans="12:13" x14ac:dyDescent="0.35">
      <c r="L128" s="4"/>
      <c r="M128" s="8"/>
    </row>
    <row r="129" spans="12:13" x14ac:dyDescent="0.35">
      <c r="L129" s="4"/>
      <c r="M129" s="8"/>
    </row>
    <row r="130" spans="12:13" x14ac:dyDescent="0.35">
      <c r="L130" s="4"/>
      <c r="M130" s="8"/>
    </row>
    <row r="131" spans="12:13" x14ac:dyDescent="0.35">
      <c r="L131" s="4"/>
      <c r="M131" s="8"/>
    </row>
    <row r="132" spans="12:13" x14ac:dyDescent="0.35">
      <c r="L132" s="4"/>
      <c r="M132" s="8"/>
    </row>
    <row r="133" spans="12:13" x14ac:dyDescent="0.35">
      <c r="L133" s="4"/>
      <c r="M133" s="8"/>
    </row>
    <row r="134" spans="12:13" x14ac:dyDescent="0.35">
      <c r="L134" s="4"/>
      <c r="M134" s="8"/>
    </row>
    <row r="135" spans="12:13" x14ac:dyDescent="0.35">
      <c r="L135" s="4"/>
      <c r="M135" s="8"/>
    </row>
    <row r="136" spans="12:13" x14ac:dyDescent="0.35">
      <c r="L136" s="4"/>
      <c r="M136" s="8"/>
    </row>
    <row r="137" spans="12:13" x14ac:dyDescent="0.35">
      <c r="L137" s="4"/>
      <c r="M137" s="8"/>
    </row>
    <row r="138" spans="12:13" x14ac:dyDescent="0.35">
      <c r="L138" s="4"/>
      <c r="M138" s="8"/>
    </row>
    <row r="139" spans="12:13" x14ac:dyDescent="0.35">
      <c r="L139" s="4"/>
      <c r="M139" s="8"/>
    </row>
    <row r="140" spans="12:13" x14ac:dyDescent="0.35">
      <c r="L140" s="4"/>
      <c r="M140" s="8"/>
    </row>
    <row r="141" spans="12:13" x14ac:dyDescent="0.35">
      <c r="L141" s="4"/>
      <c r="M141" s="8"/>
    </row>
    <row r="142" spans="12:13" x14ac:dyDescent="0.35">
      <c r="L142" s="4"/>
      <c r="M142" s="8"/>
    </row>
    <row r="143" spans="12:13" x14ac:dyDescent="0.35">
      <c r="L143" s="4"/>
      <c r="M143" s="8"/>
    </row>
    <row r="144" spans="12:13" x14ac:dyDescent="0.35">
      <c r="L144" s="4"/>
      <c r="M144" s="8"/>
    </row>
    <row r="145" spans="12:13" x14ac:dyDescent="0.35">
      <c r="L145" s="4"/>
      <c r="M145" s="8"/>
    </row>
    <row r="146" spans="12:13" x14ac:dyDescent="0.35">
      <c r="L146" s="4"/>
      <c r="M146" s="8"/>
    </row>
    <row r="147" spans="12:13" x14ac:dyDescent="0.35">
      <c r="L147" s="4"/>
      <c r="M147" s="8"/>
    </row>
    <row r="148" spans="12:13" x14ac:dyDescent="0.35">
      <c r="L148" s="4"/>
      <c r="M148" s="8"/>
    </row>
    <row r="149" spans="12:13" x14ac:dyDescent="0.35">
      <c r="L149" s="4"/>
      <c r="M149" s="8"/>
    </row>
    <row r="150" spans="12:13" x14ac:dyDescent="0.35">
      <c r="L150" s="4"/>
      <c r="M150" s="8"/>
    </row>
    <row r="151" spans="12:13" x14ac:dyDescent="0.35">
      <c r="L151" s="4"/>
      <c r="M151" s="8"/>
    </row>
    <row r="152" spans="12:13" x14ac:dyDescent="0.35">
      <c r="L152" s="4"/>
      <c r="M152" s="8"/>
    </row>
    <row r="153" spans="12:13" x14ac:dyDescent="0.35">
      <c r="L153" s="4"/>
      <c r="M153" s="8"/>
    </row>
    <row r="154" spans="12:13" x14ac:dyDescent="0.35">
      <c r="L154" s="4"/>
      <c r="M154" s="8"/>
    </row>
    <row r="155" spans="12:13" x14ac:dyDescent="0.35">
      <c r="L155" s="4"/>
      <c r="M155" s="8"/>
    </row>
    <row r="156" spans="12:13" x14ac:dyDescent="0.35">
      <c r="L156" s="4"/>
      <c r="M156" s="8"/>
    </row>
    <row r="157" spans="12:13" x14ac:dyDescent="0.35">
      <c r="L157" s="4"/>
      <c r="M157" s="8"/>
    </row>
    <row r="158" spans="12:13" x14ac:dyDescent="0.35">
      <c r="L158" s="4"/>
      <c r="M158" s="8"/>
    </row>
    <row r="159" spans="12:13" x14ac:dyDescent="0.35">
      <c r="L159" s="4"/>
      <c r="M159" s="8"/>
    </row>
    <row r="160" spans="12:13" x14ac:dyDescent="0.35">
      <c r="L160" s="4"/>
      <c r="M160" s="8"/>
    </row>
    <row r="161" spans="12:13" x14ac:dyDescent="0.35">
      <c r="L161" s="4"/>
      <c r="M161" s="8"/>
    </row>
    <row r="162" spans="12:13" x14ac:dyDescent="0.35">
      <c r="L162" s="4"/>
      <c r="M162" s="8"/>
    </row>
    <row r="163" spans="12:13" x14ac:dyDescent="0.35">
      <c r="L163" s="4"/>
      <c r="M163" s="8"/>
    </row>
    <row r="164" spans="12:13" x14ac:dyDescent="0.35">
      <c r="L164" s="4"/>
      <c r="M164" s="8"/>
    </row>
    <row r="165" spans="12:13" x14ac:dyDescent="0.35">
      <c r="L165" s="4"/>
      <c r="M165" s="8"/>
    </row>
    <row r="166" spans="12:13" x14ac:dyDescent="0.35">
      <c r="L166" s="4"/>
      <c r="M166" s="8"/>
    </row>
    <row r="167" spans="12:13" x14ac:dyDescent="0.35">
      <c r="L167" s="4"/>
      <c r="M167" s="8"/>
    </row>
    <row r="168" spans="12:13" x14ac:dyDescent="0.35">
      <c r="L168" s="4"/>
      <c r="M168" s="8"/>
    </row>
    <row r="169" spans="12:13" x14ac:dyDescent="0.35">
      <c r="L169" s="4"/>
      <c r="M169" s="8"/>
    </row>
    <row r="170" spans="12:13" x14ac:dyDescent="0.35">
      <c r="L170" s="4"/>
      <c r="M170" s="8"/>
    </row>
    <row r="171" spans="12:13" x14ac:dyDescent="0.35">
      <c r="L171" s="4"/>
      <c r="M171" s="8"/>
    </row>
    <row r="172" spans="12:13" x14ac:dyDescent="0.35">
      <c r="L172" s="4"/>
      <c r="M172" s="8"/>
    </row>
    <row r="173" spans="12:13" x14ac:dyDescent="0.35">
      <c r="L173" s="4"/>
      <c r="M173" s="8"/>
    </row>
    <row r="174" spans="12:13" x14ac:dyDescent="0.35">
      <c r="L174" s="4"/>
      <c r="M174" s="8"/>
    </row>
    <row r="175" spans="12:13" x14ac:dyDescent="0.35">
      <c r="L175" s="4"/>
      <c r="M175" s="8"/>
    </row>
    <row r="176" spans="12:13" x14ac:dyDescent="0.35">
      <c r="L176" s="4"/>
      <c r="M176" s="8"/>
    </row>
    <row r="177" spans="12:13" x14ac:dyDescent="0.35">
      <c r="L177" s="4"/>
      <c r="M177" s="8"/>
    </row>
    <row r="178" spans="12:13" x14ac:dyDescent="0.35">
      <c r="L178" s="4"/>
      <c r="M178" s="8"/>
    </row>
    <row r="179" spans="12:13" x14ac:dyDescent="0.35">
      <c r="L179" s="4"/>
      <c r="M179" s="8"/>
    </row>
    <row r="180" spans="12:13" x14ac:dyDescent="0.35">
      <c r="L180" s="4"/>
      <c r="M180" s="8"/>
    </row>
    <row r="181" spans="12:13" x14ac:dyDescent="0.35">
      <c r="L181" s="4"/>
      <c r="M181" s="8"/>
    </row>
    <row r="182" spans="12:13" x14ac:dyDescent="0.35">
      <c r="L182" s="4"/>
      <c r="M182" s="8"/>
    </row>
    <row r="183" spans="12:13" x14ac:dyDescent="0.35">
      <c r="L183" s="4"/>
      <c r="M183" s="8"/>
    </row>
    <row r="184" spans="12:13" x14ac:dyDescent="0.35">
      <c r="L184" s="4"/>
      <c r="M184" s="8"/>
    </row>
    <row r="185" spans="12:13" x14ac:dyDescent="0.35">
      <c r="L185" s="4"/>
      <c r="M185" s="8"/>
    </row>
    <row r="186" spans="12:13" x14ac:dyDescent="0.35">
      <c r="L186" s="4"/>
      <c r="M186" s="8"/>
    </row>
    <row r="187" spans="12:13" x14ac:dyDescent="0.35">
      <c r="L187" s="4"/>
      <c r="M187" s="8"/>
    </row>
    <row r="188" spans="12:13" x14ac:dyDescent="0.35">
      <c r="L188" s="4"/>
      <c r="M188" s="8"/>
    </row>
    <row r="189" spans="12:13" x14ac:dyDescent="0.35">
      <c r="L189" s="4"/>
      <c r="M189" s="8"/>
    </row>
    <row r="190" spans="12:13" x14ac:dyDescent="0.35">
      <c r="L190" s="4"/>
      <c r="M190" s="8"/>
    </row>
    <row r="191" spans="12:13" x14ac:dyDescent="0.35">
      <c r="L191" s="4"/>
      <c r="M191" s="8"/>
    </row>
    <row r="192" spans="12:13" x14ac:dyDescent="0.35">
      <c r="L192" s="4"/>
      <c r="M192" s="8"/>
    </row>
    <row r="193" spans="12:13" x14ac:dyDescent="0.35">
      <c r="L193" s="4"/>
      <c r="M193" s="8"/>
    </row>
    <row r="194" spans="12:13" x14ac:dyDescent="0.35">
      <c r="L194" s="4"/>
      <c r="M194" s="8"/>
    </row>
    <row r="195" spans="12:13" x14ac:dyDescent="0.35">
      <c r="L195" s="4"/>
      <c r="M195" s="8"/>
    </row>
    <row r="196" spans="12:13" x14ac:dyDescent="0.35">
      <c r="L196" s="4"/>
      <c r="M196" s="8"/>
    </row>
    <row r="197" spans="12:13" x14ac:dyDescent="0.35">
      <c r="L197" s="4"/>
      <c r="M197" s="8"/>
    </row>
    <row r="198" spans="12:13" x14ac:dyDescent="0.35">
      <c r="L198" s="4"/>
      <c r="M198" s="8"/>
    </row>
    <row r="199" spans="12:13" x14ac:dyDescent="0.35">
      <c r="L199" s="4"/>
      <c r="M199" s="8"/>
    </row>
    <row r="200" spans="12:13" x14ac:dyDescent="0.35">
      <c r="L200" s="4"/>
      <c r="M200" s="8"/>
    </row>
    <row r="201" spans="12:13" x14ac:dyDescent="0.35">
      <c r="L201" s="4"/>
      <c r="M201" s="8"/>
    </row>
    <row r="202" spans="12:13" x14ac:dyDescent="0.35">
      <c r="L202" s="4"/>
      <c r="M202" s="8"/>
    </row>
    <row r="203" spans="12:13" x14ac:dyDescent="0.35">
      <c r="L203" s="4"/>
      <c r="M203" s="8"/>
    </row>
    <row r="204" spans="12:13" x14ac:dyDescent="0.35">
      <c r="L204" s="4"/>
      <c r="M204" s="8"/>
    </row>
    <row r="205" spans="12:13" x14ac:dyDescent="0.35">
      <c r="L205" s="4"/>
      <c r="M205" s="8"/>
    </row>
    <row r="206" spans="12:13" x14ac:dyDescent="0.35">
      <c r="L206" s="4"/>
      <c r="M206" s="8"/>
    </row>
    <row r="207" spans="12:13" x14ac:dyDescent="0.35">
      <c r="L207" s="4"/>
      <c r="M207" s="8"/>
    </row>
    <row r="208" spans="12:13" x14ac:dyDescent="0.35">
      <c r="L208" s="4"/>
      <c r="M208" s="8"/>
    </row>
    <row r="209" spans="12:13" x14ac:dyDescent="0.35">
      <c r="L209" s="4"/>
      <c r="M209" s="8"/>
    </row>
    <row r="210" spans="12:13" x14ac:dyDescent="0.35">
      <c r="L210" s="4"/>
      <c r="M210" s="8"/>
    </row>
    <row r="211" spans="12:13" x14ac:dyDescent="0.35">
      <c r="L211" s="4"/>
      <c r="M211" s="8"/>
    </row>
    <row r="212" spans="12:13" x14ac:dyDescent="0.35">
      <c r="L212" s="4"/>
      <c r="M212" s="8"/>
    </row>
    <row r="213" spans="12:13" x14ac:dyDescent="0.35">
      <c r="L213" s="4"/>
      <c r="M213" s="8"/>
    </row>
    <row r="214" spans="12:13" x14ac:dyDescent="0.35">
      <c r="L214" s="4"/>
      <c r="M214" s="8"/>
    </row>
    <row r="215" spans="12:13" x14ac:dyDescent="0.35">
      <c r="L215" s="4"/>
      <c r="M215" s="8"/>
    </row>
    <row r="216" spans="12:13" x14ac:dyDescent="0.35">
      <c r="L216" s="4"/>
      <c r="M216" s="8"/>
    </row>
    <row r="217" spans="12:13" x14ac:dyDescent="0.35">
      <c r="L217" s="4"/>
      <c r="M217" s="8"/>
    </row>
    <row r="218" spans="12:13" x14ac:dyDescent="0.35">
      <c r="L218" s="4"/>
      <c r="M218" s="8"/>
    </row>
    <row r="219" spans="12:13" x14ac:dyDescent="0.35">
      <c r="L219" s="4"/>
      <c r="M219" s="8"/>
    </row>
    <row r="220" spans="12:13" x14ac:dyDescent="0.35">
      <c r="L220" s="4"/>
      <c r="M220" s="8"/>
    </row>
    <row r="221" spans="12:13" x14ac:dyDescent="0.35">
      <c r="L221" s="4"/>
      <c r="M221" s="8"/>
    </row>
    <row r="222" spans="12:13" x14ac:dyDescent="0.35">
      <c r="L222" s="4"/>
      <c r="M222" s="8"/>
    </row>
    <row r="223" spans="12:13" x14ac:dyDescent="0.35">
      <c r="L223" s="4"/>
      <c r="M223" s="8"/>
    </row>
    <row r="224" spans="12:13" x14ac:dyDescent="0.35">
      <c r="L224" s="4"/>
      <c r="M224" s="8"/>
    </row>
    <row r="225" spans="12:13" x14ac:dyDescent="0.35">
      <c r="L225" s="4"/>
      <c r="M225" s="8"/>
    </row>
    <row r="226" spans="12:13" x14ac:dyDescent="0.35">
      <c r="L226" s="4"/>
      <c r="M226" s="8"/>
    </row>
    <row r="227" spans="12:13" x14ac:dyDescent="0.35">
      <c r="L227" s="4"/>
      <c r="M227" s="8"/>
    </row>
    <row r="228" spans="12:13" x14ac:dyDescent="0.35">
      <c r="L228" s="4"/>
      <c r="M228" s="8"/>
    </row>
    <row r="229" spans="12:13" x14ac:dyDescent="0.35">
      <c r="L229" s="4"/>
      <c r="M229" s="8"/>
    </row>
    <row r="230" spans="12:13" x14ac:dyDescent="0.35">
      <c r="L230" s="4"/>
      <c r="M230" s="8"/>
    </row>
    <row r="231" spans="12:13" x14ac:dyDescent="0.35">
      <c r="L231" s="4"/>
      <c r="M231" s="8"/>
    </row>
    <row r="232" spans="12:13" x14ac:dyDescent="0.35">
      <c r="L232" s="4"/>
      <c r="M232" s="8"/>
    </row>
    <row r="233" spans="12:13" x14ac:dyDescent="0.35">
      <c r="L233" s="4"/>
      <c r="M233" s="8"/>
    </row>
    <row r="234" spans="12:13" x14ac:dyDescent="0.35">
      <c r="L234" s="4"/>
      <c r="M234" s="8"/>
    </row>
    <row r="235" spans="12:13" x14ac:dyDescent="0.35">
      <c r="L235" s="4"/>
      <c r="M235" s="8"/>
    </row>
    <row r="236" spans="12:13" x14ac:dyDescent="0.35">
      <c r="L236" s="4"/>
      <c r="M236" s="8"/>
    </row>
    <row r="237" spans="12:13" x14ac:dyDescent="0.35">
      <c r="L237" s="4"/>
      <c r="M237" s="8"/>
    </row>
    <row r="238" spans="12:13" x14ac:dyDescent="0.35">
      <c r="L238" s="4"/>
      <c r="M238" s="8"/>
    </row>
    <row r="239" spans="12:13" x14ac:dyDescent="0.35">
      <c r="L239" s="4"/>
      <c r="M239" s="8"/>
    </row>
    <row r="240" spans="12:13" x14ac:dyDescent="0.35">
      <c r="L240" s="4"/>
      <c r="M240" s="8"/>
    </row>
    <row r="241" spans="12:13" x14ac:dyDescent="0.35">
      <c r="L241" s="4"/>
      <c r="M241" s="8"/>
    </row>
    <row r="242" spans="12:13" x14ac:dyDescent="0.35">
      <c r="L242" s="4"/>
      <c r="M242" s="8"/>
    </row>
    <row r="243" spans="12:13" x14ac:dyDescent="0.35">
      <c r="L243" s="4"/>
      <c r="M243" s="8"/>
    </row>
    <row r="244" spans="12:13" x14ac:dyDescent="0.35">
      <c r="L244" s="4"/>
      <c r="M244" s="8"/>
    </row>
    <row r="245" spans="12:13" x14ac:dyDescent="0.35">
      <c r="L245" s="4"/>
      <c r="M245" s="8"/>
    </row>
    <row r="246" spans="12:13" x14ac:dyDescent="0.35">
      <c r="L246" s="4"/>
      <c r="M246" s="8"/>
    </row>
    <row r="247" spans="12:13" x14ac:dyDescent="0.35">
      <c r="L247" s="4"/>
      <c r="M247" s="8"/>
    </row>
    <row r="248" spans="12:13" x14ac:dyDescent="0.35">
      <c r="L248" s="4"/>
      <c r="M248" s="8"/>
    </row>
    <row r="249" spans="12:13" x14ac:dyDescent="0.35">
      <c r="L249" s="4"/>
      <c r="M249" s="8"/>
    </row>
    <row r="250" spans="12:13" x14ac:dyDescent="0.35">
      <c r="L250" s="4"/>
      <c r="M250" s="8"/>
    </row>
    <row r="251" spans="12:13" x14ac:dyDescent="0.35">
      <c r="L251" s="4"/>
      <c r="M251" s="8"/>
    </row>
    <row r="252" spans="12:13" x14ac:dyDescent="0.35">
      <c r="L252" s="4"/>
      <c r="M252" s="8"/>
    </row>
    <row r="253" spans="12:13" x14ac:dyDescent="0.35">
      <c r="L253" s="4"/>
      <c r="M253" s="8"/>
    </row>
    <row r="254" spans="12:13" x14ac:dyDescent="0.35">
      <c r="L254" s="4"/>
      <c r="M254" s="8"/>
    </row>
    <row r="255" spans="12:13" x14ac:dyDescent="0.35">
      <c r="L255" s="4"/>
      <c r="M255" s="8"/>
    </row>
    <row r="256" spans="12:13" x14ac:dyDescent="0.35">
      <c r="L256" s="4"/>
      <c r="M256" s="8"/>
    </row>
    <row r="257" spans="12:13" x14ac:dyDescent="0.35">
      <c r="L257" s="4"/>
      <c r="M257" s="8"/>
    </row>
    <row r="258" spans="12:13" x14ac:dyDescent="0.35">
      <c r="L258" s="4"/>
      <c r="M258" s="8"/>
    </row>
    <row r="259" spans="12:13" x14ac:dyDescent="0.35">
      <c r="L259" s="4"/>
      <c r="M259" s="8"/>
    </row>
    <row r="260" spans="12:13" x14ac:dyDescent="0.35">
      <c r="L260" s="4"/>
      <c r="M260" s="8"/>
    </row>
    <row r="261" spans="12:13" x14ac:dyDescent="0.35">
      <c r="L261" s="4"/>
      <c r="M261" s="8"/>
    </row>
    <row r="262" spans="12:13" x14ac:dyDescent="0.35">
      <c r="L262" s="4"/>
      <c r="M262" s="8"/>
    </row>
    <row r="263" spans="12:13" x14ac:dyDescent="0.35">
      <c r="L263" s="4"/>
      <c r="M263" s="8"/>
    </row>
    <row r="264" spans="12:13" x14ac:dyDescent="0.35">
      <c r="L264" s="4"/>
      <c r="M264" s="8"/>
    </row>
    <row r="265" spans="12:13" x14ac:dyDescent="0.35">
      <c r="L265" s="4"/>
      <c r="M265" s="8"/>
    </row>
    <row r="266" spans="12:13" x14ac:dyDescent="0.35">
      <c r="L266" s="4"/>
      <c r="M266" s="8"/>
    </row>
    <row r="267" spans="12:13" x14ac:dyDescent="0.35">
      <c r="L267" s="4"/>
      <c r="M267" s="8"/>
    </row>
    <row r="268" spans="12:13" x14ac:dyDescent="0.35">
      <c r="L268" s="4"/>
      <c r="M268" s="8"/>
    </row>
    <row r="269" spans="12:13" x14ac:dyDescent="0.35">
      <c r="L269" s="4"/>
      <c r="M269" s="8"/>
    </row>
    <row r="270" spans="12:13" x14ac:dyDescent="0.35">
      <c r="L270" s="4"/>
      <c r="M270" s="8"/>
    </row>
    <row r="271" spans="12:13" x14ac:dyDescent="0.35">
      <c r="L271" s="4"/>
      <c r="M271" s="8"/>
    </row>
    <row r="272" spans="12:13" x14ac:dyDescent="0.35">
      <c r="L272" s="4"/>
      <c r="M272" s="8"/>
    </row>
    <row r="273" spans="12:13" x14ac:dyDescent="0.35">
      <c r="L273" s="4"/>
      <c r="M273" s="8"/>
    </row>
    <row r="274" spans="12:13" x14ac:dyDescent="0.35">
      <c r="L274" s="4"/>
      <c r="M274" s="8"/>
    </row>
    <row r="275" spans="12:13" x14ac:dyDescent="0.35">
      <c r="L275" s="4"/>
      <c r="M275" s="8"/>
    </row>
    <row r="276" spans="12:13" x14ac:dyDescent="0.35">
      <c r="L276" s="4"/>
      <c r="M276" s="8"/>
    </row>
    <row r="277" spans="12:13" x14ac:dyDescent="0.35">
      <c r="L277" s="4"/>
      <c r="M277" s="8"/>
    </row>
    <row r="278" spans="12:13" x14ac:dyDescent="0.35">
      <c r="L278" s="4"/>
      <c r="M278" s="8"/>
    </row>
    <row r="279" spans="12:13" x14ac:dyDescent="0.35">
      <c r="L279" s="4"/>
      <c r="M279" s="8"/>
    </row>
    <row r="280" spans="12:13" x14ac:dyDescent="0.35">
      <c r="L280" s="4"/>
      <c r="M280" s="8"/>
    </row>
    <row r="281" spans="12:13" x14ac:dyDescent="0.35">
      <c r="L281" s="4"/>
      <c r="M281" s="8"/>
    </row>
    <row r="282" spans="12:13" x14ac:dyDescent="0.35">
      <c r="L282" s="4"/>
      <c r="M282" s="8"/>
    </row>
    <row r="283" spans="12:13" x14ac:dyDescent="0.35">
      <c r="L283" s="4"/>
      <c r="M283" s="8"/>
    </row>
    <row r="284" spans="12:13" x14ac:dyDescent="0.35">
      <c r="L284" s="4"/>
      <c r="M284" s="8"/>
    </row>
    <row r="285" spans="12:13" x14ac:dyDescent="0.35">
      <c r="L285" s="4"/>
      <c r="M285" s="8"/>
    </row>
    <row r="286" spans="12:13" x14ac:dyDescent="0.35">
      <c r="L286" s="4"/>
      <c r="M286" s="8"/>
    </row>
    <row r="287" spans="12:13" x14ac:dyDescent="0.35">
      <c r="L287" s="4"/>
      <c r="M287" s="8"/>
    </row>
    <row r="288" spans="12:13" x14ac:dyDescent="0.35">
      <c r="L288" s="4"/>
      <c r="M288" s="8"/>
    </row>
    <row r="289" spans="12:13" x14ac:dyDescent="0.35">
      <c r="L289" s="4"/>
      <c r="M289" s="8"/>
    </row>
    <row r="290" spans="12:13" x14ac:dyDescent="0.35">
      <c r="L290" s="4"/>
      <c r="M290" s="8"/>
    </row>
    <row r="291" spans="12:13" x14ac:dyDescent="0.35">
      <c r="L291" s="4"/>
      <c r="M291" s="8"/>
    </row>
    <row r="292" spans="12:13" x14ac:dyDescent="0.35">
      <c r="L292" s="4"/>
      <c r="M292" s="8"/>
    </row>
    <row r="293" spans="12:13" x14ac:dyDescent="0.35">
      <c r="L293" s="4"/>
      <c r="M293" s="8"/>
    </row>
    <row r="294" spans="12:13" x14ac:dyDescent="0.35">
      <c r="L294" s="4"/>
      <c r="M294" s="8"/>
    </row>
    <row r="295" spans="12:13" x14ac:dyDescent="0.35">
      <c r="L295" s="4"/>
      <c r="M295" s="8"/>
    </row>
    <row r="296" spans="12:13" x14ac:dyDescent="0.35">
      <c r="L296" s="4"/>
      <c r="M296" s="8"/>
    </row>
    <row r="297" spans="12:13" x14ac:dyDescent="0.35">
      <c r="L297" s="4"/>
      <c r="M297" s="8"/>
    </row>
    <row r="298" spans="12:13" x14ac:dyDescent="0.35">
      <c r="L298" s="4"/>
      <c r="M298" s="8"/>
    </row>
    <row r="299" spans="12:13" x14ac:dyDescent="0.35">
      <c r="L299" s="4"/>
      <c r="M299" s="8"/>
    </row>
    <row r="300" spans="12:13" x14ac:dyDescent="0.35">
      <c r="L300" s="4"/>
      <c r="M300" s="8"/>
    </row>
    <row r="301" spans="12:13" x14ac:dyDescent="0.35">
      <c r="L301" s="4"/>
      <c r="M301" s="8"/>
    </row>
    <row r="302" spans="12:13" x14ac:dyDescent="0.35">
      <c r="L302" s="4"/>
      <c r="M302" s="8"/>
    </row>
    <row r="303" spans="12:13" x14ac:dyDescent="0.35">
      <c r="L303" s="4"/>
      <c r="M303" s="8"/>
    </row>
    <row r="304" spans="12:13" x14ac:dyDescent="0.35">
      <c r="L304" s="4"/>
      <c r="M304" s="8"/>
    </row>
    <row r="305" spans="12:13" x14ac:dyDescent="0.35">
      <c r="L305" s="4"/>
      <c r="M305" s="8"/>
    </row>
    <row r="306" spans="12:13" x14ac:dyDescent="0.35">
      <c r="L306" s="4"/>
      <c r="M306" s="8"/>
    </row>
    <row r="307" spans="12:13" x14ac:dyDescent="0.35">
      <c r="L307" s="4"/>
      <c r="M307" s="8"/>
    </row>
    <row r="308" spans="12:13" x14ac:dyDescent="0.35">
      <c r="L308" s="4"/>
      <c r="M308" s="8"/>
    </row>
    <row r="309" spans="12:13" x14ac:dyDescent="0.35">
      <c r="L309" s="4"/>
      <c r="M309" s="8"/>
    </row>
    <row r="310" spans="12:13" x14ac:dyDescent="0.35">
      <c r="L310" s="4"/>
      <c r="M310" s="8"/>
    </row>
    <row r="311" spans="12:13" x14ac:dyDescent="0.35">
      <c r="L311" s="4"/>
      <c r="M311" s="8"/>
    </row>
    <row r="312" spans="12:13" x14ac:dyDescent="0.35">
      <c r="L312" s="4"/>
      <c r="M312" s="8"/>
    </row>
    <row r="313" spans="12:13" x14ac:dyDescent="0.35">
      <c r="L313" s="4"/>
      <c r="M313" s="8"/>
    </row>
    <row r="314" spans="12:13" x14ac:dyDescent="0.35">
      <c r="L314" s="4"/>
      <c r="M314" s="8"/>
    </row>
    <row r="315" spans="12:13" x14ac:dyDescent="0.35">
      <c r="L315" s="4"/>
      <c r="M315" s="8"/>
    </row>
    <row r="316" spans="12:13" x14ac:dyDescent="0.35">
      <c r="L316" s="4"/>
      <c r="M316" s="8"/>
    </row>
    <row r="317" spans="12:13" x14ac:dyDescent="0.35">
      <c r="L317" s="4"/>
      <c r="M317" s="8"/>
    </row>
    <row r="318" spans="12:13" x14ac:dyDescent="0.35">
      <c r="L318" s="4"/>
      <c r="M318" s="8"/>
    </row>
    <row r="319" spans="12:13" x14ac:dyDescent="0.35">
      <c r="L319" s="4"/>
      <c r="M319" s="8"/>
    </row>
    <row r="320" spans="12:13" x14ac:dyDescent="0.35">
      <c r="L320" s="4"/>
      <c r="M320" s="8"/>
    </row>
    <row r="321" spans="12:13" x14ac:dyDescent="0.35">
      <c r="L321" s="4"/>
      <c r="M321" s="8"/>
    </row>
    <row r="322" spans="12:13" x14ac:dyDescent="0.35">
      <c r="L322" s="4"/>
      <c r="M322" s="8"/>
    </row>
    <row r="323" spans="12:13" x14ac:dyDescent="0.35">
      <c r="L323" s="4"/>
      <c r="M323" s="8"/>
    </row>
    <row r="324" spans="12:13" x14ac:dyDescent="0.35">
      <c r="L324" s="4"/>
      <c r="M324" s="8"/>
    </row>
    <row r="325" spans="12:13" x14ac:dyDescent="0.35">
      <c r="L325" s="4"/>
      <c r="M325" s="8"/>
    </row>
    <row r="326" spans="12:13" x14ac:dyDescent="0.35">
      <c r="L326" s="4"/>
      <c r="M326" s="8"/>
    </row>
    <row r="327" spans="12:13" x14ac:dyDescent="0.35">
      <c r="L327" s="4"/>
      <c r="M327" s="8"/>
    </row>
    <row r="328" spans="12:13" x14ac:dyDescent="0.35">
      <c r="L328" s="4"/>
      <c r="M328" s="8"/>
    </row>
    <row r="329" spans="12:13" x14ac:dyDescent="0.35">
      <c r="L329" s="4"/>
      <c r="M329" s="8"/>
    </row>
    <row r="330" spans="12:13" x14ac:dyDescent="0.35">
      <c r="L330" s="4"/>
      <c r="M330" s="8"/>
    </row>
    <row r="331" spans="12:13" x14ac:dyDescent="0.35">
      <c r="L331" s="4"/>
      <c r="M331" s="8"/>
    </row>
    <row r="332" spans="12:13" x14ac:dyDescent="0.35">
      <c r="L332" s="4"/>
      <c r="M332" s="8"/>
    </row>
    <row r="333" spans="12:13" x14ac:dyDescent="0.35">
      <c r="L333" s="4"/>
      <c r="M333" s="8"/>
    </row>
    <row r="334" spans="12:13" x14ac:dyDescent="0.35">
      <c r="L334" s="4"/>
      <c r="M334" s="8"/>
    </row>
    <row r="335" spans="12:13" x14ac:dyDescent="0.35">
      <c r="L335" s="4"/>
      <c r="M335" s="8"/>
    </row>
    <row r="336" spans="12:13" x14ac:dyDescent="0.35">
      <c r="L336" s="4"/>
      <c r="M336" s="8"/>
    </row>
    <row r="337" spans="12:13" x14ac:dyDescent="0.35">
      <c r="L337" s="4"/>
      <c r="M337" s="8"/>
    </row>
    <row r="338" spans="12:13" x14ac:dyDescent="0.35">
      <c r="L338" s="4"/>
      <c r="M338" s="8"/>
    </row>
    <row r="339" spans="12:13" x14ac:dyDescent="0.35">
      <c r="L339" s="4"/>
      <c r="M339" s="8"/>
    </row>
    <row r="340" spans="12:13" x14ac:dyDescent="0.35">
      <c r="L340" s="4"/>
      <c r="M340" s="8"/>
    </row>
    <row r="341" spans="12:13" x14ac:dyDescent="0.35">
      <c r="L341" s="4"/>
      <c r="M341" s="8"/>
    </row>
    <row r="342" spans="12:13" x14ac:dyDescent="0.35">
      <c r="L342" s="4"/>
      <c r="M342" s="8"/>
    </row>
    <row r="343" spans="12:13" x14ac:dyDescent="0.35">
      <c r="L343" s="4"/>
      <c r="M343" s="8"/>
    </row>
    <row r="344" spans="12:13" x14ac:dyDescent="0.35">
      <c r="L344" s="4"/>
      <c r="M344" s="8"/>
    </row>
    <row r="345" spans="12:13" x14ac:dyDescent="0.35">
      <c r="L345" s="4"/>
      <c r="M345" s="8"/>
    </row>
    <row r="346" spans="12:13" x14ac:dyDescent="0.35">
      <c r="L346" s="4"/>
      <c r="M346" s="8"/>
    </row>
    <row r="347" spans="12:13" x14ac:dyDescent="0.35">
      <c r="L347" s="4"/>
      <c r="M347" s="8"/>
    </row>
    <row r="348" spans="12:13" x14ac:dyDescent="0.35">
      <c r="L348" s="4"/>
      <c r="M348" s="8"/>
    </row>
    <row r="349" spans="12:13" x14ac:dyDescent="0.35">
      <c r="L349" s="4"/>
      <c r="M349" s="8"/>
    </row>
    <row r="350" spans="12:13" x14ac:dyDescent="0.35">
      <c r="L350" s="4"/>
      <c r="M350" s="8"/>
    </row>
    <row r="351" spans="12:13" x14ac:dyDescent="0.35">
      <c r="L351" s="4"/>
      <c r="M351" s="8"/>
    </row>
    <row r="352" spans="12:13" x14ac:dyDescent="0.35">
      <c r="L352" s="4"/>
      <c r="M352" s="8"/>
    </row>
    <row r="353" spans="12:13" x14ac:dyDescent="0.35">
      <c r="L353" s="4"/>
      <c r="M353" s="8"/>
    </row>
    <row r="354" spans="12:13" x14ac:dyDescent="0.35">
      <c r="L354" s="4"/>
      <c r="M354" s="8"/>
    </row>
    <row r="355" spans="12:13" x14ac:dyDescent="0.35">
      <c r="L355" s="4"/>
      <c r="M355" s="8"/>
    </row>
    <row r="356" spans="12:13" x14ac:dyDescent="0.35">
      <c r="L356" s="4"/>
      <c r="M356" s="8"/>
    </row>
    <row r="357" spans="12:13" x14ac:dyDescent="0.35">
      <c r="L357" s="4"/>
      <c r="M357" s="8"/>
    </row>
    <row r="358" spans="12:13" x14ac:dyDescent="0.35">
      <c r="L358" s="4"/>
      <c r="M358" s="8"/>
    </row>
    <row r="359" spans="12:13" x14ac:dyDescent="0.35">
      <c r="L359" s="4"/>
      <c r="M359" s="8"/>
    </row>
    <row r="360" spans="12:13" x14ac:dyDescent="0.35">
      <c r="L360" s="4"/>
      <c r="M360" s="8"/>
    </row>
    <row r="361" spans="12:13" x14ac:dyDescent="0.35">
      <c r="L361" s="4"/>
      <c r="M361" s="8"/>
    </row>
    <row r="362" spans="12:13" x14ac:dyDescent="0.35">
      <c r="L362" s="4"/>
      <c r="M362" s="8"/>
    </row>
    <row r="363" spans="12:13" x14ac:dyDescent="0.35">
      <c r="L363" s="4"/>
      <c r="M363" s="8"/>
    </row>
    <row r="364" spans="12:13" x14ac:dyDescent="0.35">
      <c r="L364" s="4"/>
      <c r="M364" s="8"/>
    </row>
    <row r="365" spans="12:13" x14ac:dyDescent="0.35">
      <c r="L365" s="4"/>
      <c r="M365" s="8"/>
    </row>
    <row r="366" spans="12:13" x14ac:dyDescent="0.35">
      <c r="L366" s="4"/>
      <c r="M366" s="8"/>
    </row>
    <row r="367" spans="12:13" x14ac:dyDescent="0.35">
      <c r="L367" s="4"/>
      <c r="M367" s="8"/>
    </row>
    <row r="368" spans="12:13" x14ac:dyDescent="0.35">
      <c r="L368" s="4"/>
      <c r="M368" s="8"/>
    </row>
    <row r="369" spans="12:13" x14ac:dyDescent="0.35">
      <c r="L369" s="4"/>
      <c r="M369" s="8"/>
    </row>
    <row r="370" spans="12:13" x14ac:dyDescent="0.35">
      <c r="L370" s="4"/>
      <c r="M370" s="8"/>
    </row>
    <row r="371" spans="12:13" x14ac:dyDescent="0.35">
      <c r="L371" s="4"/>
      <c r="M371" s="8"/>
    </row>
    <row r="372" spans="12:13" x14ac:dyDescent="0.35">
      <c r="L372" s="4"/>
      <c r="M372" s="8"/>
    </row>
    <row r="373" spans="12:13" x14ac:dyDescent="0.35">
      <c r="L373" s="4"/>
      <c r="M373" s="8"/>
    </row>
    <row r="374" spans="12:13" x14ac:dyDescent="0.35">
      <c r="L374" s="4"/>
      <c r="M374" s="8"/>
    </row>
    <row r="375" spans="12:13" x14ac:dyDescent="0.35">
      <c r="L375" s="4"/>
      <c r="M375" s="8"/>
    </row>
    <row r="376" spans="12:13" x14ac:dyDescent="0.35">
      <c r="L376" s="4"/>
      <c r="M376" s="8"/>
    </row>
    <row r="377" spans="12:13" x14ac:dyDescent="0.35">
      <c r="L377" s="4"/>
      <c r="M377" s="8"/>
    </row>
    <row r="378" spans="12:13" x14ac:dyDescent="0.35">
      <c r="L378" s="4"/>
      <c r="M378" s="8"/>
    </row>
    <row r="379" spans="12:13" x14ac:dyDescent="0.35">
      <c r="L379" s="4"/>
      <c r="M379" s="8"/>
    </row>
    <row r="380" spans="12:13" x14ac:dyDescent="0.35">
      <c r="L380" s="4"/>
      <c r="M380" s="8"/>
    </row>
    <row r="381" spans="12:13" x14ac:dyDescent="0.35">
      <c r="L381" s="4"/>
      <c r="M381" s="8"/>
    </row>
    <row r="382" spans="12:13" x14ac:dyDescent="0.35">
      <c r="L382" s="4"/>
      <c r="M382" s="8"/>
    </row>
    <row r="383" spans="12:13" x14ac:dyDescent="0.35">
      <c r="L383" s="4"/>
      <c r="M383" s="8"/>
    </row>
    <row r="384" spans="12:13" x14ac:dyDescent="0.35">
      <c r="L384" s="4"/>
      <c r="M384" s="8"/>
    </row>
    <row r="385" spans="12:13" x14ac:dyDescent="0.35">
      <c r="L385" s="4"/>
      <c r="M385" s="8"/>
    </row>
    <row r="386" spans="12:13" x14ac:dyDescent="0.35">
      <c r="L386" s="4"/>
      <c r="M386" s="8"/>
    </row>
    <row r="387" spans="12:13" x14ac:dyDescent="0.35">
      <c r="L387" s="4"/>
      <c r="M387" s="8"/>
    </row>
    <row r="388" spans="12:13" x14ac:dyDescent="0.35">
      <c r="L388" s="4"/>
      <c r="M388" s="8"/>
    </row>
    <row r="389" spans="12:13" x14ac:dyDescent="0.35">
      <c r="L389" s="4"/>
      <c r="M389" s="8"/>
    </row>
    <row r="390" spans="12:13" x14ac:dyDescent="0.35">
      <c r="L390" s="4"/>
      <c r="M390" s="8"/>
    </row>
    <row r="391" spans="12:13" x14ac:dyDescent="0.35">
      <c r="L391" s="4"/>
      <c r="M391" s="8"/>
    </row>
    <row r="392" spans="12:13" x14ac:dyDescent="0.35">
      <c r="L392" s="4"/>
      <c r="M392" s="8"/>
    </row>
    <row r="393" spans="12:13" x14ac:dyDescent="0.35">
      <c r="L393" s="4"/>
      <c r="M393" s="8"/>
    </row>
    <row r="394" spans="12:13" x14ac:dyDescent="0.35">
      <c r="L394" s="4"/>
      <c r="M394" s="8"/>
    </row>
    <row r="395" spans="12:13" x14ac:dyDescent="0.35">
      <c r="L395" s="4"/>
      <c r="M395" s="8"/>
    </row>
    <row r="396" spans="12:13" x14ac:dyDescent="0.35">
      <c r="L396" s="4"/>
      <c r="M396" s="8"/>
    </row>
    <row r="397" spans="12:13" x14ac:dyDescent="0.35">
      <c r="L397" s="4"/>
      <c r="M397" s="8"/>
    </row>
    <row r="398" spans="12:13" x14ac:dyDescent="0.35">
      <c r="L398" s="4"/>
      <c r="M398" s="8"/>
    </row>
    <row r="399" spans="12:13" x14ac:dyDescent="0.35">
      <c r="L399" s="4"/>
      <c r="M399" s="8"/>
    </row>
    <row r="400" spans="12:13" x14ac:dyDescent="0.35">
      <c r="L400" s="4"/>
      <c r="M400" s="8"/>
    </row>
    <row r="401" spans="12:13" x14ac:dyDescent="0.35">
      <c r="L401" s="4"/>
      <c r="M401" s="8"/>
    </row>
    <row r="402" spans="12:13" x14ac:dyDescent="0.35">
      <c r="L402" s="4"/>
      <c r="M402" s="8"/>
    </row>
    <row r="403" spans="12:13" x14ac:dyDescent="0.35">
      <c r="L403" s="4"/>
      <c r="M403" s="8"/>
    </row>
    <row r="404" spans="12:13" x14ac:dyDescent="0.35">
      <c r="L404" s="4"/>
      <c r="M404" s="8"/>
    </row>
    <row r="405" spans="12:13" x14ac:dyDescent="0.35">
      <c r="L405" s="4"/>
      <c r="M405" s="8"/>
    </row>
    <row r="406" spans="12:13" x14ac:dyDescent="0.35">
      <c r="L406" s="4"/>
      <c r="M406" s="8"/>
    </row>
    <row r="407" spans="12:13" x14ac:dyDescent="0.35">
      <c r="L407" s="4"/>
      <c r="M407" s="8"/>
    </row>
    <row r="408" spans="12:13" x14ac:dyDescent="0.35">
      <c r="L408" s="4"/>
      <c r="M408" s="8"/>
    </row>
    <row r="409" spans="12:13" x14ac:dyDescent="0.35">
      <c r="L409" s="4"/>
      <c r="M409" s="8"/>
    </row>
    <row r="410" spans="12:13" x14ac:dyDescent="0.35">
      <c r="L410" s="4"/>
      <c r="M410" s="8"/>
    </row>
    <row r="411" spans="12:13" x14ac:dyDescent="0.35">
      <c r="L411" s="4"/>
      <c r="M411" s="8"/>
    </row>
    <row r="412" spans="12:13" x14ac:dyDescent="0.35">
      <c r="L412" s="4"/>
      <c r="M412" s="8"/>
    </row>
    <row r="413" spans="12:13" x14ac:dyDescent="0.35">
      <c r="L413" s="4"/>
      <c r="M413" s="8"/>
    </row>
    <row r="414" spans="12:13" x14ac:dyDescent="0.35">
      <c r="L414" s="4"/>
      <c r="M414" s="8"/>
    </row>
    <row r="415" spans="12:13" x14ac:dyDescent="0.35">
      <c r="L415" s="4"/>
      <c r="M415" s="8"/>
    </row>
    <row r="416" spans="12:13" x14ac:dyDescent="0.35">
      <c r="L416" s="4"/>
      <c r="M416" s="8"/>
    </row>
    <row r="417" spans="12:13" x14ac:dyDescent="0.35">
      <c r="L417" s="4"/>
      <c r="M417" s="8"/>
    </row>
    <row r="418" spans="12:13" x14ac:dyDescent="0.35">
      <c r="L418" s="4"/>
      <c r="M418" s="8"/>
    </row>
    <row r="419" spans="12:13" x14ac:dyDescent="0.35">
      <c r="L419" s="4"/>
      <c r="M419" s="8"/>
    </row>
    <row r="420" spans="12:13" x14ac:dyDescent="0.35">
      <c r="L420" s="4"/>
      <c r="M420" s="8"/>
    </row>
    <row r="421" spans="12:13" x14ac:dyDescent="0.35">
      <c r="L421" s="4"/>
      <c r="M421" s="8"/>
    </row>
    <row r="422" spans="12:13" x14ac:dyDescent="0.35">
      <c r="L422" s="4"/>
      <c r="M422" s="8"/>
    </row>
    <row r="423" spans="12:13" x14ac:dyDescent="0.35">
      <c r="L423" s="4"/>
      <c r="M423" s="8"/>
    </row>
    <row r="424" spans="12:13" x14ac:dyDescent="0.35">
      <c r="L424" s="4"/>
      <c r="M424" s="8"/>
    </row>
    <row r="425" spans="12:13" x14ac:dyDescent="0.35">
      <c r="L425" s="4"/>
      <c r="M425" s="8"/>
    </row>
    <row r="426" spans="12:13" x14ac:dyDescent="0.35">
      <c r="L426" s="4"/>
      <c r="M426" s="8"/>
    </row>
    <row r="427" spans="12:13" x14ac:dyDescent="0.35">
      <c r="L427" s="4"/>
      <c r="M427" s="8"/>
    </row>
    <row r="428" spans="12:13" x14ac:dyDescent="0.35">
      <c r="L428" s="4"/>
      <c r="M428" s="8"/>
    </row>
    <row r="429" spans="12:13" x14ac:dyDescent="0.35">
      <c r="L429" s="4"/>
      <c r="M429" s="8"/>
    </row>
    <row r="430" spans="12:13" x14ac:dyDescent="0.35">
      <c r="L430" s="4"/>
      <c r="M430" s="8"/>
    </row>
    <row r="431" spans="12:13" x14ac:dyDescent="0.35">
      <c r="L431" s="4"/>
      <c r="M431" s="8"/>
    </row>
    <row r="432" spans="12:13" x14ac:dyDescent="0.35">
      <c r="L432" s="4"/>
      <c r="M432" s="8"/>
    </row>
    <row r="433" spans="12:13" x14ac:dyDescent="0.35">
      <c r="L433" s="4"/>
      <c r="M433" s="8"/>
    </row>
    <row r="434" spans="12:13" x14ac:dyDescent="0.35">
      <c r="L434" s="4"/>
      <c r="M434" s="8"/>
    </row>
    <row r="435" spans="12:13" x14ac:dyDescent="0.35">
      <c r="L435" s="4"/>
      <c r="M435" s="8"/>
    </row>
    <row r="436" spans="12:13" x14ac:dyDescent="0.35">
      <c r="L436" s="4"/>
      <c r="M436" s="8"/>
    </row>
    <row r="437" spans="12:13" x14ac:dyDescent="0.35">
      <c r="L437" s="4"/>
      <c r="M437" s="8"/>
    </row>
    <row r="438" spans="12:13" x14ac:dyDescent="0.35">
      <c r="L438" s="4"/>
      <c r="M438" s="8"/>
    </row>
    <row r="439" spans="12:13" x14ac:dyDescent="0.35">
      <c r="L439" s="4"/>
      <c r="M439" s="8"/>
    </row>
    <row r="440" spans="12:13" x14ac:dyDescent="0.35">
      <c r="L440" s="4"/>
      <c r="M440" s="8"/>
    </row>
    <row r="441" spans="12:13" x14ac:dyDescent="0.35">
      <c r="L441" s="4"/>
      <c r="M441" s="8"/>
    </row>
    <row r="442" spans="12:13" x14ac:dyDescent="0.35">
      <c r="L442" s="4"/>
      <c r="M442" s="8"/>
    </row>
    <row r="443" spans="12:13" x14ac:dyDescent="0.35">
      <c r="L443" s="4"/>
      <c r="M443" s="8"/>
    </row>
    <row r="444" spans="12:13" x14ac:dyDescent="0.35">
      <c r="L444" s="4"/>
      <c r="M444" s="8"/>
    </row>
    <row r="445" spans="12:13" x14ac:dyDescent="0.35">
      <c r="L445" s="4"/>
      <c r="M445" s="8"/>
    </row>
    <row r="446" spans="12:13" x14ac:dyDescent="0.35">
      <c r="L446" s="4"/>
      <c r="M446" s="8"/>
    </row>
    <row r="447" spans="12:13" x14ac:dyDescent="0.35">
      <c r="L447" s="4"/>
      <c r="M447" s="8"/>
    </row>
    <row r="448" spans="12:13" x14ac:dyDescent="0.35">
      <c r="L448" s="4"/>
      <c r="M448" s="8"/>
    </row>
    <row r="449" spans="12:13" x14ac:dyDescent="0.35">
      <c r="L449" s="4"/>
      <c r="M449" s="8"/>
    </row>
    <row r="450" spans="12:13" x14ac:dyDescent="0.35">
      <c r="L450" s="4"/>
      <c r="M450" s="8"/>
    </row>
    <row r="451" spans="12:13" x14ac:dyDescent="0.35">
      <c r="L451" s="4"/>
      <c r="M451" s="8"/>
    </row>
    <row r="452" spans="12:13" x14ac:dyDescent="0.35">
      <c r="L452" s="4"/>
      <c r="M452" s="8"/>
    </row>
    <row r="453" spans="12:13" x14ac:dyDescent="0.35">
      <c r="L453" s="4"/>
      <c r="M453" s="8"/>
    </row>
    <row r="454" spans="12:13" x14ac:dyDescent="0.35">
      <c r="L454" s="4"/>
      <c r="M454" s="8"/>
    </row>
    <row r="455" spans="12:13" x14ac:dyDescent="0.35">
      <c r="L455" s="4"/>
      <c r="M455" s="8"/>
    </row>
    <row r="456" spans="12:13" x14ac:dyDescent="0.35">
      <c r="L456" s="4"/>
      <c r="M456" s="8"/>
    </row>
    <row r="457" spans="12:13" x14ac:dyDescent="0.35">
      <c r="L457" s="4"/>
      <c r="M457" s="8"/>
    </row>
    <row r="458" spans="12:13" x14ac:dyDescent="0.35">
      <c r="L458" s="4"/>
      <c r="M458" s="8"/>
    </row>
    <row r="459" spans="12:13" x14ac:dyDescent="0.35">
      <c r="L459" s="4"/>
      <c r="M459" s="8"/>
    </row>
    <row r="460" spans="12:13" x14ac:dyDescent="0.35">
      <c r="L460" s="4"/>
      <c r="M460" s="8"/>
    </row>
    <row r="461" spans="12:13" x14ac:dyDescent="0.35">
      <c r="L461" s="4"/>
      <c r="M461" s="8"/>
    </row>
    <row r="462" spans="12:13" x14ac:dyDescent="0.35">
      <c r="L462" s="4"/>
      <c r="M462" s="8"/>
    </row>
    <row r="463" spans="12:13" x14ac:dyDescent="0.35">
      <c r="L463" s="4"/>
      <c r="M463" s="8"/>
    </row>
    <row r="464" spans="12:13" x14ac:dyDescent="0.35">
      <c r="L464" s="4"/>
      <c r="M464" s="8"/>
    </row>
    <row r="465" spans="12:13" x14ac:dyDescent="0.35">
      <c r="L465" s="4"/>
      <c r="M465" s="8"/>
    </row>
    <row r="466" spans="12:13" x14ac:dyDescent="0.35">
      <c r="L466" s="4"/>
      <c r="M466" s="8"/>
    </row>
    <row r="467" spans="12:13" x14ac:dyDescent="0.35">
      <c r="L467" s="4"/>
      <c r="M467" s="8"/>
    </row>
    <row r="468" spans="12:13" x14ac:dyDescent="0.35">
      <c r="L468" s="4"/>
      <c r="M468" s="8"/>
    </row>
    <row r="469" spans="12:13" x14ac:dyDescent="0.35">
      <c r="L469" s="4"/>
      <c r="M469" s="8"/>
    </row>
    <row r="470" spans="12:13" x14ac:dyDescent="0.35">
      <c r="L470" s="4"/>
      <c r="M470" s="8"/>
    </row>
    <row r="471" spans="12:13" x14ac:dyDescent="0.35">
      <c r="L471" s="4"/>
      <c r="M471" s="8"/>
    </row>
    <row r="472" spans="12:13" x14ac:dyDescent="0.35">
      <c r="L472" s="4"/>
      <c r="M472" s="8"/>
    </row>
    <row r="473" spans="12:13" x14ac:dyDescent="0.35">
      <c r="L473" s="4"/>
      <c r="M473" s="8"/>
    </row>
    <row r="474" spans="12:13" x14ac:dyDescent="0.35">
      <c r="L474" s="4"/>
      <c r="M474" s="8"/>
    </row>
    <row r="475" spans="12:13" x14ac:dyDescent="0.35">
      <c r="L475" s="4"/>
      <c r="M475" s="8"/>
    </row>
    <row r="476" spans="12:13" x14ac:dyDescent="0.35">
      <c r="L476" s="4"/>
      <c r="M476" s="8"/>
    </row>
    <row r="477" spans="12:13" x14ac:dyDescent="0.35">
      <c r="L477" s="4"/>
      <c r="M477" s="8"/>
    </row>
    <row r="478" spans="12:13" x14ac:dyDescent="0.35">
      <c r="L478" s="4"/>
      <c r="M478" s="8"/>
    </row>
    <row r="479" spans="12:13" x14ac:dyDescent="0.35">
      <c r="L479" s="4"/>
      <c r="M479" s="8"/>
    </row>
    <row r="480" spans="12:13" x14ac:dyDescent="0.35">
      <c r="L480" s="4"/>
      <c r="M480" s="8"/>
    </row>
    <row r="481" spans="12:13" x14ac:dyDescent="0.35">
      <c r="L481" s="4"/>
      <c r="M481" s="8"/>
    </row>
    <row r="482" spans="12:13" x14ac:dyDescent="0.35">
      <c r="L482" s="4"/>
      <c r="M482" s="8"/>
    </row>
    <row r="483" spans="12:13" x14ac:dyDescent="0.35">
      <c r="L483" s="4"/>
      <c r="M483" s="8"/>
    </row>
    <row r="484" spans="12:13" x14ac:dyDescent="0.35">
      <c r="L484" s="4"/>
      <c r="M484" s="8"/>
    </row>
    <row r="485" spans="12:13" x14ac:dyDescent="0.35">
      <c r="L485" s="4"/>
      <c r="M485" s="8"/>
    </row>
    <row r="486" spans="12:13" x14ac:dyDescent="0.35">
      <c r="L486" s="4"/>
      <c r="M486" s="8"/>
    </row>
    <row r="487" spans="12:13" x14ac:dyDescent="0.35">
      <c r="L487" s="4"/>
      <c r="M487" s="8"/>
    </row>
    <row r="488" spans="12:13" x14ac:dyDescent="0.35">
      <c r="L488" s="4"/>
      <c r="M488" s="8"/>
    </row>
    <row r="489" spans="12:13" x14ac:dyDescent="0.35">
      <c r="L489" s="4"/>
      <c r="M489" s="8"/>
    </row>
    <row r="490" spans="12:13" x14ac:dyDescent="0.35">
      <c r="L490" s="4"/>
      <c r="M490" s="8"/>
    </row>
    <row r="491" spans="12:13" x14ac:dyDescent="0.35">
      <c r="L491" s="4"/>
      <c r="M491" s="8"/>
    </row>
    <row r="492" spans="12:13" x14ac:dyDescent="0.35">
      <c r="L492" s="4"/>
      <c r="M492" s="8"/>
    </row>
    <row r="493" spans="12:13" x14ac:dyDescent="0.35">
      <c r="L493" s="4"/>
      <c r="M493" s="8"/>
    </row>
    <row r="494" spans="12:13" x14ac:dyDescent="0.35">
      <c r="L494" s="4"/>
      <c r="M494" s="8"/>
    </row>
    <row r="495" spans="12:13" x14ac:dyDescent="0.35">
      <c r="L495" s="4"/>
      <c r="M495" s="8"/>
    </row>
    <row r="496" spans="12:13" x14ac:dyDescent="0.35">
      <c r="L496" s="4"/>
      <c r="M496" s="8"/>
    </row>
    <row r="497" spans="12:13" x14ac:dyDescent="0.35">
      <c r="L497" s="4"/>
      <c r="M497" s="8"/>
    </row>
    <row r="498" spans="12:13" x14ac:dyDescent="0.35">
      <c r="L498" s="4"/>
      <c r="M498" s="8"/>
    </row>
    <row r="499" spans="12:13" x14ac:dyDescent="0.35">
      <c r="L499" s="4"/>
      <c r="M499" s="8"/>
    </row>
    <row r="500" spans="12:13" x14ac:dyDescent="0.35">
      <c r="L500" s="4"/>
      <c r="M500" s="8"/>
    </row>
    <row r="501" spans="12:13" x14ac:dyDescent="0.35">
      <c r="L501" s="4"/>
      <c r="M501" s="8"/>
    </row>
    <row r="502" spans="12:13" x14ac:dyDescent="0.35">
      <c r="L502" s="4"/>
      <c r="M502" s="8"/>
    </row>
    <row r="503" spans="12:13" x14ac:dyDescent="0.35">
      <c r="L503" s="4"/>
      <c r="M503" s="8"/>
    </row>
    <row r="504" spans="12:13" x14ac:dyDescent="0.35">
      <c r="L504" s="4"/>
      <c r="M504" s="8"/>
    </row>
    <row r="505" spans="12:13" x14ac:dyDescent="0.35">
      <c r="L505" s="4"/>
      <c r="M505" s="8"/>
    </row>
    <row r="506" spans="12:13" x14ac:dyDescent="0.35">
      <c r="L506" s="4"/>
      <c r="M506" s="8"/>
    </row>
    <row r="507" spans="12:13" x14ac:dyDescent="0.35">
      <c r="L507" s="4"/>
      <c r="M507" s="8"/>
    </row>
    <row r="508" spans="12:13" x14ac:dyDescent="0.35">
      <c r="L508" s="4"/>
      <c r="M508" s="8"/>
    </row>
    <row r="509" spans="12:13" x14ac:dyDescent="0.35">
      <c r="L509" s="4"/>
      <c r="M509" s="8"/>
    </row>
    <row r="510" spans="12:13" x14ac:dyDescent="0.35">
      <c r="L510" s="4"/>
      <c r="M510" s="8"/>
    </row>
    <row r="511" spans="12:13" x14ac:dyDescent="0.35">
      <c r="L511" s="4"/>
      <c r="M511" s="8"/>
    </row>
    <row r="512" spans="12:13" x14ac:dyDescent="0.35">
      <c r="L512" s="4"/>
      <c r="M512" s="8"/>
    </row>
    <row r="513" spans="12:13" x14ac:dyDescent="0.35">
      <c r="L513" s="4"/>
      <c r="M513" s="8"/>
    </row>
    <row r="514" spans="12:13" x14ac:dyDescent="0.35">
      <c r="L514" s="4"/>
      <c r="M514" s="8"/>
    </row>
    <row r="515" spans="12:13" x14ac:dyDescent="0.35">
      <c r="L515" s="4"/>
      <c r="M515" s="8"/>
    </row>
    <row r="516" spans="12:13" x14ac:dyDescent="0.35">
      <c r="L516" s="4"/>
      <c r="M516" s="8"/>
    </row>
    <row r="517" spans="12:13" x14ac:dyDescent="0.35">
      <c r="L517" s="4"/>
      <c r="M517" s="8"/>
    </row>
    <row r="518" spans="12:13" x14ac:dyDescent="0.35">
      <c r="L518" s="4"/>
      <c r="M518" s="8"/>
    </row>
    <row r="519" spans="12:13" x14ac:dyDescent="0.35">
      <c r="L519" s="4"/>
      <c r="M519" s="8"/>
    </row>
    <row r="520" spans="12:13" x14ac:dyDescent="0.35">
      <c r="L520" s="4"/>
      <c r="M520" s="8"/>
    </row>
    <row r="521" spans="12:13" x14ac:dyDescent="0.35">
      <c r="L521" s="4"/>
      <c r="M521" s="8"/>
    </row>
    <row r="522" spans="12:13" x14ac:dyDescent="0.35">
      <c r="L522" s="4"/>
      <c r="M522" s="8"/>
    </row>
    <row r="523" spans="12:13" x14ac:dyDescent="0.35">
      <c r="L523" s="4"/>
      <c r="M523" s="8"/>
    </row>
    <row r="524" spans="12:13" x14ac:dyDescent="0.35">
      <c r="L524" s="4"/>
      <c r="M524" s="8"/>
    </row>
    <row r="525" spans="12:13" x14ac:dyDescent="0.35">
      <c r="L525" s="4"/>
      <c r="M525" s="8"/>
    </row>
    <row r="526" spans="12:13" x14ac:dyDescent="0.35">
      <c r="L526" s="4"/>
      <c r="M526" s="8"/>
    </row>
    <row r="527" spans="12:13" x14ac:dyDescent="0.35">
      <c r="L527" s="4"/>
      <c r="M527" s="8"/>
    </row>
    <row r="528" spans="12:13" x14ac:dyDescent="0.35">
      <c r="L528" s="4"/>
      <c r="M528" s="8"/>
    </row>
    <row r="529" spans="12:13" x14ac:dyDescent="0.35">
      <c r="L529" s="4"/>
      <c r="M529" s="8"/>
    </row>
    <row r="530" spans="12:13" x14ac:dyDescent="0.35">
      <c r="L530" s="4"/>
      <c r="M530" s="8"/>
    </row>
    <row r="531" spans="12:13" x14ac:dyDescent="0.35">
      <c r="L531" s="4"/>
      <c r="M531" s="8"/>
    </row>
    <row r="532" spans="12:13" x14ac:dyDescent="0.35">
      <c r="L532" s="4"/>
      <c r="M532" s="8"/>
    </row>
    <row r="533" spans="12:13" x14ac:dyDescent="0.35">
      <c r="L533" s="4"/>
      <c r="M533" s="8"/>
    </row>
    <row r="534" spans="12:13" x14ac:dyDescent="0.35">
      <c r="L534" s="4"/>
      <c r="M534" s="8"/>
    </row>
    <row r="535" spans="12:13" x14ac:dyDescent="0.35">
      <c r="L535" s="4"/>
      <c r="M535" s="8"/>
    </row>
    <row r="536" spans="12:13" x14ac:dyDescent="0.35">
      <c r="L536" s="4"/>
      <c r="M536" s="8"/>
    </row>
    <row r="537" spans="12:13" x14ac:dyDescent="0.35">
      <c r="L537" s="4"/>
      <c r="M537" s="8"/>
    </row>
    <row r="538" spans="12:13" x14ac:dyDescent="0.35">
      <c r="L538" s="4"/>
      <c r="M538" s="8"/>
    </row>
    <row r="539" spans="12:13" x14ac:dyDescent="0.35">
      <c r="L539" s="4"/>
      <c r="M539" s="8"/>
    </row>
    <row r="540" spans="12:13" x14ac:dyDescent="0.35">
      <c r="L540" s="4"/>
      <c r="M540" s="8"/>
    </row>
    <row r="541" spans="12:13" x14ac:dyDescent="0.35">
      <c r="L541" s="4"/>
      <c r="M541" s="8"/>
    </row>
    <row r="542" spans="12:13" x14ac:dyDescent="0.35">
      <c r="L542" s="4"/>
      <c r="M542" s="8"/>
    </row>
    <row r="543" spans="12:13" x14ac:dyDescent="0.35">
      <c r="L543" s="4"/>
      <c r="M543" s="8"/>
    </row>
    <row r="544" spans="12:13" x14ac:dyDescent="0.35">
      <c r="L544" s="4"/>
      <c r="M544" s="8"/>
    </row>
    <row r="545" spans="12:13" x14ac:dyDescent="0.35">
      <c r="L545" s="4"/>
      <c r="M545" s="8"/>
    </row>
    <row r="546" spans="12:13" x14ac:dyDescent="0.35">
      <c r="L546" s="4"/>
      <c r="M546" s="8"/>
    </row>
    <row r="547" spans="12:13" x14ac:dyDescent="0.35">
      <c r="L547" s="4"/>
      <c r="M547" s="8"/>
    </row>
    <row r="548" spans="12:13" x14ac:dyDescent="0.35">
      <c r="L548" s="4"/>
      <c r="M548" s="8"/>
    </row>
    <row r="549" spans="12:13" x14ac:dyDescent="0.35">
      <c r="L549" s="4"/>
      <c r="M549" s="8"/>
    </row>
    <row r="550" spans="12:13" x14ac:dyDescent="0.35">
      <c r="L550" s="4"/>
      <c r="M550" s="8"/>
    </row>
    <row r="551" spans="12:13" x14ac:dyDescent="0.35">
      <c r="L551" s="4"/>
      <c r="M551" s="8"/>
    </row>
    <row r="552" spans="12:13" x14ac:dyDescent="0.35">
      <c r="L552" s="4"/>
      <c r="M552" s="8"/>
    </row>
    <row r="553" spans="12:13" x14ac:dyDescent="0.35">
      <c r="L553" s="4"/>
      <c r="M553" s="8"/>
    </row>
    <row r="554" spans="12:13" x14ac:dyDescent="0.35">
      <c r="L554" s="4"/>
      <c r="M554" s="8"/>
    </row>
    <row r="555" spans="12:13" x14ac:dyDescent="0.35">
      <c r="L555" s="4"/>
      <c r="M555" s="8"/>
    </row>
    <row r="556" spans="12:13" x14ac:dyDescent="0.35">
      <c r="L556" s="4"/>
      <c r="M556" s="8"/>
    </row>
    <row r="557" spans="12:13" x14ac:dyDescent="0.35">
      <c r="L557" s="4"/>
      <c r="M557" s="8"/>
    </row>
    <row r="558" spans="12:13" x14ac:dyDescent="0.35">
      <c r="L558" s="4"/>
      <c r="M558" s="8"/>
    </row>
    <row r="559" spans="12:13" x14ac:dyDescent="0.35">
      <c r="L559" s="4"/>
      <c r="M559" s="8"/>
    </row>
    <row r="560" spans="12:13" x14ac:dyDescent="0.35">
      <c r="L560" s="4"/>
      <c r="M560" s="8"/>
    </row>
    <row r="561" spans="12:13" x14ac:dyDescent="0.35">
      <c r="L561" s="4"/>
      <c r="M561" s="8"/>
    </row>
    <row r="562" spans="12:13" x14ac:dyDescent="0.35">
      <c r="L562" s="4"/>
      <c r="M562" s="8"/>
    </row>
    <row r="563" spans="12:13" x14ac:dyDescent="0.35">
      <c r="L563" s="4"/>
      <c r="M563" s="8"/>
    </row>
    <row r="564" spans="12:13" x14ac:dyDescent="0.35">
      <c r="L564" s="4"/>
      <c r="M564" s="8"/>
    </row>
    <row r="565" spans="12:13" x14ac:dyDescent="0.35">
      <c r="L565" s="4"/>
      <c r="M565" s="8"/>
    </row>
    <row r="566" spans="12:13" x14ac:dyDescent="0.35">
      <c r="L566" s="4"/>
      <c r="M566" s="8"/>
    </row>
    <row r="567" spans="12:13" x14ac:dyDescent="0.35">
      <c r="L567" s="4"/>
      <c r="M567" s="8"/>
    </row>
    <row r="568" spans="12:13" x14ac:dyDescent="0.35">
      <c r="L568" s="4"/>
      <c r="M568" s="8"/>
    </row>
    <row r="569" spans="12:13" x14ac:dyDescent="0.35">
      <c r="L569" s="4"/>
      <c r="M569" s="8"/>
    </row>
    <row r="570" spans="12:13" x14ac:dyDescent="0.35">
      <c r="L570" s="4"/>
      <c r="M570" s="8"/>
    </row>
    <row r="571" spans="12:13" x14ac:dyDescent="0.35">
      <c r="L571" s="4"/>
      <c r="M571" s="8"/>
    </row>
    <row r="572" spans="12:13" x14ac:dyDescent="0.35">
      <c r="L572" s="4"/>
      <c r="M572" s="8"/>
    </row>
    <row r="573" spans="12:13" x14ac:dyDescent="0.35">
      <c r="L573" s="4"/>
      <c r="M573" s="8"/>
    </row>
    <row r="574" spans="12:13" x14ac:dyDescent="0.35">
      <c r="L574" s="4"/>
      <c r="M574" s="8"/>
    </row>
    <row r="575" spans="12:13" x14ac:dyDescent="0.35">
      <c r="L575" s="4"/>
      <c r="M575" s="8"/>
    </row>
    <row r="576" spans="12:13" x14ac:dyDescent="0.35">
      <c r="L576" s="4"/>
      <c r="M576" s="8"/>
    </row>
    <row r="577" spans="12:13" x14ac:dyDescent="0.35">
      <c r="L577" s="4"/>
      <c r="M577" s="8"/>
    </row>
    <row r="578" spans="12:13" x14ac:dyDescent="0.35">
      <c r="L578" s="4"/>
      <c r="M578" s="8"/>
    </row>
    <row r="579" spans="12:13" x14ac:dyDescent="0.35">
      <c r="L579" s="4"/>
      <c r="M579" s="8"/>
    </row>
    <row r="580" spans="12:13" x14ac:dyDescent="0.35">
      <c r="L580" s="4"/>
      <c r="M580" s="8"/>
    </row>
    <row r="581" spans="12:13" x14ac:dyDescent="0.35">
      <c r="L581" s="4"/>
      <c r="M581" s="8"/>
    </row>
    <row r="582" spans="12:13" x14ac:dyDescent="0.35">
      <c r="L582" s="4"/>
      <c r="M582" s="8"/>
    </row>
    <row r="583" spans="12:13" x14ac:dyDescent="0.35">
      <c r="L583" s="4"/>
      <c r="M583" s="8"/>
    </row>
    <row r="584" spans="12:13" x14ac:dyDescent="0.35">
      <c r="L584" s="4"/>
      <c r="M584" s="8"/>
    </row>
    <row r="585" spans="12:13" x14ac:dyDescent="0.35">
      <c r="L585" s="4"/>
      <c r="M585" s="8"/>
    </row>
    <row r="586" spans="12:13" x14ac:dyDescent="0.35">
      <c r="L586" s="4"/>
      <c r="M586" s="8"/>
    </row>
    <row r="587" spans="12:13" x14ac:dyDescent="0.35">
      <c r="L587" s="4"/>
      <c r="M587" s="8"/>
    </row>
    <row r="588" spans="12:13" x14ac:dyDescent="0.35">
      <c r="L588" s="4"/>
      <c r="M588" s="8"/>
    </row>
    <row r="589" spans="12:13" x14ac:dyDescent="0.35">
      <c r="L589" s="4"/>
      <c r="M589" s="8"/>
    </row>
    <row r="590" spans="12:13" x14ac:dyDescent="0.35">
      <c r="L590" s="4"/>
      <c r="M590" s="8"/>
    </row>
    <row r="591" spans="12:13" x14ac:dyDescent="0.35">
      <c r="L591" s="4"/>
      <c r="M591" s="8"/>
    </row>
    <row r="592" spans="12:13" x14ac:dyDescent="0.35">
      <c r="L592" s="4"/>
      <c r="M592" s="8"/>
    </row>
    <row r="593" spans="12:13" x14ac:dyDescent="0.35">
      <c r="L593" s="4"/>
      <c r="M593" s="8"/>
    </row>
    <row r="594" spans="12:13" x14ac:dyDescent="0.35">
      <c r="L594" s="4"/>
      <c r="M594" s="8"/>
    </row>
    <row r="595" spans="12:13" x14ac:dyDescent="0.35">
      <c r="L595" s="4"/>
      <c r="M595" s="8"/>
    </row>
    <row r="596" spans="12:13" x14ac:dyDescent="0.35">
      <c r="L596" s="4"/>
      <c r="M596" s="8"/>
    </row>
    <row r="597" spans="12:13" x14ac:dyDescent="0.35">
      <c r="L597" s="4"/>
      <c r="M597" s="8"/>
    </row>
    <row r="598" spans="12:13" x14ac:dyDescent="0.35">
      <c r="L598" s="4"/>
      <c r="M598" s="8"/>
    </row>
    <row r="599" spans="12:13" x14ac:dyDescent="0.35">
      <c r="L599" s="4"/>
      <c r="M599" s="8"/>
    </row>
    <row r="600" spans="12:13" x14ac:dyDescent="0.35">
      <c r="L600" s="4"/>
      <c r="M600" s="8"/>
    </row>
    <row r="601" spans="12:13" x14ac:dyDescent="0.35">
      <c r="L601" s="4"/>
      <c r="M601" s="8"/>
    </row>
    <row r="602" spans="12:13" x14ac:dyDescent="0.35">
      <c r="L602" s="4"/>
      <c r="M602" s="8"/>
    </row>
    <row r="603" spans="12:13" x14ac:dyDescent="0.35">
      <c r="L603" s="4"/>
      <c r="M603" s="8"/>
    </row>
    <row r="604" spans="12:13" x14ac:dyDescent="0.35">
      <c r="L604" s="4"/>
      <c r="M604" s="8"/>
    </row>
    <row r="605" spans="12:13" x14ac:dyDescent="0.35">
      <c r="L605" s="4"/>
      <c r="M605" s="8"/>
    </row>
    <row r="606" spans="12:13" x14ac:dyDescent="0.35">
      <c r="L606" s="4"/>
      <c r="M606" s="8"/>
    </row>
    <row r="607" spans="12:13" x14ac:dyDescent="0.35">
      <c r="L607" s="4"/>
      <c r="M607" s="8"/>
    </row>
    <row r="608" spans="12:13" x14ac:dyDescent="0.35">
      <c r="L608" s="4"/>
      <c r="M608" s="8"/>
    </row>
    <row r="609" spans="12:13" x14ac:dyDescent="0.35">
      <c r="L609" s="4"/>
      <c r="M609" s="8"/>
    </row>
    <row r="610" spans="12:13" x14ac:dyDescent="0.35">
      <c r="L610" s="4"/>
      <c r="M610" s="8"/>
    </row>
    <row r="611" spans="12:13" x14ac:dyDescent="0.35">
      <c r="L611" s="4"/>
      <c r="M611" s="8"/>
    </row>
    <row r="612" spans="12:13" x14ac:dyDescent="0.35">
      <c r="L612" s="4"/>
      <c r="M612" s="8"/>
    </row>
    <row r="613" spans="12:13" x14ac:dyDescent="0.35">
      <c r="L613" s="4"/>
      <c r="M613" s="8"/>
    </row>
    <row r="614" spans="12:13" x14ac:dyDescent="0.35">
      <c r="L614" s="4"/>
      <c r="M614" s="8"/>
    </row>
    <row r="615" spans="12:13" x14ac:dyDescent="0.35">
      <c r="L615" s="4"/>
      <c r="M615" s="8"/>
    </row>
    <row r="616" spans="12:13" x14ac:dyDescent="0.35">
      <c r="L616" s="4"/>
      <c r="M616" s="8"/>
    </row>
    <row r="617" spans="12:13" x14ac:dyDescent="0.35">
      <c r="L617" s="4"/>
      <c r="M617" s="8"/>
    </row>
    <row r="618" spans="12:13" x14ac:dyDescent="0.35">
      <c r="L618" s="4"/>
      <c r="M618" s="8"/>
    </row>
    <row r="619" spans="12:13" x14ac:dyDescent="0.35">
      <c r="L619" s="4"/>
      <c r="M619" s="8"/>
    </row>
    <row r="620" spans="12:13" x14ac:dyDescent="0.35">
      <c r="L620" s="4"/>
      <c r="M620" s="8"/>
    </row>
    <row r="621" spans="12:13" x14ac:dyDescent="0.35">
      <c r="L621" s="4"/>
      <c r="M621" s="8"/>
    </row>
    <row r="622" spans="12:13" x14ac:dyDescent="0.35">
      <c r="L622" s="4"/>
      <c r="M622" s="8"/>
    </row>
    <row r="623" spans="12:13" x14ac:dyDescent="0.35">
      <c r="L623" s="4"/>
      <c r="M623" s="8"/>
    </row>
    <row r="624" spans="12:13" x14ac:dyDescent="0.35">
      <c r="L624" s="4"/>
      <c r="M624" s="8"/>
    </row>
    <row r="625" spans="12:13" x14ac:dyDescent="0.35">
      <c r="L625" s="4"/>
      <c r="M625" s="8"/>
    </row>
    <row r="626" spans="12:13" x14ac:dyDescent="0.35">
      <c r="L626" s="4"/>
      <c r="M626" s="8"/>
    </row>
    <row r="627" spans="12:13" x14ac:dyDescent="0.35">
      <c r="L627" s="4"/>
      <c r="M627" s="8"/>
    </row>
    <row r="628" spans="12:13" x14ac:dyDescent="0.35">
      <c r="L628" s="4"/>
      <c r="M628" s="8"/>
    </row>
    <row r="629" spans="12:13" x14ac:dyDescent="0.35">
      <c r="L629" s="4"/>
      <c r="M629" s="8"/>
    </row>
    <row r="630" spans="12:13" x14ac:dyDescent="0.35">
      <c r="L630" s="4"/>
      <c r="M630" s="8"/>
    </row>
    <row r="631" spans="12:13" x14ac:dyDescent="0.35">
      <c r="L631" s="4"/>
      <c r="M631" s="8"/>
    </row>
    <row r="632" spans="12:13" x14ac:dyDescent="0.35">
      <c r="L632" s="4"/>
      <c r="M632" s="8"/>
    </row>
    <row r="633" spans="12:13" x14ac:dyDescent="0.35">
      <c r="L633" s="4"/>
      <c r="M633" s="8"/>
    </row>
    <row r="634" spans="12:13" x14ac:dyDescent="0.35">
      <c r="L634" s="4"/>
      <c r="M634" s="8"/>
    </row>
    <row r="635" spans="12:13" x14ac:dyDescent="0.35">
      <c r="L635" s="4"/>
      <c r="M635" s="8"/>
    </row>
    <row r="636" spans="12:13" x14ac:dyDescent="0.35">
      <c r="L636" s="4"/>
      <c r="M636" s="8"/>
    </row>
    <row r="637" spans="12:13" x14ac:dyDescent="0.35">
      <c r="L637" s="4"/>
      <c r="M637" s="8"/>
    </row>
    <row r="638" spans="12:13" x14ac:dyDescent="0.35">
      <c r="L638" s="4"/>
      <c r="M638" s="8"/>
    </row>
    <row r="639" spans="12:13" x14ac:dyDescent="0.35">
      <c r="L639" s="4"/>
      <c r="M639" s="8"/>
    </row>
    <row r="640" spans="12:13" x14ac:dyDescent="0.35">
      <c r="L640" s="4"/>
      <c r="M640" s="8"/>
    </row>
    <row r="641" spans="12:13" x14ac:dyDescent="0.35">
      <c r="L641" s="4"/>
      <c r="M641" s="8"/>
    </row>
    <row r="642" spans="12:13" x14ac:dyDescent="0.35">
      <c r="L642" s="4"/>
      <c r="M642" s="8"/>
    </row>
    <row r="643" spans="12:13" x14ac:dyDescent="0.35">
      <c r="L643" s="4"/>
      <c r="M643" s="8"/>
    </row>
    <row r="644" spans="12:13" x14ac:dyDescent="0.35">
      <c r="L644" s="4"/>
      <c r="M644" s="8"/>
    </row>
    <row r="645" spans="12:13" x14ac:dyDescent="0.35">
      <c r="L645" s="4"/>
      <c r="M645" s="8"/>
    </row>
    <row r="646" spans="12:13" x14ac:dyDescent="0.35">
      <c r="L646" s="4"/>
      <c r="M646" s="8"/>
    </row>
    <row r="647" spans="12:13" x14ac:dyDescent="0.35">
      <c r="L647" s="4"/>
      <c r="M647" s="8"/>
    </row>
    <row r="648" spans="12:13" x14ac:dyDescent="0.35">
      <c r="L648" s="4"/>
      <c r="M648" s="8"/>
    </row>
    <row r="649" spans="12:13" x14ac:dyDescent="0.35">
      <c r="L649" s="4"/>
      <c r="M649" s="8"/>
    </row>
    <row r="650" spans="12:13" x14ac:dyDescent="0.35">
      <c r="L650" s="4"/>
      <c r="M650" s="8"/>
    </row>
    <row r="651" spans="12:13" x14ac:dyDescent="0.35">
      <c r="L651" s="4"/>
      <c r="M651" s="8"/>
    </row>
    <row r="652" spans="12:13" x14ac:dyDescent="0.35">
      <c r="L652" s="4"/>
      <c r="M652" s="8"/>
    </row>
    <row r="653" spans="12:13" x14ac:dyDescent="0.35">
      <c r="L653" s="4"/>
      <c r="M653" s="8"/>
    </row>
    <row r="654" spans="12:13" x14ac:dyDescent="0.35">
      <c r="L654" s="4"/>
      <c r="M654" s="8"/>
    </row>
    <row r="655" spans="12:13" x14ac:dyDescent="0.35">
      <c r="L655" s="4"/>
      <c r="M655" s="8"/>
    </row>
    <row r="656" spans="12:13" x14ac:dyDescent="0.35">
      <c r="L656" s="4"/>
      <c r="M656" s="8"/>
    </row>
    <row r="657" spans="12:13" x14ac:dyDescent="0.35">
      <c r="L657" s="4"/>
      <c r="M657" s="8"/>
    </row>
    <row r="658" spans="12:13" x14ac:dyDescent="0.35">
      <c r="L658" s="4"/>
      <c r="M658" s="8"/>
    </row>
    <row r="659" spans="12:13" x14ac:dyDescent="0.35">
      <c r="L659" s="4"/>
      <c r="M659" s="8"/>
    </row>
    <row r="660" spans="12:13" x14ac:dyDescent="0.35">
      <c r="L660" s="4"/>
      <c r="M660" s="8"/>
    </row>
    <row r="661" spans="12:13" x14ac:dyDescent="0.35">
      <c r="L661" s="4"/>
      <c r="M661" s="8"/>
    </row>
    <row r="662" spans="12:13" x14ac:dyDescent="0.35">
      <c r="L662" s="4"/>
      <c r="M662" s="8"/>
    </row>
    <row r="663" spans="12:13" x14ac:dyDescent="0.35">
      <c r="L663" s="4"/>
      <c r="M663" s="8"/>
    </row>
    <row r="664" spans="12:13" x14ac:dyDescent="0.35">
      <c r="L664" s="4"/>
      <c r="M664" s="8"/>
    </row>
    <row r="665" spans="12:13" x14ac:dyDescent="0.35">
      <c r="L665" s="4"/>
      <c r="M665" s="8"/>
    </row>
    <row r="666" spans="12:13" x14ac:dyDescent="0.35">
      <c r="L666" s="4"/>
      <c r="M666" s="8"/>
    </row>
    <row r="667" spans="12:13" x14ac:dyDescent="0.35">
      <c r="L667" s="4"/>
      <c r="M667" s="8"/>
    </row>
    <row r="668" spans="12:13" x14ac:dyDescent="0.35">
      <c r="L668" s="4"/>
      <c r="M668" s="8"/>
    </row>
    <row r="669" spans="12:13" x14ac:dyDescent="0.35">
      <c r="L669" s="4"/>
      <c r="M669" s="8"/>
    </row>
    <row r="670" spans="12:13" x14ac:dyDescent="0.35">
      <c r="L670" s="4"/>
      <c r="M670" s="8"/>
    </row>
    <row r="671" spans="12:13" x14ac:dyDescent="0.35">
      <c r="L671" s="4"/>
      <c r="M671" s="8"/>
    </row>
    <row r="672" spans="12:13" x14ac:dyDescent="0.35">
      <c r="L672" s="4"/>
      <c r="M672" s="8"/>
    </row>
    <row r="673" spans="12:13" x14ac:dyDescent="0.35">
      <c r="L673" s="4"/>
      <c r="M673" s="8"/>
    </row>
    <row r="674" spans="12:13" x14ac:dyDescent="0.35">
      <c r="L674" s="4"/>
      <c r="M674" s="8"/>
    </row>
    <row r="675" spans="12:13" x14ac:dyDescent="0.35">
      <c r="L675" s="4"/>
      <c r="M675" s="8"/>
    </row>
    <row r="676" spans="12:13" x14ac:dyDescent="0.35">
      <c r="L676" s="4"/>
      <c r="M676" s="8"/>
    </row>
    <row r="677" spans="12:13" x14ac:dyDescent="0.35">
      <c r="L677" s="4"/>
      <c r="M677" s="8"/>
    </row>
    <row r="678" spans="12:13" x14ac:dyDescent="0.35">
      <c r="L678" s="4"/>
      <c r="M678" s="8"/>
    </row>
    <row r="679" spans="12:13" x14ac:dyDescent="0.35">
      <c r="L679" s="4"/>
      <c r="M679" s="8"/>
    </row>
    <row r="680" spans="12:13" x14ac:dyDescent="0.35">
      <c r="L680" s="4"/>
      <c r="M680" s="8"/>
    </row>
    <row r="681" spans="12:13" x14ac:dyDescent="0.35">
      <c r="L681" s="4"/>
      <c r="M681" s="8"/>
    </row>
    <row r="682" spans="12:13" x14ac:dyDescent="0.35">
      <c r="L682" s="4"/>
      <c r="M682" s="8"/>
    </row>
    <row r="683" spans="12:13" x14ac:dyDescent="0.35">
      <c r="L683" s="4"/>
      <c r="M683" s="8"/>
    </row>
    <row r="684" spans="12:13" x14ac:dyDescent="0.35">
      <c r="L684" s="4"/>
      <c r="M684" s="8"/>
    </row>
    <row r="685" spans="12:13" x14ac:dyDescent="0.35">
      <c r="L685" s="4"/>
      <c r="M685" s="8"/>
    </row>
    <row r="686" spans="12:13" x14ac:dyDescent="0.35">
      <c r="L686" s="4"/>
      <c r="M686" s="8"/>
    </row>
    <row r="687" spans="12:13" x14ac:dyDescent="0.35">
      <c r="L687" s="4"/>
      <c r="M687" s="8"/>
    </row>
    <row r="688" spans="12:13" x14ac:dyDescent="0.35">
      <c r="L688" s="4"/>
      <c r="M688" s="8"/>
    </row>
    <row r="689" spans="12:13" x14ac:dyDescent="0.35">
      <c r="L689" s="4"/>
      <c r="M689" s="8"/>
    </row>
    <row r="690" spans="12:13" x14ac:dyDescent="0.35">
      <c r="L690" s="4"/>
      <c r="M690" s="8"/>
    </row>
    <row r="691" spans="12:13" x14ac:dyDescent="0.35">
      <c r="L691" s="4"/>
      <c r="M691" s="8"/>
    </row>
    <row r="692" spans="12:13" x14ac:dyDescent="0.35">
      <c r="L692" s="4"/>
      <c r="M692" s="8"/>
    </row>
    <row r="693" spans="12:13" x14ac:dyDescent="0.35">
      <c r="L693" s="4"/>
      <c r="M693" s="8"/>
    </row>
    <row r="694" spans="12:13" x14ac:dyDescent="0.35">
      <c r="L694" s="4"/>
      <c r="M694" s="8"/>
    </row>
    <row r="695" spans="12:13" x14ac:dyDescent="0.35">
      <c r="L695" s="4"/>
      <c r="M695" s="8"/>
    </row>
    <row r="696" spans="12:13" x14ac:dyDescent="0.35">
      <c r="L696" s="4"/>
      <c r="M696" s="8"/>
    </row>
    <row r="697" spans="12:13" x14ac:dyDescent="0.35">
      <c r="L697" s="4"/>
      <c r="M697" s="8"/>
    </row>
    <row r="698" spans="12:13" x14ac:dyDescent="0.35">
      <c r="L698" s="4"/>
      <c r="M698" s="8"/>
    </row>
    <row r="699" spans="12:13" x14ac:dyDescent="0.35">
      <c r="L699" s="4"/>
      <c r="M699" s="8"/>
    </row>
    <row r="700" spans="12:13" x14ac:dyDescent="0.35">
      <c r="L700" s="4"/>
      <c r="M700" s="8"/>
    </row>
    <row r="701" spans="12:13" x14ac:dyDescent="0.35">
      <c r="L701" s="4"/>
      <c r="M701" s="8"/>
    </row>
    <row r="702" spans="12:13" x14ac:dyDescent="0.35">
      <c r="L702" s="4"/>
      <c r="M702" s="8"/>
    </row>
    <row r="703" spans="12:13" x14ac:dyDescent="0.35">
      <c r="L703" s="4"/>
      <c r="M703" s="8"/>
    </row>
    <row r="704" spans="12:13" x14ac:dyDescent="0.35">
      <c r="L704" s="4"/>
      <c r="M704" s="8"/>
    </row>
    <row r="705" spans="12:13" x14ac:dyDescent="0.35">
      <c r="L705" s="4"/>
      <c r="M705" s="8"/>
    </row>
    <row r="706" spans="12:13" x14ac:dyDescent="0.35">
      <c r="L706" s="4"/>
      <c r="M706" s="8"/>
    </row>
    <row r="707" spans="12:13" x14ac:dyDescent="0.35">
      <c r="L707" s="4"/>
      <c r="M707" s="8"/>
    </row>
    <row r="708" spans="12:13" x14ac:dyDescent="0.35">
      <c r="L708" s="4"/>
      <c r="M708" s="8"/>
    </row>
    <row r="709" spans="12:13" x14ac:dyDescent="0.35">
      <c r="L709" s="4"/>
      <c r="M709" s="8"/>
    </row>
    <row r="710" spans="12:13" x14ac:dyDescent="0.35">
      <c r="L710" s="4"/>
      <c r="M710" s="8"/>
    </row>
    <row r="711" spans="12:13" x14ac:dyDescent="0.35">
      <c r="L711" s="4"/>
      <c r="M711" s="8"/>
    </row>
    <row r="712" spans="12:13" x14ac:dyDescent="0.35">
      <c r="L712" s="4"/>
      <c r="M712" s="8"/>
    </row>
    <row r="713" spans="12:13" x14ac:dyDescent="0.35">
      <c r="L713" s="4"/>
      <c r="M713" s="8"/>
    </row>
    <row r="714" spans="12:13" x14ac:dyDescent="0.35">
      <c r="L714" s="4"/>
      <c r="M714" s="8"/>
    </row>
    <row r="715" spans="12:13" x14ac:dyDescent="0.35">
      <c r="L715" s="4"/>
      <c r="M715" s="8"/>
    </row>
    <row r="716" spans="12:13" x14ac:dyDescent="0.35">
      <c r="L716" s="4"/>
      <c r="M716" s="8"/>
    </row>
    <row r="717" spans="12:13" x14ac:dyDescent="0.35">
      <c r="L717" s="4"/>
      <c r="M717" s="8"/>
    </row>
    <row r="718" spans="12:13" x14ac:dyDescent="0.35">
      <c r="L718" s="4"/>
      <c r="M718" s="8"/>
    </row>
    <row r="719" spans="12:13" x14ac:dyDescent="0.35">
      <c r="L719" s="4"/>
      <c r="M719" s="8"/>
    </row>
    <row r="720" spans="12:13" x14ac:dyDescent="0.35">
      <c r="L720" s="4"/>
      <c r="M720" s="8"/>
    </row>
    <row r="721" spans="12:13" x14ac:dyDescent="0.35">
      <c r="L721" s="4"/>
      <c r="M721" s="8"/>
    </row>
    <row r="722" spans="12:13" x14ac:dyDescent="0.35">
      <c r="L722" s="4"/>
      <c r="M722" s="8"/>
    </row>
    <row r="723" spans="12:13" x14ac:dyDescent="0.35">
      <c r="L723" s="4"/>
      <c r="M723" s="8"/>
    </row>
    <row r="724" spans="12:13" x14ac:dyDescent="0.35">
      <c r="L724" s="4"/>
      <c r="M724" s="8"/>
    </row>
    <row r="725" spans="12:13" x14ac:dyDescent="0.35">
      <c r="L725" s="4"/>
      <c r="M725" s="8"/>
    </row>
    <row r="726" spans="12:13" x14ac:dyDescent="0.35">
      <c r="L726" s="4"/>
      <c r="M726" s="8"/>
    </row>
    <row r="727" spans="12:13" x14ac:dyDescent="0.35">
      <c r="L727" s="4"/>
      <c r="M727" s="8"/>
    </row>
    <row r="728" spans="12:13" x14ac:dyDescent="0.35">
      <c r="L728" s="4"/>
      <c r="M728" s="8"/>
    </row>
    <row r="729" spans="12:13" x14ac:dyDescent="0.35">
      <c r="L729" s="4"/>
      <c r="M729" s="8"/>
    </row>
    <row r="730" spans="12:13" x14ac:dyDescent="0.35">
      <c r="L730" s="4"/>
      <c r="M730" s="8"/>
    </row>
    <row r="731" spans="12:13" x14ac:dyDescent="0.35">
      <c r="L731" s="4"/>
      <c r="M731" s="8"/>
    </row>
    <row r="732" spans="12:13" x14ac:dyDescent="0.35">
      <c r="L732" s="4"/>
      <c r="M732" s="8"/>
    </row>
    <row r="733" spans="12:13" x14ac:dyDescent="0.35">
      <c r="L733" s="4"/>
      <c r="M733" s="8"/>
    </row>
    <row r="734" spans="12:13" x14ac:dyDescent="0.35">
      <c r="L734" s="4"/>
      <c r="M734" s="8"/>
    </row>
    <row r="735" spans="12:13" x14ac:dyDescent="0.35">
      <c r="L735" s="4"/>
      <c r="M735" s="8"/>
    </row>
    <row r="736" spans="12:13" x14ac:dyDescent="0.35">
      <c r="L736" s="4"/>
      <c r="M736" s="8"/>
    </row>
    <row r="737" spans="12:13" x14ac:dyDescent="0.35">
      <c r="L737" s="4"/>
      <c r="M737" s="8"/>
    </row>
    <row r="738" spans="12:13" x14ac:dyDescent="0.35">
      <c r="L738" s="4"/>
      <c r="M738" s="8"/>
    </row>
    <row r="739" spans="12:13" x14ac:dyDescent="0.35">
      <c r="L739" s="4"/>
      <c r="M739" s="8"/>
    </row>
    <row r="740" spans="12:13" x14ac:dyDescent="0.35">
      <c r="L740" s="4"/>
      <c r="M740" s="8"/>
    </row>
    <row r="741" spans="12:13" x14ac:dyDescent="0.35">
      <c r="L741" s="4"/>
      <c r="M741" s="8"/>
    </row>
    <row r="742" spans="12:13" x14ac:dyDescent="0.35">
      <c r="L742" s="4"/>
      <c r="M742" s="8"/>
    </row>
    <row r="743" spans="12:13" x14ac:dyDescent="0.35">
      <c r="L743" s="4"/>
      <c r="M743" s="8"/>
    </row>
    <row r="744" spans="12:13" x14ac:dyDescent="0.35">
      <c r="L744" s="4"/>
      <c r="M744" s="8"/>
    </row>
    <row r="745" spans="12:13" x14ac:dyDescent="0.35">
      <c r="L745" s="4"/>
      <c r="M745" s="8"/>
    </row>
    <row r="746" spans="12:13" x14ac:dyDescent="0.35">
      <c r="L746" s="4"/>
      <c r="M746" s="8"/>
    </row>
    <row r="747" spans="12:13" x14ac:dyDescent="0.35">
      <c r="L747" s="4"/>
      <c r="M747" s="8"/>
    </row>
    <row r="748" spans="12:13" x14ac:dyDescent="0.35">
      <c r="L748" s="4"/>
      <c r="M748" s="8"/>
    </row>
    <row r="749" spans="12:13" x14ac:dyDescent="0.35">
      <c r="L749" s="4"/>
      <c r="M749" s="8"/>
    </row>
    <row r="750" spans="12:13" x14ac:dyDescent="0.35">
      <c r="L750" s="4"/>
      <c r="M750" s="8"/>
    </row>
    <row r="751" spans="12:13" x14ac:dyDescent="0.35">
      <c r="L751" s="4"/>
      <c r="M751" s="8"/>
    </row>
    <row r="752" spans="12:13" x14ac:dyDescent="0.35">
      <c r="L752" s="4"/>
      <c r="M752" s="8"/>
    </row>
    <row r="753" spans="12:13" x14ac:dyDescent="0.35">
      <c r="L753" s="4"/>
      <c r="M753" s="8"/>
    </row>
    <row r="754" spans="12:13" x14ac:dyDescent="0.35">
      <c r="L754" s="4"/>
      <c r="M754" s="8"/>
    </row>
    <row r="755" spans="12:13" x14ac:dyDescent="0.35">
      <c r="L755" s="4"/>
      <c r="M755" s="8"/>
    </row>
    <row r="756" spans="12:13" x14ac:dyDescent="0.35">
      <c r="L756" s="4"/>
      <c r="M756" s="8"/>
    </row>
    <row r="757" spans="12:13" x14ac:dyDescent="0.35">
      <c r="L757" s="4"/>
      <c r="M757" s="8"/>
    </row>
    <row r="758" spans="12:13" x14ac:dyDescent="0.35">
      <c r="L758" s="4"/>
      <c r="M758" s="8"/>
    </row>
    <row r="759" spans="12:13" x14ac:dyDescent="0.35">
      <c r="L759" s="4"/>
      <c r="M759" s="8"/>
    </row>
    <row r="760" spans="12:13" x14ac:dyDescent="0.35">
      <c r="L760" s="4"/>
      <c r="M760" s="8"/>
    </row>
    <row r="761" spans="12:13" x14ac:dyDescent="0.35">
      <c r="L761" s="4"/>
      <c r="M761" s="8"/>
    </row>
    <row r="762" spans="12:13" x14ac:dyDescent="0.35">
      <c r="L762" s="4"/>
      <c r="M762" s="8"/>
    </row>
    <row r="763" spans="12:13" x14ac:dyDescent="0.35">
      <c r="L763" s="4"/>
      <c r="M763" s="8"/>
    </row>
    <row r="764" spans="12:13" x14ac:dyDescent="0.35">
      <c r="L764" s="4"/>
      <c r="M764" s="8"/>
    </row>
    <row r="765" spans="12:13" x14ac:dyDescent="0.35">
      <c r="L765" s="4"/>
      <c r="M765" s="8"/>
    </row>
    <row r="766" spans="12:13" x14ac:dyDescent="0.35">
      <c r="L766" s="4"/>
      <c r="M766" s="8"/>
    </row>
    <row r="767" spans="12:13" x14ac:dyDescent="0.35">
      <c r="L767" s="4"/>
      <c r="M767" s="8"/>
    </row>
    <row r="768" spans="12:13" x14ac:dyDescent="0.35">
      <c r="L768" s="4"/>
      <c r="M768" s="8"/>
    </row>
    <row r="769" spans="12:13" x14ac:dyDescent="0.35">
      <c r="L769" s="4"/>
      <c r="M769" s="8"/>
    </row>
    <row r="770" spans="12:13" x14ac:dyDescent="0.35">
      <c r="L770" s="4"/>
      <c r="M770" s="8"/>
    </row>
    <row r="771" spans="12:13" x14ac:dyDescent="0.35">
      <c r="L771" s="4"/>
      <c r="M771" s="8"/>
    </row>
    <row r="772" spans="12:13" x14ac:dyDescent="0.35">
      <c r="L772" s="4"/>
      <c r="M772" s="8"/>
    </row>
    <row r="773" spans="12:13" x14ac:dyDescent="0.35">
      <c r="L773" s="4"/>
      <c r="M773" s="8"/>
    </row>
    <row r="774" spans="12:13" x14ac:dyDescent="0.35">
      <c r="L774" s="4"/>
      <c r="M774" s="8"/>
    </row>
    <row r="775" spans="12:13" x14ac:dyDescent="0.35">
      <c r="L775" s="4"/>
      <c r="M775" s="8"/>
    </row>
    <row r="776" spans="12:13" x14ac:dyDescent="0.35">
      <c r="L776" s="4"/>
      <c r="M776" s="8"/>
    </row>
    <row r="777" spans="12:13" x14ac:dyDescent="0.35">
      <c r="L777" s="4"/>
      <c r="M777" s="8"/>
    </row>
    <row r="778" spans="12:13" x14ac:dyDescent="0.35">
      <c r="L778" s="4"/>
      <c r="M778" s="8"/>
    </row>
    <row r="779" spans="12:13" x14ac:dyDescent="0.35">
      <c r="L779" s="4"/>
      <c r="M779" s="8"/>
    </row>
    <row r="780" spans="12:13" x14ac:dyDescent="0.35">
      <c r="L780" s="4"/>
      <c r="M780" s="8"/>
    </row>
    <row r="781" spans="12:13" x14ac:dyDescent="0.35">
      <c r="L781" s="4"/>
      <c r="M781" s="8"/>
    </row>
    <row r="782" spans="12:13" x14ac:dyDescent="0.35">
      <c r="L782" s="4"/>
      <c r="M782" s="8"/>
    </row>
    <row r="783" spans="12:13" x14ac:dyDescent="0.35">
      <c r="L783" s="4"/>
      <c r="M783" s="8"/>
    </row>
    <row r="784" spans="12:13" x14ac:dyDescent="0.35">
      <c r="L784" s="4"/>
      <c r="M784" s="8"/>
    </row>
    <row r="785" spans="12:13" x14ac:dyDescent="0.35">
      <c r="L785" s="4"/>
      <c r="M785" s="8"/>
    </row>
    <row r="786" spans="12:13" x14ac:dyDescent="0.35">
      <c r="L786" s="4"/>
      <c r="M786" s="8"/>
    </row>
    <row r="787" spans="12:13" x14ac:dyDescent="0.35">
      <c r="L787" s="4"/>
      <c r="M787" s="8"/>
    </row>
    <row r="788" spans="12:13" x14ac:dyDescent="0.35">
      <c r="L788" s="4"/>
      <c r="M788" s="8"/>
    </row>
    <row r="789" spans="12:13" x14ac:dyDescent="0.35">
      <c r="L789" s="4"/>
      <c r="M789" s="8"/>
    </row>
    <row r="790" spans="12:13" x14ac:dyDescent="0.35">
      <c r="L790" s="4"/>
      <c r="M790" s="8"/>
    </row>
    <row r="791" spans="12:13" x14ac:dyDescent="0.35">
      <c r="L791" s="4"/>
      <c r="M791" s="8"/>
    </row>
    <row r="792" spans="12:13" x14ac:dyDescent="0.35">
      <c r="L792" s="4"/>
      <c r="M792" s="8"/>
    </row>
    <row r="793" spans="12:13" x14ac:dyDescent="0.35">
      <c r="L793" s="4"/>
      <c r="M793" s="8"/>
    </row>
    <row r="794" spans="12:13" x14ac:dyDescent="0.35">
      <c r="L794" s="4"/>
      <c r="M794" s="8"/>
    </row>
    <row r="795" spans="12:13" x14ac:dyDescent="0.35">
      <c r="L795" s="4"/>
      <c r="M795" s="8"/>
    </row>
    <row r="796" spans="12:13" x14ac:dyDescent="0.35">
      <c r="L796" s="4"/>
      <c r="M796" s="8"/>
    </row>
    <row r="797" spans="12:13" x14ac:dyDescent="0.35">
      <c r="L797" s="4"/>
      <c r="M797" s="8"/>
    </row>
    <row r="798" spans="12:13" x14ac:dyDescent="0.35">
      <c r="L798" s="4"/>
      <c r="M798" s="8"/>
    </row>
    <row r="799" spans="12:13" x14ac:dyDescent="0.35">
      <c r="L799" s="4"/>
      <c r="M799" s="8"/>
    </row>
    <row r="800" spans="12:13" x14ac:dyDescent="0.35">
      <c r="L800" s="4"/>
      <c r="M800" s="8"/>
    </row>
    <row r="801" spans="12:13" x14ac:dyDescent="0.35">
      <c r="L801" s="4"/>
      <c r="M801" s="8"/>
    </row>
    <row r="802" spans="12:13" x14ac:dyDescent="0.35">
      <c r="L802" s="4"/>
      <c r="M802" s="8"/>
    </row>
    <row r="803" spans="12:13" x14ac:dyDescent="0.35">
      <c r="L803" s="4"/>
      <c r="M803" s="8"/>
    </row>
    <row r="804" spans="12:13" x14ac:dyDescent="0.35">
      <c r="L804" s="4"/>
      <c r="M804" s="8"/>
    </row>
    <row r="805" spans="12:13" x14ac:dyDescent="0.35">
      <c r="L805" s="4"/>
      <c r="M805" s="8"/>
    </row>
    <row r="806" spans="12:13" x14ac:dyDescent="0.35">
      <c r="L806" s="4"/>
      <c r="M806" s="8"/>
    </row>
    <row r="807" spans="12:13" x14ac:dyDescent="0.35">
      <c r="L807" s="4"/>
      <c r="M807" s="8"/>
    </row>
    <row r="808" spans="12:13" x14ac:dyDescent="0.35">
      <c r="L808" s="4"/>
      <c r="M808" s="8"/>
    </row>
    <row r="809" spans="12:13" x14ac:dyDescent="0.35">
      <c r="L809" s="4"/>
      <c r="M809" s="8"/>
    </row>
    <row r="810" spans="12:13" x14ac:dyDescent="0.35">
      <c r="L810" s="4"/>
      <c r="M810" s="8"/>
    </row>
    <row r="811" spans="12:13" x14ac:dyDescent="0.35">
      <c r="L811" s="4"/>
      <c r="M811" s="8"/>
    </row>
    <row r="812" spans="12:13" x14ac:dyDescent="0.35">
      <c r="L812" s="4"/>
      <c r="M812" s="8"/>
    </row>
    <row r="813" spans="12:13" x14ac:dyDescent="0.35">
      <c r="L813" s="4"/>
      <c r="M813" s="8"/>
    </row>
    <row r="814" spans="12:13" x14ac:dyDescent="0.35">
      <c r="L814" s="4"/>
      <c r="M814" s="8"/>
    </row>
    <row r="815" spans="12:13" x14ac:dyDescent="0.35">
      <c r="L815" s="4"/>
      <c r="M815" s="8"/>
    </row>
    <row r="816" spans="12:13" x14ac:dyDescent="0.35">
      <c r="L816" s="4"/>
      <c r="M816" s="8"/>
    </row>
    <row r="817" spans="12:13" x14ac:dyDescent="0.35">
      <c r="L817" s="4"/>
      <c r="M817" s="8"/>
    </row>
    <row r="818" spans="12:13" x14ac:dyDescent="0.35">
      <c r="L818" s="4"/>
      <c r="M818" s="8"/>
    </row>
    <row r="819" spans="12:13" x14ac:dyDescent="0.35">
      <c r="L819" s="4"/>
      <c r="M819" s="8"/>
    </row>
    <row r="820" spans="12:13" x14ac:dyDescent="0.35">
      <c r="L820" s="4"/>
      <c r="M820" s="8"/>
    </row>
    <row r="821" spans="12:13" x14ac:dyDescent="0.35">
      <c r="L821" s="4"/>
      <c r="M821" s="8"/>
    </row>
    <row r="822" spans="12:13" x14ac:dyDescent="0.35">
      <c r="L822" s="4"/>
      <c r="M822" s="8"/>
    </row>
    <row r="823" spans="12:13" x14ac:dyDescent="0.35">
      <c r="L823" s="4"/>
      <c r="M823" s="8"/>
    </row>
    <row r="824" spans="12:13" x14ac:dyDescent="0.35">
      <c r="L824" s="4"/>
      <c r="M824" s="8"/>
    </row>
    <row r="825" spans="12:13" x14ac:dyDescent="0.35">
      <c r="L825" s="4"/>
      <c r="M825" s="8"/>
    </row>
    <row r="826" spans="12:13" x14ac:dyDescent="0.35">
      <c r="L826" s="4"/>
      <c r="M826" s="8"/>
    </row>
    <row r="827" spans="12:13" x14ac:dyDescent="0.35">
      <c r="L827" s="4"/>
      <c r="M827" s="8"/>
    </row>
    <row r="828" spans="12:13" x14ac:dyDescent="0.35">
      <c r="L828" s="4"/>
      <c r="M828" s="8"/>
    </row>
    <row r="829" spans="12:13" x14ac:dyDescent="0.35">
      <c r="L829" s="4"/>
      <c r="M829" s="8"/>
    </row>
    <row r="830" spans="12:13" x14ac:dyDescent="0.35">
      <c r="L830" s="4"/>
      <c r="M830" s="8"/>
    </row>
    <row r="831" spans="12:13" x14ac:dyDescent="0.35">
      <c r="L831" s="4"/>
      <c r="M831" s="8"/>
    </row>
    <row r="832" spans="12:13" x14ac:dyDescent="0.35">
      <c r="L832" s="4"/>
      <c r="M832" s="8"/>
    </row>
    <row r="833" spans="12:13" x14ac:dyDescent="0.35">
      <c r="L833" s="4"/>
      <c r="M833" s="8"/>
    </row>
    <row r="834" spans="12:13" x14ac:dyDescent="0.35">
      <c r="L834" s="4"/>
      <c r="M834" s="8"/>
    </row>
    <row r="835" spans="12:13" x14ac:dyDescent="0.35">
      <c r="L835" s="4"/>
      <c r="M835" s="8"/>
    </row>
    <row r="836" spans="12:13" x14ac:dyDescent="0.35">
      <c r="L836" s="4"/>
      <c r="M836" s="8"/>
    </row>
    <row r="837" spans="12:13" x14ac:dyDescent="0.35">
      <c r="L837" s="4"/>
      <c r="M837" s="8"/>
    </row>
    <row r="838" spans="12:13" x14ac:dyDescent="0.35">
      <c r="L838" s="4"/>
      <c r="M838" s="8"/>
    </row>
    <row r="839" spans="12:13" x14ac:dyDescent="0.35">
      <c r="L839" s="4"/>
      <c r="M839" s="8"/>
    </row>
    <row r="840" spans="12:13" x14ac:dyDescent="0.35">
      <c r="L840" s="4"/>
      <c r="M840" s="8"/>
    </row>
    <row r="841" spans="12:13" x14ac:dyDescent="0.35">
      <c r="L841" s="4"/>
      <c r="M841" s="8"/>
    </row>
    <row r="842" spans="12:13" x14ac:dyDescent="0.35">
      <c r="L842" s="4"/>
      <c r="M842" s="8"/>
    </row>
    <row r="843" spans="12:13" x14ac:dyDescent="0.35">
      <c r="L843" s="4"/>
      <c r="M843" s="8"/>
    </row>
    <row r="844" spans="12:13" x14ac:dyDescent="0.35">
      <c r="L844" s="4"/>
      <c r="M844" s="8"/>
    </row>
    <row r="845" spans="12:13" x14ac:dyDescent="0.35">
      <c r="L845" s="4"/>
      <c r="M845" s="8"/>
    </row>
    <row r="846" spans="12:13" x14ac:dyDescent="0.35">
      <c r="L846" s="4"/>
      <c r="M846" s="8"/>
    </row>
    <row r="847" spans="12:13" x14ac:dyDescent="0.35">
      <c r="L847" s="4"/>
      <c r="M847" s="8"/>
    </row>
    <row r="848" spans="12:13" x14ac:dyDescent="0.35">
      <c r="L848" s="4"/>
      <c r="M848" s="8"/>
    </row>
    <row r="849" spans="12:13" x14ac:dyDescent="0.35">
      <c r="L849" s="4"/>
      <c r="M849" s="8"/>
    </row>
    <row r="850" spans="12:13" x14ac:dyDescent="0.35">
      <c r="L850" s="4"/>
      <c r="M850" s="8"/>
    </row>
    <row r="851" spans="12:13" x14ac:dyDescent="0.35">
      <c r="L851" s="4"/>
      <c r="M851" s="8"/>
    </row>
    <row r="852" spans="12:13" x14ac:dyDescent="0.35">
      <c r="L852" s="4"/>
      <c r="M852" s="8"/>
    </row>
    <row r="853" spans="12:13" x14ac:dyDescent="0.35">
      <c r="L853" s="4"/>
      <c r="M853" s="8"/>
    </row>
    <row r="854" spans="12:13" x14ac:dyDescent="0.35">
      <c r="L854" s="4"/>
      <c r="M854" s="8"/>
    </row>
    <row r="855" spans="12:13" x14ac:dyDescent="0.35">
      <c r="L855" s="4"/>
      <c r="M855" s="8"/>
    </row>
    <row r="856" spans="12:13" x14ac:dyDescent="0.35">
      <c r="L856" s="4"/>
      <c r="M856" s="8"/>
    </row>
    <row r="857" spans="12:13" x14ac:dyDescent="0.35">
      <c r="L857" s="4"/>
      <c r="M857" s="8"/>
    </row>
    <row r="858" spans="12:13" x14ac:dyDescent="0.35">
      <c r="L858" s="4"/>
      <c r="M858" s="8"/>
    </row>
    <row r="859" spans="12:13" x14ac:dyDescent="0.35">
      <c r="L859" s="4"/>
      <c r="M859" s="8"/>
    </row>
    <row r="860" spans="12:13" x14ac:dyDescent="0.35">
      <c r="L860" s="4"/>
      <c r="M860" s="8"/>
    </row>
    <row r="861" spans="12:13" x14ac:dyDescent="0.35">
      <c r="L861" s="4"/>
      <c r="M861" s="8"/>
    </row>
    <row r="862" spans="12:13" x14ac:dyDescent="0.35">
      <c r="L862" s="4"/>
      <c r="M862" s="8"/>
    </row>
    <row r="863" spans="12:13" x14ac:dyDescent="0.35">
      <c r="L863" s="4"/>
      <c r="M863" s="8"/>
    </row>
    <row r="864" spans="12:13" x14ac:dyDescent="0.35">
      <c r="L864" s="4"/>
      <c r="M864" s="8"/>
    </row>
    <row r="865" spans="12:13" x14ac:dyDescent="0.35">
      <c r="L865" s="4"/>
      <c r="M865" s="8"/>
    </row>
    <row r="866" spans="12:13" x14ac:dyDescent="0.35">
      <c r="L866" s="4"/>
      <c r="M866" s="8"/>
    </row>
    <row r="867" spans="12:13" x14ac:dyDescent="0.35">
      <c r="L867" s="4"/>
      <c r="M867" s="8"/>
    </row>
    <row r="868" spans="12:13" x14ac:dyDescent="0.35">
      <c r="L868" s="4"/>
      <c r="M868" s="8"/>
    </row>
    <row r="869" spans="12:13" x14ac:dyDescent="0.35">
      <c r="L869" s="4"/>
      <c r="M869" s="8"/>
    </row>
    <row r="870" spans="12:13" x14ac:dyDescent="0.35">
      <c r="L870" s="4"/>
      <c r="M870" s="8"/>
    </row>
    <row r="871" spans="12:13" x14ac:dyDescent="0.35">
      <c r="L871" s="4"/>
      <c r="M871" s="8"/>
    </row>
    <row r="872" spans="12:13" x14ac:dyDescent="0.35">
      <c r="L872" s="4"/>
      <c r="M872" s="8"/>
    </row>
    <row r="873" spans="12:13" x14ac:dyDescent="0.35">
      <c r="L873" s="4"/>
      <c r="M873" s="8"/>
    </row>
    <row r="874" spans="12:13" x14ac:dyDescent="0.35">
      <c r="L874" s="4"/>
      <c r="M874" s="8"/>
    </row>
    <row r="875" spans="12:13" x14ac:dyDescent="0.35">
      <c r="L875" s="4"/>
      <c r="M875" s="8"/>
    </row>
    <row r="876" spans="12:13" x14ac:dyDescent="0.35">
      <c r="L876" s="4"/>
      <c r="M876" s="8"/>
    </row>
    <row r="877" spans="12:13" x14ac:dyDescent="0.35">
      <c r="L877" s="4"/>
      <c r="M877" s="8"/>
    </row>
    <row r="878" spans="12:13" x14ac:dyDescent="0.35">
      <c r="L878" s="4"/>
      <c r="M878" s="8"/>
    </row>
    <row r="879" spans="12:13" x14ac:dyDescent="0.35">
      <c r="L879" s="4"/>
      <c r="M879" s="8"/>
    </row>
    <row r="880" spans="12:13" x14ac:dyDescent="0.35">
      <c r="L880" s="4"/>
      <c r="M880" s="8"/>
    </row>
    <row r="881" spans="12:13" x14ac:dyDescent="0.35">
      <c r="L881" s="4"/>
      <c r="M881" s="8"/>
    </row>
    <row r="882" spans="12:13" x14ac:dyDescent="0.35">
      <c r="L882" s="4"/>
      <c r="M882" s="8"/>
    </row>
    <row r="883" spans="12:13" x14ac:dyDescent="0.35">
      <c r="L883" s="4"/>
      <c r="M883" s="8"/>
    </row>
    <row r="884" spans="12:13" x14ac:dyDescent="0.35">
      <c r="L884" s="4"/>
      <c r="M884" s="8"/>
    </row>
    <row r="885" spans="12:13" x14ac:dyDescent="0.35">
      <c r="L885" s="4"/>
      <c r="M885" s="8"/>
    </row>
    <row r="886" spans="12:13" x14ac:dyDescent="0.35">
      <c r="L886" s="4"/>
      <c r="M886" s="8"/>
    </row>
    <row r="887" spans="12:13" x14ac:dyDescent="0.35">
      <c r="L887" s="4"/>
      <c r="M887" s="8"/>
    </row>
    <row r="888" spans="12:13" x14ac:dyDescent="0.35">
      <c r="L888" s="4"/>
      <c r="M888" s="8"/>
    </row>
    <row r="889" spans="12:13" x14ac:dyDescent="0.35">
      <c r="L889" s="4"/>
      <c r="M889" s="8"/>
    </row>
    <row r="890" spans="12:13" x14ac:dyDescent="0.35">
      <c r="L890" s="4"/>
      <c r="M890" s="8"/>
    </row>
    <row r="891" spans="12:13" x14ac:dyDescent="0.35">
      <c r="L891" s="4"/>
      <c r="M891" s="8"/>
    </row>
    <row r="892" spans="12:13" x14ac:dyDescent="0.35">
      <c r="L892" s="4"/>
      <c r="M892" s="8"/>
    </row>
    <row r="893" spans="12:13" x14ac:dyDescent="0.35">
      <c r="L893" s="4"/>
      <c r="M893" s="8"/>
    </row>
    <row r="894" spans="12:13" x14ac:dyDescent="0.35">
      <c r="L894" s="4"/>
      <c r="M894" s="8"/>
    </row>
    <row r="895" spans="12:13" x14ac:dyDescent="0.35">
      <c r="L895" s="4"/>
      <c r="M895" s="8"/>
    </row>
    <row r="896" spans="12:13" x14ac:dyDescent="0.35">
      <c r="L896" s="4"/>
      <c r="M896" s="8"/>
    </row>
    <row r="897" spans="12:13" x14ac:dyDescent="0.35">
      <c r="L897" s="4"/>
      <c r="M897" s="8"/>
    </row>
    <row r="898" spans="12:13" x14ac:dyDescent="0.35">
      <c r="L898" s="4"/>
      <c r="M898" s="8"/>
    </row>
    <row r="899" spans="12:13" x14ac:dyDescent="0.35">
      <c r="L899" s="4"/>
      <c r="M899" s="8"/>
    </row>
    <row r="900" spans="12:13" x14ac:dyDescent="0.35">
      <c r="L900" s="4"/>
      <c r="M900" s="8"/>
    </row>
    <row r="901" spans="12:13" x14ac:dyDescent="0.35">
      <c r="L901" s="4"/>
      <c r="M901" s="8"/>
    </row>
    <row r="902" spans="12:13" x14ac:dyDescent="0.35">
      <c r="L902" s="4"/>
      <c r="M902" s="8"/>
    </row>
    <row r="903" spans="12:13" x14ac:dyDescent="0.35">
      <c r="L903" s="4"/>
      <c r="M903" s="8"/>
    </row>
    <row r="904" spans="12:13" x14ac:dyDescent="0.35">
      <c r="L904" s="4"/>
      <c r="M904" s="8"/>
    </row>
    <row r="905" spans="12:13" x14ac:dyDescent="0.35">
      <c r="L905" s="4"/>
      <c r="M905" s="8"/>
    </row>
    <row r="906" spans="12:13" x14ac:dyDescent="0.35">
      <c r="L906" s="4"/>
      <c r="M906" s="8"/>
    </row>
    <row r="907" spans="12:13" x14ac:dyDescent="0.35">
      <c r="L907" s="4"/>
      <c r="M907" s="8"/>
    </row>
    <row r="908" spans="12:13" x14ac:dyDescent="0.35">
      <c r="L908" s="4"/>
      <c r="M908" s="8"/>
    </row>
    <row r="909" spans="12:13" x14ac:dyDescent="0.35">
      <c r="L909" s="4"/>
      <c r="M909" s="8"/>
    </row>
    <row r="910" spans="12:13" x14ac:dyDescent="0.35">
      <c r="L910" s="4"/>
      <c r="M910" s="8"/>
    </row>
    <row r="911" spans="12:13" x14ac:dyDescent="0.35">
      <c r="L911" s="4"/>
      <c r="M911" s="8"/>
    </row>
    <row r="912" spans="12:13" x14ac:dyDescent="0.35">
      <c r="L912" s="4"/>
      <c r="M912" s="8"/>
    </row>
    <row r="913" spans="12:13" x14ac:dyDescent="0.35">
      <c r="L913" s="4"/>
      <c r="M913" s="8"/>
    </row>
    <row r="914" spans="12:13" x14ac:dyDescent="0.35">
      <c r="L914" s="4"/>
      <c r="M914" s="8"/>
    </row>
    <row r="915" spans="12:13" x14ac:dyDescent="0.35">
      <c r="L915" s="4"/>
      <c r="M915" s="8"/>
    </row>
    <row r="916" spans="12:13" x14ac:dyDescent="0.35">
      <c r="L916" s="4"/>
      <c r="M916" s="8"/>
    </row>
    <row r="917" spans="12:13" x14ac:dyDescent="0.35">
      <c r="L917" s="4"/>
      <c r="M917" s="8"/>
    </row>
    <row r="918" spans="12:13" x14ac:dyDescent="0.35">
      <c r="L918" s="4"/>
      <c r="M918" s="8"/>
    </row>
    <row r="919" spans="12:13" x14ac:dyDescent="0.35">
      <c r="L919" s="4"/>
      <c r="M919" s="8"/>
    </row>
    <row r="920" spans="12:13" x14ac:dyDescent="0.35">
      <c r="L920" s="4"/>
      <c r="M920" s="8"/>
    </row>
    <row r="921" spans="12:13" x14ac:dyDescent="0.35">
      <c r="L921" s="4"/>
      <c r="M921" s="8"/>
    </row>
    <row r="922" spans="12:13" x14ac:dyDescent="0.35">
      <c r="L922" s="4"/>
      <c r="M922" s="8"/>
    </row>
    <row r="923" spans="12:13" x14ac:dyDescent="0.35">
      <c r="L923" s="4"/>
      <c r="M923" s="8"/>
    </row>
    <row r="924" spans="12:13" x14ac:dyDescent="0.35">
      <c r="L924" s="4"/>
      <c r="M924" s="8"/>
    </row>
    <row r="925" spans="12:13" x14ac:dyDescent="0.35">
      <c r="L925" s="4"/>
      <c r="M925" s="8"/>
    </row>
    <row r="926" spans="12:13" x14ac:dyDescent="0.35">
      <c r="L926" s="4"/>
      <c r="M926" s="8"/>
    </row>
    <row r="927" spans="12:13" x14ac:dyDescent="0.35">
      <c r="L927" s="4"/>
      <c r="M927" s="8"/>
    </row>
    <row r="928" spans="12:13" x14ac:dyDescent="0.35">
      <c r="L928" s="4"/>
      <c r="M928" s="8"/>
    </row>
    <row r="929" spans="12:13" x14ac:dyDescent="0.35">
      <c r="L929" s="4"/>
      <c r="M929" s="8"/>
    </row>
    <row r="930" spans="12:13" x14ac:dyDescent="0.35">
      <c r="L930" s="4"/>
      <c r="M930" s="8"/>
    </row>
    <row r="931" spans="12:13" x14ac:dyDescent="0.35">
      <c r="L931" s="4"/>
      <c r="M931" s="8"/>
    </row>
    <row r="932" spans="12:13" x14ac:dyDescent="0.35">
      <c r="L932" s="4"/>
      <c r="M932" s="8"/>
    </row>
    <row r="933" spans="12:13" x14ac:dyDescent="0.35">
      <c r="L933" s="4"/>
      <c r="M933" s="8"/>
    </row>
    <row r="934" spans="12:13" x14ac:dyDescent="0.35">
      <c r="L934" s="4"/>
      <c r="M934" s="8"/>
    </row>
    <row r="935" spans="12:13" x14ac:dyDescent="0.35">
      <c r="L935" s="4"/>
      <c r="M935" s="8"/>
    </row>
    <row r="936" spans="12:13" x14ac:dyDescent="0.35">
      <c r="L936" s="4"/>
      <c r="M936" s="8"/>
    </row>
    <row r="937" spans="12:13" x14ac:dyDescent="0.35">
      <c r="L937" s="4"/>
      <c r="M937" s="8"/>
    </row>
    <row r="938" spans="12:13" x14ac:dyDescent="0.35">
      <c r="L938" s="4"/>
      <c r="M938" s="8"/>
    </row>
    <row r="939" spans="12:13" x14ac:dyDescent="0.35">
      <c r="L939" s="4"/>
      <c r="M939" s="8"/>
    </row>
    <row r="940" spans="12:13" x14ac:dyDescent="0.35">
      <c r="L940" s="4"/>
      <c r="M940" s="8"/>
    </row>
    <row r="941" spans="12:13" x14ac:dyDescent="0.35">
      <c r="L941" s="4"/>
      <c r="M941" s="8"/>
    </row>
    <row r="942" spans="12:13" x14ac:dyDescent="0.35">
      <c r="L942" s="4"/>
      <c r="M942" s="8"/>
    </row>
    <row r="943" spans="12:13" x14ac:dyDescent="0.35">
      <c r="L943" s="4"/>
      <c r="M943" s="8"/>
    </row>
    <row r="944" spans="12:13" x14ac:dyDescent="0.35">
      <c r="L944" s="4"/>
      <c r="M944" s="8"/>
    </row>
    <row r="945" spans="12:13" x14ac:dyDescent="0.35">
      <c r="L945" s="4"/>
      <c r="M945" s="8"/>
    </row>
    <row r="946" spans="12:13" x14ac:dyDescent="0.35">
      <c r="L946" s="4"/>
      <c r="M946" s="8"/>
    </row>
    <row r="947" spans="12:13" x14ac:dyDescent="0.35">
      <c r="L947" s="4"/>
      <c r="M947" s="8"/>
    </row>
    <row r="948" spans="12:13" x14ac:dyDescent="0.35">
      <c r="L948" s="4"/>
      <c r="M948" s="8"/>
    </row>
    <row r="949" spans="12:13" x14ac:dyDescent="0.35">
      <c r="L949" s="4"/>
      <c r="M949" s="8"/>
    </row>
    <row r="950" spans="12:13" x14ac:dyDescent="0.35">
      <c r="L950" s="4"/>
      <c r="M950" s="8"/>
    </row>
    <row r="951" spans="12:13" x14ac:dyDescent="0.35">
      <c r="L951" s="4"/>
      <c r="M951" s="8"/>
    </row>
    <row r="952" spans="12:13" x14ac:dyDescent="0.35">
      <c r="L952" s="4"/>
      <c r="M952" s="8"/>
    </row>
    <row r="953" spans="12:13" x14ac:dyDescent="0.35">
      <c r="L953" s="4"/>
      <c r="M953" s="8"/>
    </row>
    <row r="954" spans="12:13" x14ac:dyDescent="0.35">
      <c r="L954" s="4"/>
      <c r="M954" s="8"/>
    </row>
    <row r="955" spans="12:13" x14ac:dyDescent="0.35">
      <c r="L955" s="4"/>
      <c r="M955" s="8"/>
    </row>
    <row r="956" spans="12:13" x14ac:dyDescent="0.35">
      <c r="L956" s="4"/>
      <c r="M956" s="8"/>
    </row>
    <row r="957" spans="12:13" x14ac:dyDescent="0.35">
      <c r="L957" s="4"/>
      <c r="M957" s="8"/>
    </row>
    <row r="958" spans="12:13" x14ac:dyDescent="0.35">
      <c r="L958" s="4"/>
      <c r="M958" s="8"/>
    </row>
    <row r="959" spans="12:13" x14ac:dyDescent="0.35">
      <c r="L959" s="4"/>
      <c r="M959" s="8"/>
    </row>
    <row r="960" spans="12:13" x14ac:dyDescent="0.35">
      <c r="L960" s="4"/>
      <c r="M960" s="8"/>
    </row>
    <row r="961" spans="12:13" x14ac:dyDescent="0.35">
      <c r="L961" s="4"/>
      <c r="M961" s="8"/>
    </row>
    <row r="962" spans="12:13" x14ac:dyDescent="0.35">
      <c r="L962" s="4"/>
      <c r="M962" s="8"/>
    </row>
    <row r="963" spans="12:13" x14ac:dyDescent="0.35">
      <c r="L963" s="4"/>
      <c r="M963" s="8"/>
    </row>
    <row r="964" spans="12:13" x14ac:dyDescent="0.35">
      <c r="L964" s="4"/>
      <c r="M964" s="8"/>
    </row>
    <row r="965" spans="12:13" x14ac:dyDescent="0.35">
      <c r="L965" s="4"/>
      <c r="M965" s="8"/>
    </row>
    <row r="966" spans="12:13" x14ac:dyDescent="0.35">
      <c r="L966" s="4"/>
      <c r="M966" s="8"/>
    </row>
    <row r="967" spans="12:13" x14ac:dyDescent="0.35">
      <c r="L967" s="4"/>
      <c r="M967" s="8"/>
    </row>
    <row r="968" spans="12:13" x14ac:dyDescent="0.35">
      <c r="L968" s="4"/>
      <c r="M968" s="8"/>
    </row>
    <row r="969" spans="12:13" x14ac:dyDescent="0.35">
      <c r="L969" s="4"/>
      <c r="M969" s="8"/>
    </row>
    <row r="970" spans="12:13" x14ac:dyDescent="0.35">
      <c r="L970" s="4"/>
      <c r="M970" s="8"/>
    </row>
    <row r="971" spans="12:13" x14ac:dyDescent="0.35">
      <c r="L971" s="4"/>
      <c r="M971" s="8"/>
    </row>
    <row r="972" spans="12:13" x14ac:dyDescent="0.35">
      <c r="L972" s="4"/>
      <c r="M972" s="8"/>
    </row>
    <row r="973" spans="12:13" x14ac:dyDescent="0.35">
      <c r="L973" s="4"/>
      <c r="M973" s="8"/>
    </row>
    <row r="974" spans="12:13" x14ac:dyDescent="0.35">
      <c r="L974" s="4"/>
      <c r="M974" s="8"/>
    </row>
    <row r="975" spans="12:13" x14ac:dyDescent="0.35">
      <c r="L975" s="4"/>
      <c r="M975" s="8"/>
    </row>
    <row r="976" spans="12:13" x14ac:dyDescent="0.35">
      <c r="L976" s="4"/>
      <c r="M976" s="8"/>
    </row>
    <row r="977" spans="12:13" x14ac:dyDescent="0.35">
      <c r="L977" s="4"/>
      <c r="M977" s="8"/>
    </row>
    <row r="978" spans="12:13" x14ac:dyDescent="0.35">
      <c r="L978" s="4"/>
      <c r="M978" s="8"/>
    </row>
    <row r="979" spans="12:13" x14ac:dyDescent="0.35">
      <c r="L979" s="4"/>
      <c r="M979" s="8"/>
    </row>
    <row r="980" spans="12:13" x14ac:dyDescent="0.35">
      <c r="L980" s="4"/>
      <c r="M980" s="8"/>
    </row>
    <row r="981" spans="12:13" x14ac:dyDescent="0.35">
      <c r="L981" s="4"/>
      <c r="M981" s="8"/>
    </row>
    <row r="982" spans="12:13" x14ac:dyDescent="0.35">
      <c r="L982" s="4"/>
      <c r="M982" s="8"/>
    </row>
    <row r="983" spans="12:13" x14ac:dyDescent="0.35">
      <c r="L983" s="4"/>
      <c r="M983" s="8"/>
    </row>
    <row r="984" spans="12:13" x14ac:dyDescent="0.35">
      <c r="L984" s="4"/>
      <c r="M984" s="8"/>
    </row>
    <row r="985" spans="12:13" x14ac:dyDescent="0.35">
      <c r="L985" s="4"/>
      <c r="M985" s="8"/>
    </row>
    <row r="986" spans="12:13" x14ac:dyDescent="0.35">
      <c r="L986" s="4"/>
      <c r="M986" s="8"/>
    </row>
    <row r="987" spans="12:13" x14ac:dyDescent="0.35">
      <c r="L987" s="4"/>
      <c r="M987" s="8"/>
    </row>
    <row r="988" spans="12:13" x14ac:dyDescent="0.35">
      <c r="L988" s="4"/>
      <c r="M988" s="8"/>
    </row>
    <row r="989" spans="12:13" x14ac:dyDescent="0.35">
      <c r="L989" s="4"/>
      <c r="M989" s="8"/>
    </row>
    <row r="990" spans="12:13" x14ac:dyDescent="0.35">
      <c r="L990" s="4"/>
      <c r="M990" s="8"/>
    </row>
    <row r="991" spans="12:13" x14ac:dyDescent="0.35">
      <c r="L991" s="4"/>
      <c r="M991" s="8"/>
    </row>
    <row r="992" spans="12:13" x14ac:dyDescent="0.35">
      <c r="L992" s="4"/>
      <c r="M992" s="8"/>
    </row>
    <row r="993" spans="12:13" x14ac:dyDescent="0.35">
      <c r="L993" s="4"/>
      <c r="M993" s="8"/>
    </row>
    <row r="994" spans="12:13" x14ac:dyDescent="0.35">
      <c r="L994" s="4"/>
      <c r="M994" s="8"/>
    </row>
    <row r="995" spans="12:13" x14ac:dyDescent="0.35">
      <c r="L995" s="4"/>
      <c r="M995" s="8"/>
    </row>
    <row r="996" spans="12:13" x14ac:dyDescent="0.35">
      <c r="L996" s="4"/>
      <c r="M996" s="8"/>
    </row>
    <row r="997" spans="12:13" x14ac:dyDescent="0.35">
      <c r="L997" s="4"/>
      <c r="M997" s="8"/>
    </row>
    <row r="998" spans="12:13" x14ac:dyDescent="0.35">
      <c r="L998" s="4"/>
      <c r="M998" s="8"/>
    </row>
    <row r="999" spans="12:13" x14ac:dyDescent="0.35">
      <c r="L999" s="4"/>
      <c r="M999" s="8"/>
    </row>
    <row r="1000" spans="12:13" x14ac:dyDescent="0.35">
      <c r="L1000" s="4"/>
      <c r="M1000" s="8"/>
    </row>
    <row r="1001" spans="12:13" x14ac:dyDescent="0.35">
      <c r="L1001" s="4"/>
      <c r="M1001" s="8"/>
    </row>
    <row r="1002" spans="12:13" x14ac:dyDescent="0.35">
      <c r="L1002" s="4"/>
      <c r="M1002" s="8"/>
    </row>
    <row r="1003" spans="12:13" x14ac:dyDescent="0.35">
      <c r="L1003" s="4"/>
      <c r="M1003" s="8"/>
    </row>
    <row r="1004" spans="12:13" x14ac:dyDescent="0.35">
      <c r="L1004" s="4"/>
      <c r="M1004" s="8"/>
    </row>
    <row r="1005" spans="12:13" x14ac:dyDescent="0.35">
      <c r="L1005" s="4"/>
      <c r="M1005" s="8"/>
    </row>
    <row r="1006" spans="12:13" x14ac:dyDescent="0.35">
      <c r="L1006" s="4"/>
      <c r="M1006" s="8"/>
    </row>
    <row r="1007" spans="12:13" x14ac:dyDescent="0.35">
      <c r="L1007" s="4"/>
      <c r="M1007" s="8"/>
    </row>
    <row r="1008" spans="12:13" x14ac:dyDescent="0.35">
      <c r="L1008" s="4"/>
      <c r="M1008" s="8"/>
    </row>
    <row r="1009" spans="12:13" x14ac:dyDescent="0.35">
      <c r="L1009" s="4"/>
      <c r="M1009" s="8"/>
    </row>
    <row r="1010" spans="12:13" x14ac:dyDescent="0.35">
      <c r="L1010" s="4"/>
      <c r="M1010" s="8"/>
    </row>
    <row r="1011" spans="12:13" x14ac:dyDescent="0.35">
      <c r="L1011" s="4"/>
      <c r="M1011" s="8"/>
    </row>
    <row r="1012" spans="12:13" x14ac:dyDescent="0.35">
      <c r="L1012" s="4"/>
      <c r="M1012" s="8"/>
    </row>
    <row r="1013" spans="12:13" x14ac:dyDescent="0.35">
      <c r="L1013" s="4"/>
      <c r="M1013" s="8"/>
    </row>
    <row r="1014" spans="12:13" x14ac:dyDescent="0.35">
      <c r="L1014" s="4"/>
      <c r="M1014" s="8"/>
    </row>
    <row r="1015" spans="12:13" x14ac:dyDescent="0.35">
      <c r="L1015" s="4"/>
      <c r="M1015" s="8"/>
    </row>
    <row r="1016" spans="12:13" x14ac:dyDescent="0.35">
      <c r="L1016" s="4"/>
      <c r="M1016" s="8"/>
    </row>
    <row r="1017" spans="12:13" x14ac:dyDescent="0.35">
      <c r="L1017" s="4"/>
      <c r="M1017" s="8"/>
    </row>
  </sheetData>
  <dataValidations count="2">
    <dataValidation type="list" allowBlank="1" showInputMessage="1" showErrorMessage="1" sqref="M6:M1017" xr:uid="{00000000-0002-0000-0600-000000000000}">
      <formula1>IF($H6="density",DeP,IF($H6="particle size",PaP,IF($H6="aggregate",AgP,IF($H6="chemical",ChP,IF($H6="physical (other)",PhP,IF($H6="thermal",ThP,IF($H6="compound specific",CoP)))))))</formula1>
    </dataValidation>
    <dataValidation type="list" allowBlank="1" showInputMessage="1" showErrorMessage="1" sqref="L6:L1017" xr:uid="{00000000-0002-0000-0600-000001000000}">
      <formula1>IF($H6="density",DeA,IF($H6="particle size",PaA,IF($H6="aggregate",AgA,IF($H6="chemical",ChA,IF($H6="physical (other)",PhA,IF($H6="thermal",ThA,IF($H6="compound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9000000}">
          <x14:formula1>
            <xm:f>'controlled vocabulary'!#REF!</xm:f>
          </x14:formula1>
          <xm:sqref>L1018:M1048576</xm:sqref>
        </x14:dataValidation>
        <x14:dataValidation type="list" allowBlank="1" showInputMessage="1" showErrorMessage="1" xr:uid="{00000000-0002-0000-0600-000004000000}">
          <x14:formula1>
            <xm:f>OFFSET(layer!$D$1,3,0,COUNTA(layer!$D:$D)-2,1)</xm:f>
          </x14:formula1>
          <xm:sqref>F6 F27 F24 F21 F18 F15 F12 F9 D6:D1048576</xm:sqref>
        </x14:dataValidation>
        <x14:dataValidation type="list" allowBlank="1" showInputMessage="1" showErrorMessage="1" xr:uid="{00000000-0002-0000-0600-000002000000}">
          <x14:formula1>
            <xm:f>OFFSET(site!$B$1,3,0,COUNTA(site!$B:$B)-2,1)</xm:f>
          </x14:formula1>
          <xm:sqref>B6:B1048576</xm:sqref>
        </x14:dataValidation>
        <x14:dataValidation type="list" allowBlank="1" showInputMessage="1" showErrorMessage="1" xr:uid="{00000000-0002-0000-0600-000003000000}">
          <x14:formula1>
            <xm:f>'controlled vocabulary'!$AZ$4:$AZ$8</xm:f>
          </x14:formula1>
          <xm:sqref>AN6:AN1048576</xm:sqref>
        </x14:dataValidation>
        <x14:dataValidation type="list" allowBlank="1" showInputMessage="1" showErrorMessage="1" xr:uid="{00000000-0002-0000-0600-000006000000}">
          <x14:formula1>
            <xm:f>'controlled vocabulary'!$AT$4:$AT$10</xm:f>
          </x14:formula1>
          <xm:sqref>H6:H1048576</xm:sqref>
        </x14:dataValidation>
        <x14:dataValidation type="list" allowBlank="1" showInputMessage="1" showErrorMessage="1" xr:uid="{00000000-0002-0000-0600-000007000000}">
          <x14:formula1>
            <xm:f>'controlled vocabulary'!$AX$4:$AX$13</xm:f>
          </x14:formula1>
          <xm:sqref>I6:I1048576</xm:sqref>
        </x14:dataValidation>
        <x14:dataValidation type="list" allowBlank="1" showInputMessage="1" showErrorMessage="1" xr:uid="{00000000-0002-0000-0600-000008000000}">
          <x14:formula1>
            <xm:f>'controlled vocabulary'!$AW$4:$AW$8</xm:f>
          </x14:formula1>
          <xm:sqref>G6:G1048576</xm:sqref>
        </x14:dataValidation>
        <x14:dataValidation type="list" allowBlank="1" showInputMessage="1" showErrorMessage="1" xr:uid="{00000000-0002-0000-0600-000005000000}">
          <x14:formula1>
            <xm:f>OFFSET(profile!$D$1,3,0,COUNTA(profile!$D:$D)-2,1)</xm:f>
          </x14:formula1>
          <xm:sqref>C6:C1048576</xm:sqref>
        </x14:dataValidation>
        <x14:dataValidation type="list" allowBlank="1" showInputMessage="1" showErrorMessage="1" xr:uid="{00000000-0002-0000-0600-00000A000000}">
          <x14:formula1>
            <xm:f>OFFSET(metadata!A$1,3,0,COUNTA(metadata!A:A)-3,1)</xm:f>
          </x14:formula1>
          <xm:sqref>A6:A1048576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089843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089843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08984375" defaultRowHeight="15" customHeight="1" x14ac:dyDescent="0.35"/>
  <cols>
    <col min="1" max="2" width="12.453125" customWidth="1"/>
    <col min="3" max="3" width="9" bestFit="1" customWidth="1"/>
    <col min="4" max="4" width="9" customWidth="1"/>
    <col min="5" max="5" width="13.089843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08984375" customWidth="1"/>
    <col min="15" max="16" width="10.08984375" customWidth="1"/>
    <col min="17" max="17" width="14.81640625" customWidth="1"/>
    <col min="18" max="18" width="10.08984375" customWidth="1"/>
    <col min="19" max="19" width="19.6328125" customWidth="1"/>
    <col min="20" max="20" width="10.08984375" customWidth="1"/>
    <col min="21" max="21" width="15.36328125" bestFit="1" customWidth="1"/>
    <col min="22" max="25" width="10.089843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08984375" customWidth="1"/>
    <col min="46" max="46" width="16.08984375" bestFit="1" customWidth="1"/>
    <col min="47" max="47" width="16.08984375" customWidth="1"/>
    <col min="48" max="48" width="19.08984375" bestFit="1" customWidth="1"/>
    <col min="49" max="49" width="16.08984375" customWidth="1"/>
    <col min="50" max="50" width="18.81640625" bestFit="1" customWidth="1"/>
    <col min="51" max="51" width="18.81640625" customWidth="1"/>
    <col min="52" max="52" width="24.36328125" bestFit="1" customWidth="1"/>
    <col min="53" max="53" width="14.6328125" bestFit="1" customWidth="1"/>
    <col min="54" max="56" width="13.08984375" customWidth="1"/>
  </cols>
  <sheetData>
    <row r="1" spans="1:57" s="68" customFormat="1" ht="15" customHeight="1" x14ac:dyDescent="0.35">
      <c r="A1" s="67" t="s">
        <v>159</v>
      </c>
      <c r="B1" s="67" t="s">
        <v>160</v>
      </c>
      <c r="C1" s="158"/>
      <c r="D1" s="158"/>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5" t="s">
        <v>985</v>
      </c>
      <c r="AV1" s="185"/>
      <c r="AW1" s="158"/>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8" t="s">
        <v>919</v>
      </c>
      <c r="AU4" s="160" t="s">
        <v>239</v>
      </c>
      <c r="AV4" s="160"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9" t="s">
        <v>920</v>
      </c>
      <c r="AU5" s="160" t="s">
        <v>924</v>
      </c>
      <c r="AV5" s="160" t="s">
        <v>268</v>
      </c>
      <c r="AW5" s="157"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70" t="s">
        <v>921</v>
      </c>
      <c r="AU6" s="160" t="s">
        <v>925</v>
      </c>
      <c r="AV6" s="160" t="s">
        <v>269</v>
      </c>
      <c r="AW6" s="157"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1" t="s">
        <v>922</v>
      </c>
      <c r="AU7" s="160" t="s">
        <v>978</v>
      </c>
      <c r="AV7" s="161" t="s">
        <v>242</v>
      </c>
      <c r="AW7" s="157"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2" t="s">
        <v>968</v>
      </c>
      <c r="AU8" s="160" t="s">
        <v>977</v>
      </c>
      <c r="AV8" s="161" t="s">
        <v>912</v>
      </c>
      <c r="AW8" s="157"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3" t="s">
        <v>916</v>
      </c>
      <c r="AU9" s="161" t="s">
        <v>210</v>
      </c>
      <c r="AV9" s="161"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4" t="s">
        <v>923</v>
      </c>
      <c r="AU10" s="161" t="s">
        <v>218</v>
      </c>
      <c r="AV10" s="161"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1" t="s">
        <v>979</v>
      </c>
      <c r="AV11" s="161"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2" t="s">
        <v>210</v>
      </c>
      <c r="AV12" s="161"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2" t="s">
        <v>218</v>
      </c>
      <c r="AV13" s="161"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2" t="s">
        <v>930</v>
      </c>
      <c r="AV14" s="162"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6"/>
      <c r="AJ15" s="1"/>
      <c r="AK15" s="1"/>
      <c r="AL15" s="1"/>
      <c r="AM15" s="1"/>
      <c r="AN15" s="1"/>
      <c r="AO15" s="1"/>
      <c r="AP15" s="1"/>
      <c r="AQ15" s="2"/>
      <c r="AR15" s="2"/>
      <c r="AS15" s="2"/>
      <c r="AT15" s="2"/>
      <c r="AU15" s="162" t="s">
        <v>931</v>
      </c>
      <c r="AV15" s="162"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2" t="s">
        <v>979</v>
      </c>
      <c r="AV16" s="163"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3" t="s">
        <v>932</v>
      </c>
      <c r="AV17" s="163"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3" t="s">
        <v>934</v>
      </c>
      <c r="AV18" s="163"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3" t="s">
        <v>935</v>
      </c>
      <c r="AV19" s="163"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3" t="s">
        <v>936</v>
      </c>
      <c r="AV20" s="164"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3" t="s">
        <v>938</v>
      </c>
      <c r="AV21" s="164"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3" t="s">
        <v>940</v>
      </c>
      <c r="AV22" s="164"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3" t="s">
        <v>942</v>
      </c>
      <c r="AV23" s="164"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3" t="s">
        <v>925</v>
      </c>
      <c r="AV24" s="164"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3" t="s">
        <v>944</v>
      </c>
      <c r="AV25" s="165"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3" t="s">
        <v>945</v>
      </c>
      <c r="AV26" s="165"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3" t="s">
        <v>946</v>
      </c>
      <c r="AV27" s="165"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3" t="s">
        <v>974</v>
      </c>
      <c r="AV28" s="165" t="s">
        <v>937</v>
      </c>
    </row>
    <row r="29" spans="1:52" ht="14.5" x14ac:dyDescent="0.35">
      <c r="AU29" s="163" t="s">
        <v>947</v>
      </c>
      <c r="AV29" s="165" t="s">
        <v>975</v>
      </c>
    </row>
    <row r="30" spans="1:52" ht="14.5" x14ac:dyDescent="0.35">
      <c r="AU30" s="163" t="s">
        <v>948</v>
      </c>
      <c r="AV30" s="166" t="s">
        <v>209</v>
      </c>
    </row>
    <row r="31" spans="1:52" ht="14.5" x14ac:dyDescent="0.35">
      <c r="AU31" s="163" t="s">
        <v>949</v>
      </c>
      <c r="AV31" s="167" t="s">
        <v>958</v>
      </c>
    </row>
    <row r="32" spans="1:52" ht="14.5" x14ac:dyDescent="0.35">
      <c r="AU32" s="163" t="s">
        <v>950</v>
      </c>
      <c r="AV32" s="167" t="s">
        <v>960</v>
      </c>
    </row>
    <row r="33" spans="47:48" ht="14.5" x14ac:dyDescent="0.35">
      <c r="AU33" s="164" t="s">
        <v>951</v>
      </c>
      <c r="AV33" s="167" t="s">
        <v>962</v>
      </c>
    </row>
    <row r="34" spans="47:48" ht="14.5" x14ac:dyDescent="0.35">
      <c r="AU34" s="164" t="s">
        <v>952</v>
      </c>
    </row>
    <row r="35" spans="47:48" ht="14.5" x14ac:dyDescent="0.35">
      <c r="AU35" s="163" t="s">
        <v>973</v>
      </c>
    </row>
    <row r="36" spans="47:48" ht="14.5" x14ac:dyDescent="0.35">
      <c r="AU36" s="163" t="s">
        <v>984</v>
      </c>
    </row>
    <row r="37" spans="47:48" ht="14.5" x14ac:dyDescent="0.35">
      <c r="AU37" s="165" t="s">
        <v>241</v>
      </c>
    </row>
    <row r="38" spans="47:48" ht="14.5" x14ac:dyDescent="0.35">
      <c r="AU38" s="165" t="s">
        <v>953</v>
      </c>
    </row>
    <row r="39" spans="47:48" ht="14.5" x14ac:dyDescent="0.35">
      <c r="AU39" s="166" t="s">
        <v>955</v>
      </c>
    </row>
    <row r="40" spans="47:48" ht="14.5" x14ac:dyDescent="0.35">
      <c r="AU40" s="166" t="s">
        <v>956</v>
      </c>
    </row>
    <row r="41" spans="47:48" ht="14.5" x14ac:dyDescent="0.35">
      <c r="AU41" s="167" t="s">
        <v>957</v>
      </c>
    </row>
    <row r="42" spans="47:48" ht="14.5" x14ac:dyDescent="0.35">
      <c r="AU42" s="167" t="s">
        <v>959</v>
      </c>
    </row>
    <row r="43" spans="47:48" ht="14.5" x14ac:dyDescent="0.35">
      <c r="AU43" s="167"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2025-08-06T22:26:20Z</dcterms:modified>
</cp:coreProperties>
</file>