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/>
  <c r="D4" i="9"/>
  <c r="E5" i="8"/>
  <c r="E6" i="8"/>
  <c r="E7" i="8"/>
  <c r="E8" i="8"/>
  <c r="E9" i="8"/>
  <c r="E10" i="8"/>
  <c r="E11" i="8"/>
  <c r="E4" i="8"/>
  <c r="F5" i="7"/>
  <c r="F6" i="7"/>
  <c r="F7" i="7"/>
  <c r="F8" i="7"/>
  <c r="F9" i="7"/>
  <c r="F10" i="7"/>
  <c r="F4" i="7"/>
  <c r="Z11" i="8"/>
  <c r="Y11" i="8"/>
  <c r="Z10" i="8"/>
  <c r="Y10" i="8"/>
  <c r="Z9" i="8"/>
  <c r="Y9" i="8"/>
  <c r="Z8" i="8"/>
  <c r="Y8" i="8"/>
  <c r="Z7" i="8"/>
  <c r="Y7" i="8"/>
  <c r="Z6" i="8"/>
  <c r="Y6" i="8"/>
  <c r="I3" i="6"/>
  <c r="H3" i="6"/>
  <c r="G3" i="6"/>
</calcChain>
</file>

<file path=xl/comments1.xml><?xml version="1.0" encoding="utf-8"?>
<comments xmlns="http://schemas.openxmlformats.org/spreadsheetml/2006/main">
  <authors>
    <author>Sophie von Fromm</author>
  </authors>
  <commentList>
    <comment ref="AF7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Orignially 113 µmol/L</t>
        </r>
      </text>
    </comment>
  </commentList>
</comments>
</file>

<file path=xl/comments2.xml><?xml version="1.0" encoding="utf-8"?>
<comments xmlns="http://schemas.openxmlformats.org/spreadsheetml/2006/main">
  <authors>
    <author>Sophie von Fromm</author>
  </authors>
  <commentList>
    <comment ref="S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cummulative value</t>
        </r>
      </text>
    </comment>
  </commentList>
</comments>
</file>

<file path=xl/sharedStrings.xml><?xml version="1.0" encoding="utf-8"?>
<sst xmlns="http://schemas.openxmlformats.org/spreadsheetml/2006/main" count="2101" uniqueCount="873">
  <si>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</si>
  <si>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</si>
  <si>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</si>
  <si>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</si>
  <si>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</si>
  <si>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</si>
  <si>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</si>
  <si>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</si>
  <si>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</si>
  <si>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</si>
  <si>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</si>
  <si>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</si>
  <si>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</si>
  <si>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</si>
  <si>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</si>
  <si>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</si>
  <si>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</si>
  <si>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</si>
  <si>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</si>
  <si>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</si>
  <si>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</si>
  <si>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</si>
  <si>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</si>
  <si>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</si>
  <si>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</si>
  <si>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</si>
  <si>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</si>
  <si>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</si>
  <si>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</si>
  <si>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</si>
  <si>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</si>
  <si>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</si>
  <si>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</si>
  <si>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</si>
  <si>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</si>
  <si>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</si>
  <si>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</si>
  <si>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</si>
  <si>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</si>
  <si>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</si>
  <si>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</si>
  <si>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</si>
  <si>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</si>
  <si>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</si>
  <si>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</si>
  <si>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</si>
  <si>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</si>
  <si>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</si>
  <si>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</si>
  <si>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</si>
  <si>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</si>
  <si>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</si>
  <si>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</si>
  <si>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</si>
  <si>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</si>
  <si>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</si>
  <si>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</si>
  <si>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</si>
  <si>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</si>
  <si>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</si>
  <si>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</si>
  <si>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</si>
  <si>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</si>
  <si>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</si>
  <si>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</si>
  <si>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</si>
  <si>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</si>
  <si>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</si>
  <si>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</si>
  <si>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</si>
  <si>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</si>
  <si>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</si>
  <si>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</si>
  <si>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</si>
  <si>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</si>
  <si>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</si>
  <si>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</si>
  <si>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</si>
  <si>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</si>
  <si>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</si>
  <si>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</si>
  <si>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</si>
  <si>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</si>
  <si>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</si>
  <si>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</si>
  <si>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</si>
  <si>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</si>
  <si>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</si>
  <si>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</si>
  <si>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</si>
  <si>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</si>
  <si>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</si>
  <si>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</si>
  <si>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</si>
  <si>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</si>
  <si>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</si>
  <si>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</si>
  <si>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</si>
  <si>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</si>
  <si>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</si>
  <si>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</si>
  <si>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</si>
  <si>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</si>
  <si>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</si>
  <si>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</si>
  <si>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</si>
  <si>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</si>
  <si>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</si>
  <si>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</si>
  <si>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</si>
  <si>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</si>
  <si>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</si>
  <si>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</si>
  <si>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</si>
  <si>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</si>
  <si>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</si>
  <si>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</si>
  <si>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</si>
  <si>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</si>
  <si>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</si>
  <si>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</si>
  <si>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</si>
  <si>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</si>
  <si>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</si>
  <si>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</si>
  <si>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</si>
  <si>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</si>
  <si>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</si>
  <si>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</si>
  <si>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</si>
  <si>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</si>
  <si>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</si>
  <si>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</si>
  <si>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</si>
  <si>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</si>
  <si>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</si>
  <si>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</si>
  <si>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</si>
  <si>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</si>
  <si>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</si>
  <si>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</si>
  <si>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</si>
  <si>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</si>
  <si>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</si>
  <si>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</si>
  <si>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</si>
  <si>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</si>
  <si>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</si>
  <si>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</si>
  <si>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</si>
  <si>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</si>
  <si>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</si>
  <si>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</si>
  <si>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</si>
  <si>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</si>
  <si>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</si>
  <si>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</si>
  <si>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</si>
  <si>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</si>
  <si>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</si>
  <si>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</si>
  <si>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</si>
  <si>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</si>
  <si>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</si>
  <si>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</si>
  <si>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</si>
  <si>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</si>
  <si>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</si>
  <si>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</si>
  <si>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</si>
  <si>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</si>
  <si>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</si>
  <si>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</si>
  <si>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</si>
  <si>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</si>
  <si>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</si>
  <si>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</si>
  <si>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</si>
  <si>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</si>
  <si>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</si>
  <si>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</si>
  <si>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</si>
  <si>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</si>
  <si>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</si>
  <si>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</si>
  <si>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</si>
  <si>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</si>
  <si>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</si>
  <si>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</si>
  <si>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</si>
  <si>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</si>
  <si>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</si>
  <si>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</si>
  <si>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</si>
  <si>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</si>
  <si>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</si>
  <si>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</si>
  <si>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</si>
  <si>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</si>
  <si>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</si>
  <si>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</si>
  <si>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</si>
  <si>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</si>
  <si>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</si>
  <si>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</si>
  <si>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</si>
  <si>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</si>
  <si>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</si>
  <si>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</si>
  <si>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</si>
  <si>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</si>
  <si>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</si>
  <si>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</si>
  <si>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</si>
  <si>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</si>
  <si>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</si>
  <si>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</si>
  <si>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</si>
  <si>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</si>
  <si>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</si>
  <si>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</si>
  <si>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</si>
  <si>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</si>
  <si>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</si>
  <si>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</si>
  <si>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</si>
  <si>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</si>
  <si>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</si>
  <si>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</si>
  <si>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</si>
  <si>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</si>
  <si>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</si>
  <si>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</si>
  <si>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</si>
  <si>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</si>
  <si>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</si>
  <si>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</si>
  <si>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</si>
  <si>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</si>
  <si>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</si>
  <si>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</si>
  <si>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</si>
  <si>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</si>
  <si>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</si>
  <si>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</si>
  <si>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</si>
  <si>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</si>
  <si>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</si>
  <si>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</si>
  <si>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</si>
  <si>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</si>
  <si>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</si>
  <si>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</si>
  <si>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</si>
  <si>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</si>
  <si>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</si>
  <si>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</si>
  <si>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</si>
  <si>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</si>
  <si>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</si>
  <si>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</si>
  <si>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</si>
  <si>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</si>
  <si>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</si>
  <si>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</si>
  <si>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</si>
  <si>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</si>
  <si>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</si>
  <si>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</si>
  <si>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</si>
  <si>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</si>
  <si>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</si>
  <si>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</si>
  <si>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</si>
  <si>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</si>
  <si>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</si>
  <si>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</si>
  <si>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</si>
  <si>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</si>
  <si>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</si>
  <si>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</si>
  <si>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</si>
  <si>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</si>
  <si>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</si>
  <si>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</si>
  <si>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</si>
  <si>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</si>
  <si>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</si>
  <si>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</si>
  <si>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</si>
  <si>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</si>
  <si>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</si>
  <si>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</si>
  <si>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</si>
  <si>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</si>
  <si>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</si>
  <si>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</si>
  <si>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</si>
  <si>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</si>
  <si>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</si>
  <si>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</si>
  <si>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</si>
  <si>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</si>
  <si>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</si>
  <si>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</si>
  <si>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</si>
  <si>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</si>
  <si>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</si>
  <si>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</si>
  <si>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</si>
  <si>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</si>
  <si>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</si>
  <si>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</si>
  <si>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</si>
  <si>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</si>
  <si>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</si>
  <si>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</si>
  <si>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</si>
  <si>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</si>
  <si>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</si>
  <si>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</si>
  <si>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</si>
  <si>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</si>
  <si>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</si>
  <si>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</si>
  <si>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</si>
  <si>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</si>
  <si>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</si>
  <si>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</si>
  <si>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</si>
  <si>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</si>
  <si>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</si>
  <si>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</si>
  <si>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</si>
  <si>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</si>
  <si>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</si>
  <si>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</si>
  <si>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</si>
  <si>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</si>
  <si>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</si>
  <si>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</si>
  <si>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</si>
  <si>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</si>
  <si>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</si>
  <si>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</si>
  <si>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</si>
  <si>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</si>
  <si>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</si>
  <si>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</si>
  <si>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</si>
  <si>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</si>
  <si>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</si>
  <si>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</si>
  <si>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</si>
  <si>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</si>
  <si>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</si>
  <si>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</si>
  <si>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</si>
  <si>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</si>
  <si>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</si>
  <si>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</si>
  <si>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</si>
  <si>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</si>
  <si>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</si>
  <si>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</si>
  <si>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</si>
  <si>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</si>
  <si>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</si>
  <si>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</si>
  <si>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</si>
  <si>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</si>
  <si>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</si>
  <si>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</si>
  <si>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</si>
  <si>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</si>
  <si>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</si>
  <si>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</si>
  <si>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</si>
  <si>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</si>
  <si>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</si>
  <si>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</si>
  <si>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</si>
  <si>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</si>
  <si>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</si>
  <si>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</si>
  <si>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</si>
  <si>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</si>
  <si>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</si>
  <si>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</si>
  <si>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</si>
  <si>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</si>
  <si>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</si>
  <si>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</si>
  <si>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</si>
  <si>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</si>
  <si>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</si>
  <si>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</si>
  <si>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</si>
  <si>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</si>
  <si>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</si>
  <si>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</si>
  <si>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</si>
  <si>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</si>
  <si>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</si>
  <si>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</si>
  <si>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</si>
  <si>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</si>
  <si>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</si>
  <si>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</si>
  <si>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</si>
  <si>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</si>
  <si>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</si>
  <si>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</si>
  <si>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</si>
  <si>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</si>
  <si>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</si>
  <si>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</si>
  <si>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</si>
  <si>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</si>
  <si>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</si>
  <si>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</si>
  <si>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</si>
  <si>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</si>
  <si>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</si>
  <si>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</si>
  <si>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</si>
  <si>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</si>
  <si>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</si>
  <si>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</si>
  <si>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</si>
  <si>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</si>
  <si>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</si>
  <si>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</si>
  <si>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</si>
  <si>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</si>
  <si>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</si>
  <si>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</si>
  <si>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</si>
  <si>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</si>
  <si>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</si>
  <si>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</si>
  <si>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</si>
  <si>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</si>
  <si>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</si>
  <si>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</si>
  <si>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</si>
  <si>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</si>
  <si>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</si>
  <si>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</si>
  <si>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</si>
  <si>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</si>
  <si>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</si>
  <si>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</si>
  <si>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</si>
  <si>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</si>
  <si>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</si>
  <si>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</si>
  <si>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</si>
  <si>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</si>
  <si>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</si>
  <si>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</si>
  <si>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</si>
  <si>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</si>
  <si>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</si>
  <si>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</si>
  <si>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</si>
  <si>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</si>
  <si>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</si>
  <si>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</si>
  <si>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</si>
  <si>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</si>
  <si>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</si>
  <si>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</si>
  <si>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</si>
  <si>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</si>
  <si>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</si>
  <si>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</si>
  <si>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</si>
  <si>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</si>
  <si>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</si>
  <si>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</si>
  <si>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</si>
  <si>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</si>
  <si>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</si>
  <si>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</si>
  <si>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</si>
  <si>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</si>
  <si>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</si>
  <si>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</si>
  <si>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</si>
  <si>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</si>
  <si>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</si>
  <si>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</si>
  <si>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</si>
  <si>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</si>
  <si>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</si>
  <si>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</si>
  <si>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</si>
  <si>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</si>
  <si>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</si>
  <si>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</si>
  <si>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</si>
  <si>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</si>
  <si>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</si>
  <si>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</si>
  <si>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</si>
  <si>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</si>
  <si>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</si>
  <si>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</si>
  <si>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</si>
  <si>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</si>
  <si>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</si>
  <si>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</si>
  <si>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</si>
  <si>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</si>
  <si>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</si>
  <si>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</si>
  <si>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</si>
  <si>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</si>
  <si>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</si>
  <si>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</si>
  <si>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</si>
  <si>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</si>
  <si>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</si>
  <si>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</si>
  <si>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</si>
  <si>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</si>
  <si>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</si>
  <si>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</si>
  <si>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</si>
  <si>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</si>
  <si>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</si>
  <si>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</si>
  <si>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</si>
  <si>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</si>
  <si>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</si>
  <si>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</si>
  <si>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</si>
  <si>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</si>
  <si>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</si>
  <si>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</si>
  <si>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</si>
  <si>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</si>
  <si>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</si>
  <si>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</si>
  <si>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</si>
  <si>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</si>
  <si>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</si>
  <si>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</si>
  <si>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</si>
  <si>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</si>
  <si>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</si>
  <si>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</si>
  <si>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</si>
  <si>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</si>
  <si>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</si>
  <si>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</si>
  <si>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</si>
  <si>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</si>
  <si>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</si>
  <si>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</si>
  <si>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</si>
  <si>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</si>
  <si>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</si>
  <si>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</si>
  <si>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</si>
  <si>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</si>
  <si>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</si>
  <si>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</si>
  <si>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</si>
  <si>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</si>
  <si>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</si>
  <si>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</si>
  <si>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</si>
  <si>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</si>
  <si>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</si>
  <si>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</si>
  <si>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</si>
  <si>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</si>
  <si>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</si>
  <si>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</si>
  <si>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</si>
  <si>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</si>
  <si>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</si>
  <si>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</si>
  <si>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</si>
  <si>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</si>
  <si>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</si>
  <si>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</si>
  <si>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</si>
  <si>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</si>
  <si>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</si>
  <si>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</si>
  <si>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</si>
  <si>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</si>
  <si>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</si>
  <si>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</si>
  <si>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</si>
  <si>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</si>
  <si>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</si>
  <si>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</si>
  <si>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</si>
  <si>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</si>
  <si>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</si>
  <si>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</si>
  <si>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</si>
  <si>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</si>
  <si>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</si>
  <si>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</si>
  <si>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</si>
  <si>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</si>
  <si>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</si>
  <si>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</si>
  <si>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</si>
  <si>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</si>
  <si>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</si>
  <si>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</si>
  <si>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</si>
  <si>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</si>
  <si>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</si>
  <si>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</si>
  <si>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</si>
  <si>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</si>
  <si>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</si>
  <si>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</si>
  <si>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</si>
  <si>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</si>
  <si>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</si>
  <si>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</si>
  <si>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</si>
  <si>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</si>
  <si>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</si>
  <si>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</si>
  <si>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</si>
  <si>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</si>
  <si>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</si>
  <si>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</si>
  <si>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</si>
  <si>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</si>
  <si>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</si>
  <si>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</si>
  <si>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</si>
  <si>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</si>
  <si>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</si>
  <si>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</si>
  <si>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</si>
  <si>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</si>
  <si>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</si>
  <si>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</si>
  <si>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</si>
  <si>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</si>
  <si>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</si>
  <si>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</si>
  <si>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</si>
  <si>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</si>
  <si>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</si>
  <si>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</si>
  <si>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</si>
  <si>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</si>
  <si>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</si>
  <si>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</si>
  <si>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</si>
  <si>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</si>
  <si>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</si>
  <si>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</si>
  <si>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</si>
  <si>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</si>
  <si>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</si>
  <si>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</si>
  <si>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</si>
  <si>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</si>
  <si>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</si>
  <si>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</si>
  <si>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</si>
  <si>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</si>
  <si>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</si>
  <si>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</si>
  <si>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</si>
  <si>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</si>
  <si>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</si>
  <si>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</si>
  <si>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</si>
  <si>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</si>
  <si>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</si>
  <si>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</si>
  <si>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</si>
  <si>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</si>
  <si>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</si>
  <si>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</si>
  <si>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</si>
  <si>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</si>
  <si>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</si>
  <si>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</si>
  <si>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</si>
  <si>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</si>
  <si>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</si>
  <si>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</si>
  <si>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</si>
  <si>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</si>
  <si>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</si>
  <si>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</si>
  <si>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</si>
  <si>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</si>
  <si>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</si>
  <si>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</si>
  <si>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</si>
  <si>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</si>
  <si>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</si>
  <si>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</si>
  <si>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</si>
  <si>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</si>
  <si>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</si>
  <si>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</si>
  <si>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</si>
  <si>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</si>
  <si>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</si>
  <si>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</si>
  <si>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</si>
  <si>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</si>
  <si>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</si>
  <si>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</si>
  <si>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</si>
  <si>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</si>
  <si>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</si>
  <si>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</si>
  <si>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</si>
  <si>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</si>
  <si>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</si>
  <si>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</si>
  <si>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</si>
  <si>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</si>
  <si>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</si>
  <si>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</si>
  <si>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</si>
  <si>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</si>
  <si>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</si>
  <si>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</si>
  <si>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</si>
  <si>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</si>
  <si>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</si>
  <si>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</si>
  <si>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</si>
  <si>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</si>
  <si>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</si>
  <si>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</si>
  <si>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</si>
  <si>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</si>
  <si>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</si>
  <si>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</si>
  <si>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</si>
  <si>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</si>
  <si>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</si>
  <si>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</si>
  <si>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</si>
  <si>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</si>
  <si>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</si>
  <si>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</si>
  <si>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</si>
  <si>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</si>
  <si>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</si>
  <si>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</si>
  <si>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</si>
  <si>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</si>
  <si>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</si>
  <si>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</si>
  <si>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</si>
  <si>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</si>
  <si>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</si>
  <si>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</si>
  <si>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</si>
  <si>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</si>
  <si>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</si>
  <si>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</si>
  <si>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</si>
  <si>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</si>
  <si>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</si>
  <si>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</si>
  <si>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</si>
  <si>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</si>
  <si>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</si>
  <si>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</si>
  <si>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</si>
  <si>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</si>
  <si>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</si>
  <si>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</si>
  <si>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</si>
  <si>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</si>
  <si>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</si>
  <si>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</si>
  <si>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</si>
  <si>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</si>
  <si>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</si>
  <si>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</si>
  <si>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</si>
  <si>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</si>
  <si>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</si>
  <si>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</si>
  <si>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</si>
  <si>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</si>
  <si>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</si>
  <si>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</si>
  <si>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</si>
  <si>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</si>
  <si>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</si>
  <si>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</si>
  <si>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</si>
  <si>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</si>
  <si>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</si>
  <si>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</si>
  <si>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</si>
  <si>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</si>
  <si>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Lemke_2006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</si>
  <si>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</si>
  <si>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</si>
  <si>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</si>
  <si>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</si>
  <si>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</si>
  <si>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</si>
  <si>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</si>
  <si>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</si>
  <si>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</si>
  <si>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</si>
  <si>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Typic Dystrochrept</t>
  </si>
  <si>
    <t>Spruce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</si>
  <si>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</si>
  <si>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</si>
  <si>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</si>
  <si>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</si>
  <si>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</si>
  <si>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</si>
  <si>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</si>
  <si>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</si>
  <si>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</si>
  <si>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</si>
  <si>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</si>
  <si>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</si>
  <si>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</si>
  <si>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</si>
  <si>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Average of 7 chambers; outside vegetation period</t>
  </si>
  <si>
    <t>Average of 7 chambers; within vegetation period</t>
  </si>
  <si>
    <t>Sampling for 14C data; flux rate averaged</t>
  </si>
  <si>
    <t>Oi</t>
  </si>
  <si>
    <t>Ol</t>
  </si>
  <si>
    <t>n = 4</t>
  </si>
  <si>
    <t>Oe</t>
  </si>
  <si>
    <t>Of</t>
  </si>
  <si>
    <t>Oa</t>
  </si>
  <si>
    <t>Oh</t>
  </si>
  <si>
    <t>Ah</t>
  </si>
  <si>
    <t>n = 7</t>
  </si>
  <si>
    <t>Bv</t>
  </si>
  <si>
    <t>HR</t>
  </si>
  <si>
    <t>n = 3</t>
  </si>
  <si>
    <t>RR</t>
  </si>
  <si>
    <t>0-5</t>
  </si>
  <si>
    <t>5-10</t>
  </si>
  <si>
    <t>10-30</t>
  </si>
  <si>
    <t>FPOM</t>
  </si>
  <si>
    <t>heavy 1</t>
  </si>
  <si>
    <t>inf</t>
  </si>
  <si>
    <t>oPOM-II</t>
  </si>
  <si>
    <t>heavy 2</t>
  </si>
  <si>
    <t>oPOM-III</t>
  </si>
  <si>
    <t>MOM</t>
  </si>
  <si>
    <r>
      <t xml:space="preserve">&gt;1 </t>
    </r>
    <r>
      <rPr>
        <sz val="10"/>
        <color rgb="FF000000"/>
        <rFont val="Calibri"/>
        <family val="2"/>
      </rPr>
      <t>year</t>
    </r>
  </si>
  <si>
    <t>&gt;1 year</t>
  </si>
  <si>
    <t>israd</t>
  </si>
  <si>
    <t>inc_name</t>
  </si>
  <si>
    <t>flx_name</t>
  </si>
  <si>
    <t>ist_name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</si>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</sst>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Geneva"/>
    </font>
    <font>
      <sz val="10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2" xfId="0" applyFont="1" applyBorder="1" applyAlignment="1">
      <alignment horizontal="left" wrapText="1"/>
    </xf>
    <xf numFmtId="0" fontId="20" fillId="0" borderId="1" xfId="0" applyFont="1" applyBorder="1" applyAlignment="1"/>
    <xf numFmtId="0" fontId="0" fillId="0" borderId="1" xfId="0" applyNumberFormat="1" applyFont="1" applyBorder="1" applyAlignment="1"/>
    <xf numFmtId="164" fontId="24" fillId="0" borderId="1" xfId="228" applyNumberFormat="1" applyFont="1" applyBorder="1"/>
    <xf numFmtId="0" fontId="13" fillId="0" borderId="1" xfId="0" applyNumberFormat="1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13" fillId="0" borderId="1" xfId="0" quotePrefix="1" applyNumberFormat="1" applyFont="1" applyBorder="1" applyAlignment="1">
      <alignment wrapText="1"/>
    </xf>
    <xf numFmtId="0" fontId="13" fillId="0" borderId="1" xfId="0" quotePrefix="1" applyFont="1" applyBorder="1" applyAlignment="1">
      <alignment wrapText="1"/>
    </xf>
    <xf numFmtId="0" fontId="14" fillId="0" borderId="1" xfId="0" applyNumberFormat="1" applyFont="1" applyBorder="1"/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4" fillId="0" borderId="1" xfId="0" applyNumberFormat="1" applyFont="1" applyBorder="1"/>
    <xf numFmtId="16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Lemke_2006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bahrens@bgc-jena.mpg.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1" t="s">
        <v>753</v>
      </c>
      <c r="H1" s="131" t="s">
        <v>754</v>
      </c>
      <c r="I1" s="131" t="s">
        <v>755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42">
      <c r="A4" s="20" t="s">
        <v>811</v>
      </c>
      <c r="B4" s="20" t="s">
        <v>866</v>
      </c>
      <c r="C4" s="20"/>
      <c r="D4" s="20" t="s">
        <v>812</v>
      </c>
      <c r="E4" s="20" t="s">
        <v>813</v>
      </c>
      <c r="F4" s="143" t="s">
        <v>814</v>
      </c>
      <c r="G4" s="20">
        <v>2018</v>
      </c>
      <c r="H4" s="20">
        <v>3</v>
      </c>
      <c r="I4" s="20">
        <v>5</v>
      </c>
      <c r="J4" s="20" t="s">
        <v>815</v>
      </c>
      <c r="K4" s="143" t="s">
        <v>816</v>
      </c>
      <c r="L4" s="20"/>
      <c r="M4" s="20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0"/>
      <c r="H8" s="130"/>
      <c r="I8" s="130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0"/>
      <c r="H9" s="130"/>
      <c r="I9" s="130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0"/>
      <c r="H10" s="130"/>
      <c r="I10" s="130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0"/>
      <c r="H11" s="130"/>
      <c r="I11" s="130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0"/>
      <c r="H12" s="130"/>
      <c r="I12" s="130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0"/>
      <c r="H13" s="130"/>
      <c r="I13" s="130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0"/>
      <c r="H14" s="130"/>
      <c r="I14" s="130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0"/>
      <c r="H15" s="130"/>
      <c r="I15" s="130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0"/>
      <c r="H16" s="130"/>
      <c r="I16" s="130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0"/>
      <c r="H17" s="130"/>
      <c r="I17" s="130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0"/>
      <c r="H18" s="130"/>
      <c r="I18" s="130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0"/>
      <c r="H19" s="130"/>
      <c r="I19" s="130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0"/>
      <c r="H20" s="130"/>
      <c r="I20" s="130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0"/>
      <c r="H21" s="130"/>
      <c r="I21" s="130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0"/>
      <c r="H22" s="130"/>
      <c r="I22" s="130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0"/>
      <c r="H23" s="130"/>
      <c r="I23" s="130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0"/>
      <c r="H24" s="130"/>
      <c r="I24" s="130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0"/>
      <c r="H25" s="130"/>
      <c r="I25" s="130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0"/>
      <c r="H26" s="130"/>
      <c r="I26" s="130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0"/>
      <c r="H27" s="130"/>
      <c r="I27" s="130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0"/>
      <c r="H28" s="130"/>
      <c r="I28" s="130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0"/>
      <c r="H29" s="130"/>
      <c r="I29" s="130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0"/>
      <c r="H30" s="130"/>
      <c r="I30" s="130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0"/>
      <c r="H31" s="130"/>
      <c r="I31" s="130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0"/>
      <c r="H32" s="130"/>
      <c r="I32" s="130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0"/>
      <c r="H33" s="130"/>
      <c r="I33" s="130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0"/>
      <c r="H34" s="130"/>
      <c r="I34" s="130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0"/>
      <c r="H35" s="130"/>
      <c r="I35" s="130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0"/>
      <c r="H36" s="130"/>
      <c r="I36" s="130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0"/>
      <c r="H37" s="130"/>
      <c r="I37" s="130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0"/>
      <c r="H38" s="130"/>
      <c r="I38" s="130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0"/>
      <c r="H39" s="130"/>
      <c r="I39" s="130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0"/>
      <c r="H40" s="130"/>
      <c r="I40" s="130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0"/>
      <c r="H41" s="130"/>
      <c r="I41" s="130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0"/>
      <c r="H42" s="130"/>
      <c r="I42" s="130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0"/>
      <c r="H43" s="130"/>
      <c r="I43" s="130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0"/>
      <c r="H44" s="130"/>
      <c r="I44" s="130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0"/>
      <c r="H45" s="130"/>
      <c r="I45" s="130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0"/>
      <c r="H46" s="130"/>
      <c r="I46" s="130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0"/>
      <c r="H47" s="130"/>
      <c r="I47" s="130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0"/>
      <c r="H48" s="130"/>
      <c r="I48" s="130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0"/>
      <c r="H49" s="130"/>
      <c r="I49" s="130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0"/>
      <c r="H50" s="130"/>
      <c r="I50" s="130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0"/>
      <c r="H51" s="130"/>
      <c r="I51" s="130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0"/>
      <c r="H52" s="130"/>
      <c r="I52" s="130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0"/>
      <c r="H53" s="130"/>
      <c r="I53" s="130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0"/>
      <c r="H54" s="130"/>
      <c r="I54" s="130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0"/>
      <c r="H55" s="130"/>
      <c r="I55" s="130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0"/>
      <c r="H56" s="130"/>
      <c r="I56" s="130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0"/>
      <c r="H57" s="130"/>
      <c r="I57" s="130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0"/>
      <c r="H58" s="130"/>
      <c r="I58" s="130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0"/>
      <c r="H59" s="130"/>
      <c r="I59" s="130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0"/>
      <c r="H60" s="130"/>
      <c r="I60" s="130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0"/>
      <c r="H61" s="130"/>
      <c r="I61" s="130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0"/>
      <c r="H62" s="130"/>
      <c r="I62" s="130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0"/>
      <c r="H63" s="130"/>
      <c r="I63" s="130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0"/>
      <c r="H64" s="130"/>
      <c r="I64" s="130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0"/>
      <c r="H65" s="130"/>
      <c r="I65" s="130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0"/>
      <c r="H66" s="130"/>
      <c r="I66" s="130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0"/>
      <c r="H67" s="130"/>
      <c r="I67" s="130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0"/>
      <c r="H68" s="130"/>
      <c r="I68" s="130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0"/>
      <c r="H69" s="130"/>
      <c r="I69" s="130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0"/>
      <c r="H70" s="130"/>
      <c r="I70" s="130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0"/>
      <c r="H71" s="130"/>
      <c r="I71" s="130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0"/>
      <c r="H72" s="130"/>
      <c r="I72" s="130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0"/>
      <c r="H73" s="130"/>
      <c r="I73" s="130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0"/>
      <c r="H74" s="130"/>
      <c r="I74" s="130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0"/>
      <c r="H75" s="130"/>
      <c r="I75" s="130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0"/>
      <c r="H76" s="130"/>
      <c r="I76" s="130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0"/>
      <c r="H77" s="130"/>
      <c r="I77" s="130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0"/>
      <c r="H78" s="130"/>
      <c r="I78" s="130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0"/>
      <c r="H79" s="130"/>
      <c r="I79" s="130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0"/>
      <c r="H80" s="130"/>
      <c r="I80" s="130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0"/>
      <c r="H81" s="130"/>
      <c r="I81" s="130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0"/>
      <c r="H82" s="130"/>
      <c r="I82" s="130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0"/>
      <c r="H83" s="130"/>
      <c r="I83" s="130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0"/>
      <c r="H84" s="130"/>
      <c r="I84" s="130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0"/>
      <c r="H85" s="130"/>
      <c r="I85" s="130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0"/>
      <c r="H86" s="130"/>
      <c r="I86" s="130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0"/>
      <c r="H87" s="130"/>
      <c r="I87" s="130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0"/>
      <c r="H88" s="130"/>
      <c r="I88" s="130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0"/>
      <c r="H89" s="130"/>
      <c r="I89" s="130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0"/>
      <c r="H90" s="130"/>
      <c r="I90" s="130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0"/>
      <c r="H91" s="130"/>
      <c r="I91" s="130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0"/>
      <c r="H92" s="130"/>
      <c r="I92" s="130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0"/>
      <c r="H93" s="130"/>
      <c r="I93" s="130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0"/>
      <c r="H94" s="130"/>
      <c r="I94" s="130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0"/>
      <c r="H95" s="130"/>
      <c r="I95" s="130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0"/>
      <c r="H96" s="130"/>
      <c r="I96" s="130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0"/>
      <c r="H97" s="130"/>
      <c r="I97" s="130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0"/>
      <c r="H98" s="130"/>
      <c r="I98" s="130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0"/>
      <c r="H99" s="130"/>
      <c r="I99" s="130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0"/>
      <c r="H100" s="130"/>
      <c r="I100" s="130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0"/>
      <c r="H101" s="130"/>
      <c r="I101" s="130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0"/>
      <c r="H102" s="130"/>
      <c r="I102" s="130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0"/>
      <c r="H103" s="130"/>
      <c r="I103" s="130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0"/>
      <c r="H104" s="130"/>
      <c r="I104" s="130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0"/>
      <c r="H105" s="130"/>
      <c r="I105" s="130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0"/>
      <c r="H106" s="130"/>
      <c r="I106" s="130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0"/>
      <c r="H107" s="130"/>
      <c r="I107" s="130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0"/>
      <c r="H108" s="130"/>
      <c r="I108" s="130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0"/>
      <c r="H109" s="130"/>
      <c r="I109" s="130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0"/>
      <c r="H110" s="130"/>
      <c r="I110" s="130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0"/>
      <c r="H111" s="130"/>
      <c r="I111" s="130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0"/>
      <c r="H112" s="130"/>
      <c r="I112" s="130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0"/>
      <c r="H113" s="130"/>
      <c r="I113" s="130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0"/>
      <c r="H114" s="130"/>
      <c r="I114" s="130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0"/>
      <c r="H115" s="130"/>
      <c r="I115" s="130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0"/>
      <c r="H116" s="130"/>
      <c r="I116" s="130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0"/>
      <c r="H117" s="130"/>
      <c r="I117" s="130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0"/>
      <c r="H118" s="130"/>
      <c r="I118" s="130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0"/>
      <c r="H119" s="130"/>
      <c r="I119" s="130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0"/>
      <c r="H120" s="130"/>
      <c r="I120" s="130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0"/>
      <c r="H121" s="130"/>
      <c r="I121" s="130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0"/>
      <c r="H122" s="130"/>
      <c r="I122" s="130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0"/>
      <c r="H123" s="130"/>
      <c r="I123" s="130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0"/>
      <c r="H124" s="130"/>
      <c r="I124" s="130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0"/>
      <c r="H125" s="130"/>
      <c r="I125" s="130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0"/>
      <c r="H126" s="130"/>
      <c r="I126" s="130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0"/>
      <c r="H127" s="130"/>
      <c r="I127" s="130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0"/>
      <c r="H128" s="130"/>
      <c r="I128" s="130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0"/>
      <c r="H129" s="130"/>
      <c r="I129" s="130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0"/>
      <c r="H130" s="130"/>
      <c r="I130" s="130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0"/>
      <c r="H131" s="130"/>
      <c r="I131" s="130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0"/>
      <c r="H132" s="130"/>
      <c r="I132" s="130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0"/>
      <c r="H133" s="130"/>
      <c r="I133" s="130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0"/>
      <c r="H134" s="130"/>
      <c r="I134" s="130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0"/>
      <c r="H135" s="130"/>
      <c r="I135" s="130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0"/>
      <c r="H136" s="130"/>
      <c r="I136" s="130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0"/>
      <c r="H137" s="130"/>
      <c r="I137" s="130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0"/>
      <c r="H138" s="130"/>
      <c r="I138" s="130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0"/>
      <c r="H139" s="130"/>
      <c r="I139" s="130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0"/>
      <c r="H140" s="130"/>
      <c r="I140" s="130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0"/>
      <c r="H141" s="130"/>
      <c r="I141" s="130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0"/>
      <c r="H142" s="130"/>
      <c r="I142" s="130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0"/>
      <c r="H143" s="130"/>
      <c r="I143" s="130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0"/>
      <c r="H144" s="130"/>
      <c r="I144" s="130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0"/>
      <c r="H145" s="130"/>
      <c r="I145" s="130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0"/>
      <c r="H146" s="130"/>
      <c r="I146" s="130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0"/>
      <c r="H147" s="130"/>
      <c r="I147" s="130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0"/>
      <c r="H148" s="130"/>
      <c r="I148" s="130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0"/>
      <c r="H149" s="130"/>
      <c r="I149" s="130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0"/>
      <c r="H150" s="130"/>
      <c r="I150" s="130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0"/>
      <c r="H151" s="130"/>
      <c r="I151" s="130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0"/>
      <c r="H152" s="130"/>
      <c r="I152" s="130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0"/>
      <c r="H153" s="130"/>
      <c r="I153" s="130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0"/>
      <c r="H154" s="130"/>
      <c r="I154" s="130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0"/>
      <c r="H155" s="130"/>
      <c r="I155" s="130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0"/>
      <c r="H156" s="130"/>
      <c r="I156" s="130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0"/>
      <c r="H157" s="130"/>
      <c r="I157" s="130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0"/>
      <c r="H158" s="130"/>
      <c r="I158" s="130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0"/>
      <c r="H159" s="130"/>
      <c r="I159" s="130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0"/>
      <c r="H160" s="130"/>
      <c r="I160" s="130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0"/>
      <c r="H161" s="130"/>
      <c r="I161" s="130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0"/>
      <c r="H162" s="130"/>
      <c r="I162" s="130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0"/>
      <c r="H163" s="130"/>
      <c r="I163" s="130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0"/>
      <c r="H164" s="130"/>
      <c r="I164" s="130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0"/>
      <c r="H165" s="130"/>
      <c r="I165" s="130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0"/>
      <c r="H166" s="130"/>
      <c r="I166" s="130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0"/>
      <c r="H167" s="130"/>
      <c r="I167" s="130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0"/>
      <c r="H168" s="130"/>
      <c r="I168" s="130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0"/>
      <c r="H169" s="130"/>
      <c r="I169" s="130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0"/>
      <c r="H170" s="130"/>
      <c r="I170" s="130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0"/>
      <c r="H171" s="130"/>
      <c r="I171" s="130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0"/>
      <c r="H172" s="130"/>
      <c r="I172" s="130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0"/>
      <c r="H173" s="130"/>
      <c r="I173" s="130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0"/>
      <c r="H174" s="130"/>
      <c r="I174" s="130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0"/>
      <c r="H175" s="130"/>
      <c r="I175" s="130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0"/>
      <c r="H176" s="130"/>
      <c r="I176" s="130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0"/>
      <c r="H177" s="130"/>
      <c r="I177" s="130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0"/>
      <c r="H178" s="130"/>
      <c r="I178" s="130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0"/>
      <c r="H179" s="130"/>
      <c r="I179" s="130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0"/>
      <c r="H180" s="130"/>
      <c r="I180" s="130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0"/>
      <c r="H181" s="130"/>
      <c r="I181" s="130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0"/>
      <c r="H182" s="130"/>
      <c r="I182" s="130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0"/>
      <c r="H183" s="130"/>
      <c r="I183" s="130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0"/>
      <c r="H184" s="130"/>
      <c r="I184" s="130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0"/>
      <c r="H185" s="130"/>
      <c r="I185" s="130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0"/>
      <c r="H186" s="130"/>
      <c r="I186" s="130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0"/>
      <c r="H187" s="130"/>
      <c r="I187" s="130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0"/>
      <c r="H188" s="130"/>
      <c r="I188" s="130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0"/>
      <c r="H189" s="130"/>
      <c r="I189" s="130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0"/>
      <c r="H190" s="130"/>
      <c r="I190" s="130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0"/>
      <c r="H191" s="130"/>
      <c r="I191" s="130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0"/>
      <c r="H192" s="130"/>
      <c r="I192" s="130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0"/>
      <c r="H193" s="130"/>
      <c r="I193" s="130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0"/>
      <c r="H194" s="130"/>
      <c r="I194" s="130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0"/>
      <c r="H195" s="130"/>
      <c r="I195" s="130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0"/>
      <c r="H196" s="130"/>
      <c r="I196" s="130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0"/>
      <c r="H197" s="130"/>
      <c r="I197" s="130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0"/>
      <c r="H198" s="130"/>
      <c r="I198" s="130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0"/>
      <c r="H199" s="130"/>
      <c r="I199" s="130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0"/>
      <c r="H200" s="130"/>
      <c r="I200" s="130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0"/>
      <c r="H201" s="130"/>
      <c r="I201" s="130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0"/>
      <c r="H202" s="130"/>
      <c r="I202" s="130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0"/>
      <c r="H203" s="130"/>
      <c r="I203" s="130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0"/>
      <c r="H204" s="130"/>
      <c r="I204" s="130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0"/>
      <c r="H205" s="130"/>
      <c r="I205" s="130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0"/>
      <c r="H206" s="130"/>
      <c r="I206" s="130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0"/>
      <c r="H207" s="130"/>
      <c r="I207" s="130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0"/>
      <c r="H208" s="130"/>
      <c r="I208" s="130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0"/>
      <c r="H209" s="130"/>
      <c r="I209" s="130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0"/>
      <c r="H210" s="130"/>
      <c r="I210" s="130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0"/>
      <c r="H211" s="130"/>
      <c r="I211" s="130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0"/>
      <c r="H212" s="130"/>
      <c r="I212" s="130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0"/>
      <c r="H213" s="130"/>
      <c r="I213" s="130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0"/>
      <c r="H214" s="130"/>
      <c r="I214" s="130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0"/>
      <c r="H215" s="130"/>
      <c r="I215" s="130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0"/>
      <c r="H216" s="130"/>
      <c r="I216" s="130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0"/>
      <c r="H217" s="130"/>
      <c r="I217" s="130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0"/>
      <c r="H218" s="130"/>
      <c r="I218" s="130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0"/>
      <c r="H219" s="130"/>
      <c r="I219" s="130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0"/>
      <c r="H220" s="130"/>
      <c r="I220" s="130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0"/>
      <c r="H221" s="130"/>
      <c r="I221" s="130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0"/>
      <c r="H222" s="130"/>
      <c r="I222" s="130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0"/>
      <c r="H223" s="130"/>
      <c r="I223" s="130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0"/>
      <c r="H224" s="130"/>
      <c r="I224" s="130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0"/>
      <c r="H225" s="130"/>
      <c r="I225" s="130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0"/>
      <c r="H226" s="130"/>
      <c r="I226" s="130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0"/>
      <c r="H227" s="130"/>
      <c r="I227" s="130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0"/>
      <c r="H228" s="130"/>
      <c r="I228" s="130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0"/>
      <c r="H229" s="130"/>
      <c r="I229" s="130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0"/>
      <c r="H230" s="130"/>
      <c r="I230" s="130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0"/>
      <c r="H231" s="130"/>
      <c r="I231" s="130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0"/>
      <c r="H232" s="130"/>
      <c r="I232" s="130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0"/>
      <c r="H233" s="130"/>
      <c r="I233" s="130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0"/>
      <c r="H234" s="130"/>
      <c r="I234" s="130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0"/>
      <c r="H235" s="130"/>
      <c r="I235" s="130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0"/>
      <c r="H236" s="130"/>
      <c r="I236" s="130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0"/>
      <c r="H237" s="130"/>
      <c r="I237" s="130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0"/>
      <c r="H238" s="130"/>
      <c r="I238" s="130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0"/>
      <c r="H239" s="130"/>
      <c r="I239" s="130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0"/>
      <c r="H240" s="130"/>
      <c r="I240" s="130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0"/>
      <c r="H241" s="130"/>
      <c r="I241" s="130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0"/>
      <c r="H242" s="130"/>
      <c r="I242" s="130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0"/>
      <c r="H243" s="130"/>
      <c r="I243" s="130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0"/>
      <c r="H244" s="130"/>
      <c r="I244" s="130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0"/>
      <c r="H245" s="130"/>
      <c r="I245" s="130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0"/>
      <c r="H246" s="130"/>
      <c r="I246" s="130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0"/>
      <c r="H247" s="130"/>
      <c r="I247" s="130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0"/>
      <c r="H248" s="130"/>
      <c r="I248" s="130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0"/>
      <c r="H249" s="130"/>
      <c r="I249" s="130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0"/>
      <c r="H250" s="130"/>
      <c r="I250" s="130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0"/>
      <c r="H251" s="130"/>
      <c r="I251" s="130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0"/>
      <c r="H252" s="130"/>
      <c r="I252" s="130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0"/>
      <c r="H253" s="130"/>
      <c r="I253" s="130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0"/>
      <c r="H254" s="130"/>
      <c r="I254" s="130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0"/>
      <c r="H255" s="130"/>
      <c r="I255" s="130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0"/>
      <c r="H256" s="130"/>
      <c r="I256" s="130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0"/>
      <c r="H257" s="130"/>
      <c r="I257" s="130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0"/>
      <c r="H258" s="130"/>
      <c r="I258" s="130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0"/>
      <c r="H259" s="130"/>
      <c r="I259" s="130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0"/>
      <c r="H260" s="130"/>
      <c r="I260" s="130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0"/>
      <c r="H261" s="130"/>
      <c r="I261" s="130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0"/>
      <c r="H262" s="130"/>
      <c r="I262" s="130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0"/>
      <c r="H263" s="130"/>
      <c r="I263" s="130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0"/>
      <c r="H264" s="130"/>
      <c r="I264" s="130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0"/>
      <c r="H265" s="130"/>
      <c r="I265" s="130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0"/>
      <c r="H266" s="130"/>
      <c r="I266" s="130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0"/>
      <c r="H267" s="130"/>
      <c r="I267" s="130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0"/>
      <c r="H268" s="130"/>
      <c r="I268" s="130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0"/>
      <c r="H269" s="130"/>
      <c r="I269" s="130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0"/>
      <c r="H270" s="130"/>
      <c r="I270" s="130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0"/>
      <c r="H271" s="130"/>
      <c r="I271" s="130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0"/>
      <c r="H272" s="130"/>
      <c r="I272" s="130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0"/>
      <c r="H273" s="130"/>
      <c r="I273" s="130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0"/>
      <c r="H274" s="130"/>
      <c r="I274" s="130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0"/>
      <c r="H275" s="130"/>
      <c r="I275" s="130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0"/>
      <c r="H276" s="130"/>
      <c r="I276" s="130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0"/>
      <c r="H277" s="130"/>
      <c r="I277" s="130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0"/>
      <c r="H278" s="130"/>
      <c r="I278" s="130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0"/>
      <c r="H279" s="130"/>
      <c r="I279" s="130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0"/>
      <c r="H280" s="130"/>
      <c r="I280" s="130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0"/>
      <c r="H281" s="130"/>
      <c r="I281" s="130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0"/>
      <c r="H282" s="130"/>
      <c r="I282" s="130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0"/>
      <c r="H283" s="130"/>
      <c r="I283" s="130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0"/>
      <c r="H284" s="130"/>
      <c r="I284" s="130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0"/>
      <c r="H285" s="130"/>
      <c r="I285" s="130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0"/>
      <c r="H286" s="130"/>
      <c r="I286" s="130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0"/>
      <c r="H287" s="130"/>
      <c r="I287" s="130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0"/>
      <c r="H288" s="130"/>
      <c r="I288" s="130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0"/>
      <c r="H289" s="130"/>
      <c r="I289" s="130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0"/>
      <c r="H290" s="130"/>
      <c r="I290" s="130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0"/>
      <c r="H291" s="130"/>
      <c r="I291" s="130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0"/>
      <c r="H292" s="130"/>
      <c r="I292" s="130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0"/>
      <c r="H293" s="130"/>
      <c r="I293" s="130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0"/>
      <c r="H294" s="130"/>
      <c r="I294" s="130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0"/>
      <c r="H295" s="130"/>
      <c r="I295" s="130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0"/>
      <c r="H296" s="130"/>
      <c r="I296" s="130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0"/>
      <c r="H297" s="130"/>
      <c r="I297" s="130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0"/>
      <c r="H298" s="130"/>
      <c r="I298" s="130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0"/>
      <c r="H299" s="130"/>
      <c r="I299" s="130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0"/>
      <c r="H300" s="130"/>
      <c r="I300" s="130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0"/>
      <c r="H301" s="130"/>
      <c r="I301" s="130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0"/>
      <c r="H302" s="130"/>
      <c r="I302" s="130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0"/>
      <c r="H303" s="130"/>
      <c r="I303" s="130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0"/>
      <c r="H304" s="130"/>
      <c r="I304" s="130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0"/>
      <c r="H305" s="130"/>
      <c r="I305" s="130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0"/>
      <c r="H306" s="130"/>
      <c r="I306" s="130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0"/>
      <c r="H307" s="130"/>
      <c r="I307" s="130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0"/>
      <c r="H308" s="130"/>
      <c r="I308" s="130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0"/>
      <c r="H309" s="130"/>
      <c r="I309" s="130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0"/>
      <c r="H310" s="130"/>
      <c r="I310" s="130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0"/>
      <c r="H311" s="130"/>
      <c r="I311" s="130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0"/>
      <c r="H312" s="130"/>
      <c r="I312" s="130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0"/>
      <c r="H313" s="130"/>
      <c r="I313" s="130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0"/>
      <c r="H314" s="130"/>
      <c r="I314" s="130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0"/>
      <c r="H315" s="130"/>
      <c r="I315" s="130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0"/>
      <c r="H316" s="130"/>
      <c r="I316" s="130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0"/>
      <c r="H317" s="130"/>
      <c r="I317" s="130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0"/>
      <c r="H318" s="130"/>
      <c r="I318" s="130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0"/>
      <c r="H319" s="130"/>
      <c r="I319" s="130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0"/>
      <c r="H320" s="130"/>
      <c r="I320" s="130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0"/>
      <c r="H321" s="130"/>
      <c r="I321" s="130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0"/>
      <c r="H322" s="130"/>
      <c r="I322" s="130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0"/>
      <c r="H323" s="130"/>
      <c r="I323" s="130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0"/>
      <c r="H324" s="130"/>
      <c r="I324" s="130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0"/>
      <c r="H325" s="130"/>
      <c r="I325" s="130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0"/>
      <c r="H326" s="130"/>
      <c r="I326" s="130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0"/>
      <c r="H327" s="130"/>
      <c r="I327" s="130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0"/>
      <c r="H328" s="130"/>
      <c r="I328" s="130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0"/>
      <c r="H329" s="130"/>
      <c r="I329" s="130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0"/>
      <c r="H330" s="130"/>
      <c r="I330" s="130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0"/>
      <c r="H331" s="130"/>
      <c r="I331" s="130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0"/>
      <c r="H332" s="130"/>
      <c r="I332" s="130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0"/>
      <c r="H333" s="130"/>
      <c r="I333" s="130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0"/>
      <c r="H334" s="130"/>
      <c r="I334" s="130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0"/>
      <c r="H335" s="130"/>
      <c r="I335" s="130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0"/>
      <c r="H336" s="130"/>
      <c r="I336" s="130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0"/>
      <c r="H337" s="130"/>
      <c r="I337" s="130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0"/>
      <c r="H338" s="130"/>
      <c r="I338" s="130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0"/>
      <c r="H339" s="130"/>
      <c r="I339" s="130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0"/>
      <c r="H340" s="130"/>
      <c r="I340" s="130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0"/>
      <c r="H341" s="130"/>
      <c r="I341" s="130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0"/>
      <c r="H342" s="130"/>
      <c r="I342" s="130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0"/>
      <c r="H343" s="130"/>
      <c r="I343" s="130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0"/>
      <c r="H344" s="130"/>
      <c r="I344" s="130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0"/>
      <c r="H345" s="130"/>
      <c r="I345" s="130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0"/>
      <c r="H346" s="130"/>
      <c r="I346" s="130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0"/>
      <c r="H347" s="130"/>
      <c r="I347" s="130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0"/>
      <c r="H348" s="130"/>
      <c r="I348" s="130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0"/>
      <c r="H349" s="130"/>
      <c r="I349" s="130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0"/>
      <c r="H350" s="130"/>
      <c r="I350" s="130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0"/>
      <c r="H351" s="130"/>
      <c r="I351" s="130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0"/>
      <c r="H352" s="130"/>
      <c r="I352" s="130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0"/>
      <c r="H353" s="130"/>
      <c r="I353" s="130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0"/>
      <c r="H354" s="130"/>
      <c r="I354" s="130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0"/>
      <c r="H355" s="130"/>
      <c r="I355" s="130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0"/>
      <c r="H356" s="130"/>
      <c r="I356" s="130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0"/>
      <c r="H357" s="130"/>
      <c r="I357" s="130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0"/>
      <c r="H358" s="130"/>
      <c r="I358" s="130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0"/>
      <c r="H359" s="130"/>
      <c r="I359" s="130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0"/>
      <c r="H360" s="130"/>
      <c r="I360" s="130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0"/>
      <c r="H361" s="130"/>
      <c r="I361" s="130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0"/>
      <c r="H362" s="130"/>
      <c r="I362" s="130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0"/>
      <c r="H363" s="130"/>
      <c r="I363" s="130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0"/>
      <c r="H364" s="130"/>
      <c r="I364" s="130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0"/>
      <c r="H365" s="130"/>
      <c r="I365" s="130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0"/>
      <c r="H366" s="130"/>
      <c r="I366" s="130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0"/>
      <c r="H367" s="130"/>
      <c r="I367" s="130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0"/>
      <c r="H368" s="130"/>
      <c r="I368" s="130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0"/>
      <c r="H369" s="130"/>
      <c r="I369" s="130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0"/>
      <c r="H370" s="130"/>
      <c r="I370" s="130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0"/>
      <c r="H371" s="130"/>
      <c r="I371" s="130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0"/>
      <c r="H372" s="130"/>
      <c r="I372" s="130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0"/>
      <c r="H373" s="130"/>
      <c r="I373" s="130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0"/>
      <c r="H374" s="130"/>
      <c r="I374" s="130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0"/>
      <c r="H375" s="130"/>
      <c r="I375" s="130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0"/>
      <c r="H376" s="130"/>
      <c r="I376" s="130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0"/>
      <c r="H377" s="130"/>
      <c r="I377" s="130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0"/>
      <c r="H378" s="130"/>
      <c r="I378" s="130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0"/>
      <c r="H379" s="130"/>
      <c r="I379" s="130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0"/>
      <c r="H380" s="130"/>
      <c r="I380" s="130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0"/>
      <c r="H381" s="130"/>
      <c r="I381" s="130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0"/>
      <c r="H382" s="130"/>
      <c r="I382" s="130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0"/>
      <c r="H383" s="130"/>
      <c r="I383" s="130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0"/>
      <c r="H384" s="130"/>
      <c r="I384" s="130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0"/>
      <c r="H385" s="130"/>
      <c r="I385" s="130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0"/>
      <c r="H386" s="130"/>
      <c r="I386" s="130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0"/>
      <c r="H387" s="130"/>
      <c r="I387" s="130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0"/>
      <c r="H388" s="130"/>
      <c r="I388" s="130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0"/>
      <c r="H389" s="130"/>
      <c r="I389" s="130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0"/>
      <c r="H390" s="130"/>
      <c r="I390" s="130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0"/>
      <c r="H391" s="130"/>
      <c r="I391" s="130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0"/>
      <c r="H392" s="130"/>
      <c r="I392" s="130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0"/>
      <c r="H393" s="130"/>
      <c r="I393" s="130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0"/>
      <c r="H394" s="130"/>
      <c r="I394" s="130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0"/>
      <c r="H395" s="130"/>
      <c r="I395" s="130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0"/>
      <c r="H396" s="130"/>
      <c r="I396" s="130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0"/>
      <c r="H397" s="130"/>
      <c r="I397" s="130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0"/>
      <c r="H398" s="130"/>
      <c r="I398" s="130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0"/>
      <c r="H399" s="130"/>
      <c r="I399" s="130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0"/>
      <c r="H400" s="130"/>
      <c r="I400" s="130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0"/>
      <c r="H401" s="130"/>
      <c r="I401" s="130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0"/>
      <c r="H402" s="130"/>
      <c r="I402" s="130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0"/>
      <c r="H403" s="130"/>
      <c r="I403" s="130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0"/>
      <c r="H404" s="130"/>
      <c r="I404" s="130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0"/>
      <c r="H405" s="130"/>
      <c r="I405" s="130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0"/>
      <c r="H406" s="130"/>
      <c r="I406" s="130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0"/>
      <c r="H407" s="130"/>
      <c r="I407" s="130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0"/>
      <c r="H408" s="130"/>
      <c r="I408" s="130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0"/>
      <c r="H409" s="130"/>
      <c r="I409" s="130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0"/>
      <c r="H410" s="130"/>
      <c r="I410" s="130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0"/>
      <c r="H411" s="130"/>
      <c r="I411" s="130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0"/>
      <c r="H412" s="130"/>
      <c r="I412" s="130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0"/>
      <c r="H413" s="130"/>
      <c r="I413" s="130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0"/>
      <c r="H414" s="130"/>
      <c r="I414" s="130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0"/>
      <c r="H415" s="130"/>
      <c r="I415" s="130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0"/>
      <c r="H416" s="130"/>
      <c r="I416" s="130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0"/>
      <c r="H417" s="130"/>
      <c r="I417" s="130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0"/>
      <c r="H418" s="130"/>
      <c r="I418" s="130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0"/>
      <c r="H419" s="130"/>
      <c r="I419" s="130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0"/>
      <c r="H420" s="130"/>
      <c r="I420" s="130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0"/>
      <c r="H421" s="130"/>
      <c r="I421" s="130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0"/>
      <c r="H422" s="130"/>
      <c r="I422" s="130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0"/>
      <c r="H423" s="130"/>
      <c r="I423" s="130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0"/>
      <c r="H424" s="130"/>
      <c r="I424" s="130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0"/>
      <c r="H425" s="130"/>
      <c r="I425" s="130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0"/>
      <c r="H426" s="130"/>
      <c r="I426" s="130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0"/>
      <c r="H427" s="130"/>
      <c r="I427" s="130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0"/>
      <c r="H428" s="130"/>
      <c r="I428" s="130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0"/>
      <c r="H429" s="130"/>
      <c r="I429" s="130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0"/>
      <c r="H430" s="130"/>
      <c r="I430" s="130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0"/>
      <c r="H431" s="130"/>
      <c r="I431" s="130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0"/>
      <c r="H432" s="130"/>
      <c r="I432" s="130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0"/>
      <c r="H433" s="130"/>
      <c r="I433" s="130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0"/>
      <c r="H434" s="130"/>
      <c r="I434" s="130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0"/>
      <c r="H435" s="130"/>
      <c r="I435" s="130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0"/>
      <c r="H436" s="130"/>
      <c r="I436" s="130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0"/>
      <c r="H437" s="130"/>
      <c r="I437" s="130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0"/>
      <c r="H438" s="130"/>
      <c r="I438" s="130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0"/>
      <c r="H439" s="130"/>
      <c r="I439" s="130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0"/>
      <c r="H440" s="130"/>
      <c r="I440" s="130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0"/>
      <c r="H441" s="130"/>
      <c r="I441" s="130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0"/>
      <c r="H442" s="130"/>
      <c r="I442" s="130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0"/>
      <c r="H443" s="130"/>
      <c r="I443" s="130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0"/>
      <c r="H444" s="130"/>
      <c r="I444" s="130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0"/>
      <c r="H445" s="130"/>
      <c r="I445" s="130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0"/>
      <c r="H446" s="130"/>
      <c r="I446" s="130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0"/>
      <c r="H447" s="130"/>
      <c r="I447" s="130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0"/>
      <c r="H448" s="130"/>
      <c r="I448" s="130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0"/>
      <c r="H449" s="130"/>
      <c r="I449" s="130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0"/>
      <c r="H450" s="130"/>
      <c r="I450" s="130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0"/>
      <c r="H451" s="130"/>
      <c r="I451" s="130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0"/>
      <c r="H452" s="130"/>
      <c r="I452" s="130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0"/>
      <c r="H453" s="130"/>
      <c r="I453" s="130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0"/>
      <c r="H454" s="130"/>
      <c r="I454" s="130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0"/>
      <c r="H455" s="130"/>
      <c r="I455" s="130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0"/>
      <c r="H456" s="130"/>
      <c r="I456" s="130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0"/>
      <c r="H457" s="130"/>
      <c r="I457" s="130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0"/>
      <c r="H458" s="130"/>
      <c r="I458" s="130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0"/>
      <c r="H459" s="130"/>
      <c r="I459" s="130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0"/>
      <c r="H460" s="130"/>
      <c r="I460" s="130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0"/>
      <c r="H461" s="130"/>
      <c r="I461" s="130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0"/>
      <c r="H462" s="130"/>
      <c r="I462" s="130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0"/>
      <c r="H463" s="130"/>
      <c r="I463" s="130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0"/>
      <c r="H464" s="130"/>
      <c r="I464" s="130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0"/>
      <c r="H465" s="130"/>
      <c r="I465" s="130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0"/>
      <c r="H466" s="130"/>
      <c r="I466" s="130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0"/>
      <c r="H467" s="130"/>
      <c r="I467" s="130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0"/>
      <c r="H468" s="130"/>
      <c r="I468" s="130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0"/>
      <c r="H469" s="130"/>
      <c r="I469" s="130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0"/>
      <c r="H470" s="130"/>
      <c r="I470" s="130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0"/>
      <c r="H471" s="130"/>
      <c r="I471" s="130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0"/>
      <c r="H472" s="130"/>
      <c r="I472" s="130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0"/>
      <c r="H473" s="130"/>
      <c r="I473" s="130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0"/>
      <c r="H474" s="130"/>
      <c r="I474" s="130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0"/>
      <c r="H475" s="130"/>
      <c r="I475" s="130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0"/>
      <c r="H476" s="130"/>
      <c r="I476" s="130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0"/>
      <c r="H477" s="130"/>
      <c r="I477" s="130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0"/>
      <c r="H478" s="130"/>
      <c r="I478" s="130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0"/>
      <c r="H479" s="130"/>
      <c r="I479" s="130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0"/>
      <c r="H480" s="130"/>
      <c r="I480" s="130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0"/>
      <c r="H481" s="130"/>
      <c r="I481" s="130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0"/>
      <c r="H482" s="130"/>
      <c r="I482" s="130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0"/>
      <c r="H483" s="130"/>
      <c r="I483" s="130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0"/>
      <c r="H484" s="130"/>
      <c r="I484" s="130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0"/>
      <c r="H485" s="130"/>
      <c r="I485" s="130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0"/>
      <c r="H486" s="130"/>
      <c r="I486" s="130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0"/>
      <c r="H487" s="130"/>
      <c r="I487" s="130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0"/>
      <c r="H488" s="130"/>
      <c r="I488" s="130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0"/>
      <c r="H489" s="130"/>
      <c r="I489" s="130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0"/>
      <c r="H490" s="130"/>
      <c r="I490" s="130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0"/>
      <c r="H491" s="130"/>
      <c r="I491" s="130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0"/>
      <c r="H492" s="130"/>
      <c r="I492" s="130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0"/>
      <c r="H493" s="130"/>
      <c r="I493" s="130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0"/>
      <c r="H494" s="130"/>
      <c r="I494" s="130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0"/>
      <c r="H495" s="130"/>
      <c r="I495" s="130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0"/>
      <c r="H496" s="130"/>
      <c r="I496" s="130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0"/>
      <c r="H497" s="130"/>
      <c r="I497" s="130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0"/>
      <c r="H498" s="130"/>
      <c r="I498" s="130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0"/>
      <c r="H499" s="130"/>
      <c r="I499" s="130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0"/>
      <c r="H500" s="130"/>
      <c r="I500" s="130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0"/>
      <c r="H501" s="130"/>
      <c r="I501" s="130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0"/>
      <c r="H502" s="130"/>
      <c r="I502" s="130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0"/>
      <c r="H503" s="130"/>
      <c r="I503" s="130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0"/>
      <c r="H504" s="130"/>
      <c r="I504" s="130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0"/>
      <c r="H505" s="130"/>
      <c r="I505" s="130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0"/>
      <c r="H506" s="130"/>
      <c r="I506" s="130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0"/>
      <c r="H507" s="130"/>
      <c r="I507" s="130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0"/>
      <c r="H508" s="130"/>
      <c r="I508" s="130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0"/>
      <c r="H509" s="130"/>
      <c r="I509" s="130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0"/>
      <c r="H510" s="130"/>
      <c r="I510" s="130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0"/>
      <c r="H511" s="130"/>
      <c r="I511" s="130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0"/>
      <c r="H512" s="130"/>
      <c r="I512" s="130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0"/>
      <c r="H513" s="130"/>
      <c r="I513" s="130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0"/>
      <c r="H514" s="130"/>
      <c r="I514" s="130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0"/>
      <c r="H515" s="130"/>
      <c r="I515" s="130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0"/>
      <c r="H516" s="130"/>
      <c r="I516" s="130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0"/>
      <c r="H517" s="130"/>
      <c r="I517" s="130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0"/>
      <c r="H518" s="130"/>
      <c r="I518" s="130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0"/>
      <c r="H519" s="130"/>
      <c r="I519" s="130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0"/>
      <c r="H520" s="130"/>
      <c r="I520" s="130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0"/>
      <c r="H521" s="130"/>
      <c r="I521" s="130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0"/>
      <c r="H522" s="130"/>
      <c r="I522" s="130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0"/>
      <c r="H523" s="130"/>
      <c r="I523" s="130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0"/>
      <c r="H524" s="130"/>
      <c r="I524" s="130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0"/>
      <c r="H525" s="130"/>
      <c r="I525" s="130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0"/>
      <c r="H526" s="130"/>
      <c r="I526" s="130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0"/>
      <c r="H527" s="130"/>
      <c r="I527" s="130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0"/>
      <c r="H528" s="130"/>
      <c r="I528" s="130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0"/>
      <c r="H529" s="130"/>
      <c r="I529" s="130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0"/>
      <c r="H530" s="130"/>
      <c r="I530" s="130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0"/>
      <c r="H531" s="130"/>
      <c r="I531" s="130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0"/>
      <c r="H532" s="130"/>
      <c r="I532" s="130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0"/>
      <c r="H533" s="130"/>
      <c r="I533" s="130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0"/>
      <c r="H534" s="130"/>
      <c r="I534" s="130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0"/>
      <c r="H535" s="130"/>
      <c r="I535" s="130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0"/>
      <c r="H536" s="130"/>
      <c r="I536" s="130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0"/>
      <c r="H537" s="130"/>
      <c r="I537" s="130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0"/>
      <c r="H538" s="130"/>
      <c r="I538" s="130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0"/>
      <c r="H539" s="130"/>
      <c r="I539" s="130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0"/>
      <c r="H540" s="130"/>
      <c r="I540" s="130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0"/>
      <c r="H541" s="130"/>
      <c r="I541" s="130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0"/>
      <c r="H542" s="130"/>
      <c r="I542" s="130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0"/>
      <c r="H543" s="130"/>
      <c r="I543" s="130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0"/>
      <c r="H544" s="130"/>
      <c r="I544" s="130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0"/>
      <c r="H545" s="130"/>
      <c r="I545" s="130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0"/>
      <c r="H546" s="130"/>
      <c r="I546" s="130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0"/>
      <c r="H547" s="130"/>
      <c r="I547" s="130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0"/>
      <c r="H548" s="130"/>
      <c r="I548" s="130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0"/>
      <c r="H549" s="130"/>
      <c r="I549" s="130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0"/>
      <c r="H550" s="130"/>
      <c r="I550" s="130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0"/>
      <c r="H551" s="130"/>
      <c r="I551" s="130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0"/>
      <c r="H552" s="130"/>
      <c r="I552" s="130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0"/>
      <c r="H553" s="130"/>
      <c r="I553" s="130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0"/>
      <c r="H554" s="130"/>
      <c r="I554" s="130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0"/>
      <c r="H555" s="130"/>
      <c r="I555" s="130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0"/>
      <c r="H556" s="130"/>
      <c r="I556" s="130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0"/>
      <c r="H557" s="130"/>
      <c r="I557" s="130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0"/>
      <c r="H558" s="130"/>
      <c r="I558" s="130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0"/>
      <c r="H559" s="130"/>
      <c r="I559" s="130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0"/>
      <c r="H560" s="130"/>
      <c r="I560" s="130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0"/>
      <c r="H561" s="130"/>
      <c r="I561" s="130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0"/>
      <c r="H562" s="130"/>
      <c r="I562" s="130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0"/>
      <c r="H563" s="130"/>
      <c r="I563" s="130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0"/>
      <c r="H564" s="130"/>
      <c r="I564" s="130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0"/>
      <c r="H565" s="130"/>
      <c r="I565" s="130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0"/>
      <c r="H566" s="130"/>
      <c r="I566" s="130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0"/>
      <c r="H567" s="130"/>
      <c r="I567" s="130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0"/>
      <c r="H568" s="130"/>
      <c r="I568" s="130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0"/>
      <c r="H569" s="130"/>
      <c r="I569" s="130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0"/>
      <c r="H570" s="130"/>
      <c r="I570" s="130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0"/>
      <c r="H571" s="130"/>
      <c r="I571" s="130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0"/>
      <c r="H572" s="130"/>
      <c r="I572" s="130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0"/>
      <c r="H573" s="130"/>
      <c r="I573" s="130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0"/>
      <c r="H574" s="130"/>
      <c r="I574" s="130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0"/>
      <c r="H575" s="130"/>
      <c r="I575" s="130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0"/>
      <c r="H576" s="130"/>
      <c r="I576" s="130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0"/>
      <c r="H577" s="130"/>
      <c r="I577" s="130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0"/>
      <c r="H578" s="130"/>
      <c r="I578" s="130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0"/>
      <c r="H579" s="130"/>
      <c r="I579" s="130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0"/>
      <c r="H580" s="130"/>
      <c r="I580" s="130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0"/>
      <c r="H581" s="130"/>
      <c r="I581" s="130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0"/>
      <c r="H582" s="130"/>
      <c r="I582" s="130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0"/>
      <c r="H583" s="130"/>
      <c r="I583" s="130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0"/>
      <c r="H584" s="130"/>
      <c r="I584" s="130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0"/>
      <c r="H585" s="130"/>
      <c r="I585" s="130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0"/>
      <c r="H586" s="130"/>
      <c r="I586" s="130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0"/>
      <c r="H587" s="130"/>
      <c r="I587" s="130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0"/>
      <c r="H588" s="130"/>
      <c r="I588" s="130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0"/>
      <c r="H589" s="130"/>
      <c r="I589" s="130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0"/>
      <c r="H590" s="130"/>
      <c r="I590" s="130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0"/>
      <c r="H591" s="130"/>
      <c r="I591" s="130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0"/>
      <c r="H592" s="130"/>
      <c r="I592" s="130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0"/>
      <c r="H593" s="130"/>
      <c r="I593" s="130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0"/>
      <c r="H594" s="130"/>
      <c r="I594" s="130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0"/>
      <c r="H595" s="130"/>
      <c r="I595" s="130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0"/>
      <c r="H596" s="130"/>
      <c r="I596" s="130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0"/>
      <c r="H597" s="130"/>
      <c r="I597" s="130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0"/>
      <c r="H598" s="130"/>
      <c r="I598" s="130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0"/>
      <c r="H599" s="130"/>
      <c r="I599" s="130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0"/>
      <c r="H600" s="130"/>
      <c r="I600" s="130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0"/>
      <c r="H601" s="130"/>
      <c r="I601" s="130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0"/>
      <c r="H602" s="130"/>
      <c r="I602" s="130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0"/>
      <c r="H603" s="130"/>
      <c r="I603" s="130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0"/>
      <c r="H604" s="130"/>
      <c r="I604" s="130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0"/>
      <c r="H605" s="130"/>
      <c r="I605" s="130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0"/>
      <c r="H606" s="130"/>
      <c r="I606" s="130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0"/>
      <c r="H607" s="130"/>
      <c r="I607" s="130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0"/>
      <c r="H608" s="130"/>
      <c r="I608" s="130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0"/>
      <c r="H609" s="130"/>
      <c r="I609" s="130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0"/>
      <c r="H610" s="130"/>
      <c r="I610" s="130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0"/>
      <c r="H611" s="130"/>
      <c r="I611" s="130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0"/>
      <c r="H612" s="130"/>
      <c r="I612" s="130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0"/>
      <c r="H613" s="130"/>
      <c r="I613" s="130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0"/>
      <c r="H614" s="130"/>
      <c r="I614" s="130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0"/>
      <c r="H615" s="130"/>
      <c r="I615" s="130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0"/>
      <c r="H616" s="130"/>
      <c r="I616" s="130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0"/>
      <c r="H617" s="130"/>
      <c r="I617" s="130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0"/>
      <c r="H618" s="130"/>
      <c r="I618" s="130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0"/>
      <c r="H619" s="130"/>
      <c r="I619" s="130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0"/>
      <c r="H620" s="130"/>
      <c r="I620" s="130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0"/>
      <c r="H621" s="130"/>
      <c r="I621" s="130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0"/>
      <c r="H622" s="130"/>
      <c r="I622" s="130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0"/>
      <c r="H623" s="130"/>
      <c r="I623" s="130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0"/>
      <c r="H624" s="130"/>
      <c r="I624" s="130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0"/>
      <c r="H625" s="130"/>
      <c r="I625" s="130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0"/>
      <c r="H626" s="130"/>
      <c r="I626" s="130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0"/>
      <c r="H627" s="130"/>
      <c r="I627" s="130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0"/>
      <c r="H628" s="130"/>
      <c r="I628" s="130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0"/>
      <c r="H629" s="130"/>
      <c r="I629" s="130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0"/>
      <c r="H630" s="130"/>
      <c r="I630" s="130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0"/>
      <c r="H631" s="130"/>
      <c r="I631" s="130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0"/>
      <c r="H632" s="130"/>
      <c r="I632" s="130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0"/>
      <c r="H633" s="130"/>
      <c r="I633" s="130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0"/>
      <c r="H634" s="130"/>
      <c r="I634" s="130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0"/>
      <c r="H635" s="130"/>
      <c r="I635" s="130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0"/>
      <c r="H636" s="130"/>
      <c r="I636" s="130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0"/>
      <c r="H637" s="130"/>
      <c r="I637" s="130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0"/>
      <c r="H638" s="130"/>
      <c r="I638" s="130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0"/>
      <c r="H639" s="130"/>
      <c r="I639" s="130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0"/>
      <c r="H640" s="130"/>
      <c r="I640" s="130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0"/>
      <c r="H641" s="130"/>
      <c r="I641" s="130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0"/>
      <c r="H642" s="130"/>
      <c r="I642" s="130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0"/>
      <c r="H643" s="130"/>
      <c r="I643" s="130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0"/>
      <c r="H644" s="130"/>
      <c r="I644" s="130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0"/>
      <c r="H645" s="130"/>
      <c r="I645" s="130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0"/>
      <c r="H646" s="130"/>
      <c r="I646" s="130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0"/>
      <c r="H647" s="130"/>
      <c r="I647" s="130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0"/>
      <c r="H648" s="130"/>
      <c r="I648" s="130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0"/>
      <c r="H649" s="130"/>
      <c r="I649" s="130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0"/>
      <c r="H650" s="130"/>
      <c r="I650" s="130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0"/>
      <c r="H651" s="130"/>
      <c r="I651" s="130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0"/>
      <c r="H652" s="130"/>
      <c r="I652" s="130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0"/>
      <c r="H653" s="130"/>
      <c r="I653" s="130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0"/>
      <c r="H654" s="130"/>
      <c r="I654" s="130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0"/>
      <c r="H655" s="130"/>
      <c r="I655" s="130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0"/>
      <c r="H656" s="130"/>
      <c r="I656" s="130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0"/>
      <c r="H657" s="130"/>
      <c r="I657" s="130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0"/>
      <c r="H658" s="130"/>
      <c r="I658" s="130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0"/>
      <c r="H659" s="130"/>
      <c r="I659" s="130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0"/>
      <c r="H660" s="130"/>
      <c r="I660" s="130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0"/>
      <c r="H661" s="130"/>
      <c r="I661" s="130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0"/>
      <c r="H662" s="130"/>
      <c r="I662" s="130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0"/>
      <c r="H663" s="130"/>
      <c r="I663" s="130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0"/>
      <c r="H664" s="130"/>
      <c r="I664" s="130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0"/>
      <c r="H665" s="130"/>
      <c r="I665" s="130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0"/>
      <c r="H666" s="130"/>
      <c r="I666" s="130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0"/>
      <c r="H667" s="130"/>
      <c r="I667" s="130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0"/>
      <c r="H668" s="130"/>
      <c r="I668" s="130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0"/>
      <c r="H669" s="130"/>
      <c r="I669" s="130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0"/>
      <c r="H670" s="130"/>
      <c r="I670" s="130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0"/>
      <c r="H671" s="130"/>
      <c r="I671" s="130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0"/>
      <c r="H672" s="130"/>
      <c r="I672" s="130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0"/>
      <c r="H673" s="130"/>
      <c r="I673" s="130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0"/>
      <c r="H674" s="130"/>
      <c r="I674" s="130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0"/>
      <c r="H675" s="130"/>
      <c r="I675" s="130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0"/>
      <c r="H676" s="130"/>
      <c r="I676" s="130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0"/>
      <c r="H677" s="130"/>
      <c r="I677" s="130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0"/>
      <c r="H678" s="130"/>
      <c r="I678" s="130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0"/>
      <c r="H679" s="130"/>
      <c r="I679" s="130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0"/>
      <c r="H680" s="130"/>
      <c r="I680" s="130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0"/>
      <c r="H681" s="130"/>
      <c r="I681" s="130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0"/>
      <c r="H682" s="130"/>
      <c r="I682" s="130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0"/>
      <c r="H683" s="130"/>
      <c r="I683" s="130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0"/>
      <c r="H684" s="130"/>
      <c r="I684" s="130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0"/>
      <c r="H685" s="130"/>
      <c r="I685" s="130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0"/>
      <c r="H686" s="130"/>
      <c r="I686" s="130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0"/>
      <c r="H687" s="130"/>
      <c r="I687" s="130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0"/>
      <c r="H688" s="130"/>
      <c r="I688" s="130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0"/>
      <c r="H689" s="130"/>
      <c r="I689" s="130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0"/>
      <c r="H690" s="130"/>
      <c r="I690" s="130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0"/>
      <c r="H691" s="130"/>
      <c r="I691" s="130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0"/>
      <c r="H692" s="130"/>
      <c r="I692" s="130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0"/>
      <c r="H693" s="130"/>
      <c r="I693" s="130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0"/>
      <c r="H694" s="130"/>
      <c r="I694" s="130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0"/>
      <c r="H695" s="130"/>
      <c r="I695" s="130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0"/>
      <c r="H696" s="130"/>
      <c r="I696" s="130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0"/>
      <c r="H697" s="130"/>
      <c r="I697" s="130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0"/>
      <c r="H698" s="130"/>
      <c r="I698" s="130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0"/>
      <c r="H699" s="130"/>
      <c r="I699" s="130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0"/>
      <c r="H700" s="130"/>
      <c r="I700" s="130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0"/>
      <c r="H701" s="130"/>
      <c r="I701" s="130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0"/>
      <c r="H702" s="130"/>
      <c r="I702" s="130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0"/>
      <c r="H703" s="130"/>
      <c r="I703" s="130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0"/>
      <c r="H704" s="130"/>
      <c r="I704" s="130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0"/>
      <c r="H705" s="130"/>
      <c r="I705" s="130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0"/>
      <c r="H706" s="130"/>
      <c r="I706" s="130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0"/>
      <c r="H707" s="130"/>
      <c r="I707" s="130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0"/>
      <c r="H708" s="130"/>
      <c r="I708" s="130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0"/>
      <c r="H709" s="130"/>
      <c r="I709" s="130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0"/>
      <c r="H710" s="130"/>
      <c r="I710" s="130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0"/>
      <c r="H711" s="130"/>
      <c r="I711" s="130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0"/>
      <c r="H712" s="130"/>
      <c r="I712" s="130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0"/>
      <c r="H713" s="130"/>
      <c r="I713" s="130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0"/>
      <c r="H714" s="130"/>
      <c r="I714" s="130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0"/>
      <c r="H715" s="130"/>
      <c r="I715" s="130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0"/>
      <c r="H716" s="130"/>
      <c r="I716" s="130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0"/>
      <c r="H717" s="130"/>
      <c r="I717" s="130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0"/>
      <c r="H718" s="130"/>
      <c r="I718" s="130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0"/>
      <c r="H719" s="130"/>
      <c r="I719" s="130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0"/>
      <c r="H720" s="130"/>
      <c r="I720" s="130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0"/>
      <c r="H721" s="130"/>
      <c r="I721" s="130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0"/>
      <c r="H722" s="130"/>
      <c r="I722" s="130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0"/>
      <c r="H723" s="130"/>
      <c r="I723" s="130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0"/>
      <c r="H724" s="130"/>
      <c r="I724" s="130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0"/>
      <c r="H725" s="130"/>
      <c r="I725" s="130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0"/>
      <c r="H726" s="130"/>
      <c r="I726" s="130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0"/>
      <c r="H727" s="130"/>
      <c r="I727" s="130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0"/>
      <c r="H728" s="130"/>
      <c r="I728" s="130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0"/>
      <c r="H729" s="130"/>
      <c r="I729" s="130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0"/>
      <c r="H730" s="130"/>
      <c r="I730" s="130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0"/>
      <c r="H731" s="130"/>
      <c r="I731" s="130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0"/>
      <c r="H732" s="130"/>
      <c r="I732" s="130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0"/>
      <c r="H733" s="130"/>
      <c r="I733" s="130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0"/>
      <c r="H734" s="130"/>
      <c r="I734" s="130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0"/>
      <c r="H735" s="130"/>
      <c r="I735" s="130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0"/>
      <c r="H736" s="130"/>
      <c r="I736" s="130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0"/>
      <c r="H737" s="130"/>
      <c r="I737" s="130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0"/>
      <c r="H738" s="130"/>
      <c r="I738" s="130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0"/>
      <c r="H739" s="130"/>
      <c r="I739" s="130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0"/>
      <c r="H740" s="130"/>
      <c r="I740" s="130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0"/>
      <c r="H741" s="130"/>
      <c r="I741" s="130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0"/>
      <c r="H742" s="130"/>
      <c r="I742" s="130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0"/>
      <c r="H743" s="130"/>
      <c r="I743" s="130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0"/>
      <c r="H744" s="130"/>
      <c r="I744" s="130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0"/>
      <c r="H745" s="130"/>
      <c r="I745" s="130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0"/>
      <c r="H746" s="130"/>
      <c r="I746" s="130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0"/>
      <c r="H747" s="130"/>
      <c r="I747" s="130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0"/>
      <c r="H748" s="130"/>
      <c r="I748" s="130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0"/>
      <c r="H749" s="130"/>
      <c r="I749" s="130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0"/>
      <c r="H750" s="130"/>
      <c r="I750" s="130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0"/>
      <c r="H751" s="130"/>
      <c r="I751" s="130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0"/>
      <c r="H752" s="130"/>
      <c r="I752" s="130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0"/>
      <c r="H753" s="130"/>
      <c r="I753" s="130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0"/>
      <c r="H754" s="130"/>
      <c r="I754" s="130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0"/>
      <c r="H755" s="130"/>
      <c r="I755" s="130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0"/>
      <c r="H756" s="130"/>
      <c r="I756" s="130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0"/>
      <c r="H757" s="130"/>
      <c r="I757" s="130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0"/>
      <c r="H758" s="130"/>
      <c r="I758" s="130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0"/>
      <c r="H759" s="130"/>
      <c r="I759" s="130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0"/>
      <c r="H760" s="130"/>
      <c r="I760" s="130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0"/>
      <c r="H761" s="130"/>
      <c r="I761" s="130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0"/>
      <c r="H762" s="130"/>
      <c r="I762" s="130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0"/>
      <c r="H763" s="130"/>
      <c r="I763" s="130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0"/>
      <c r="H764" s="130"/>
      <c r="I764" s="130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0"/>
      <c r="H765" s="130"/>
      <c r="I765" s="130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0"/>
      <c r="H766" s="130"/>
      <c r="I766" s="130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0"/>
      <c r="H767" s="130"/>
      <c r="I767" s="130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0"/>
      <c r="H768" s="130"/>
      <c r="I768" s="130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0"/>
      <c r="H769" s="130"/>
      <c r="I769" s="130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0"/>
      <c r="H770" s="130"/>
      <c r="I770" s="130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0"/>
      <c r="H771" s="130"/>
      <c r="I771" s="130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0"/>
      <c r="H772" s="130"/>
      <c r="I772" s="130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0"/>
      <c r="H773" s="130"/>
      <c r="I773" s="130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0"/>
      <c r="H774" s="130"/>
      <c r="I774" s="130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0"/>
      <c r="H775" s="130"/>
      <c r="I775" s="130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0"/>
      <c r="H776" s="130"/>
      <c r="I776" s="130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0"/>
      <c r="H777" s="130"/>
      <c r="I777" s="130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0"/>
      <c r="H778" s="130"/>
      <c r="I778" s="130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0"/>
      <c r="H779" s="130"/>
      <c r="I779" s="130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0"/>
      <c r="H780" s="130"/>
      <c r="I780" s="130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0"/>
      <c r="H781" s="130"/>
      <c r="I781" s="130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0"/>
      <c r="H782" s="130"/>
      <c r="I782" s="130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0"/>
      <c r="H783" s="130"/>
      <c r="I783" s="130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0"/>
      <c r="H784" s="130"/>
      <c r="I784" s="130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0"/>
      <c r="H785" s="130"/>
      <c r="I785" s="130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0"/>
      <c r="H786" s="130"/>
      <c r="I786" s="130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0"/>
      <c r="H787" s="130"/>
      <c r="I787" s="130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0"/>
      <c r="H788" s="130"/>
      <c r="I788" s="130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0"/>
      <c r="H789" s="130"/>
      <c r="I789" s="130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0"/>
      <c r="H790" s="130"/>
      <c r="I790" s="130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0"/>
      <c r="H791" s="130"/>
      <c r="I791" s="130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0"/>
      <c r="H792" s="130"/>
      <c r="I792" s="130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0"/>
      <c r="H793" s="130"/>
      <c r="I793" s="130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0"/>
      <c r="H794" s="130"/>
      <c r="I794" s="130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0"/>
      <c r="H795" s="130"/>
      <c r="I795" s="130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0"/>
      <c r="H796" s="130"/>
      <c r="I796" s="130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0"/>
      <c r="H797" s="130"/>
      <c r="I797" s="130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0"/>
      <c r="H798" s="130"/>
      <c r="I798" s="130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0"/>
      <c r="H799" s="130"/>
      <c r="I799" s="130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0"/>
      <c r="H800" s="130"/>
      <c r="I800" s="130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0"/>
      <c r="H801" s="130"/>
      <c r="I801" s="130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0"/>
      <c r="H802" s="130"/>
      <c r="I802" s="130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0"/>
      <c r="H803" s="130"/>
      <c r="I803" s="130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0"/>
      <c r="H804" s="130"/>
      <c r="I804" s="130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0"/>
      <c r="H805" s="130"/>
      <c r="I805" s="130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0"/>
      <c r="H806" s="130"/>
      <c r="I806" s="130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0"/>
      <c r="H807" s="130"/>
      <c r="I807" s="130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0"/>
      <c r="H808" s="130"/>
      <c r="I808" s="130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0"/>
      <c r="H809" s="130"/>
      <c r="I809" s="130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0"/>
      <c r="H810" s="130"/>
      <c r="I810" s="130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0"/>
      <c r="H811" s="130"/>
      <c r="I811" s="130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0"/>
      <c r="H812" s="130"/>
      <c r="I812" s="130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0"/>
      <c r="H813" s="130"/>
      <c r="I813" s="130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0"/>
      <c r="H814" s="130"/>
      <c r="I814" s="130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0"/>
      <c r="H815" s="130"/>
      <c r="I815" s="130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0"/>
      <c r="H816" s="130"/>
      <c r="I816" s="130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0"/>
      <c r="H817" s="130"/>
      <c r="I817" s="130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0"/>
      <c r="H818" s="130"/>
      <c r="I818" s="130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0"/>
      <c r="H819" s="130"/>
      <c r="I819" s="130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0"/>
      <c r="H820" s="130"/>
      <c r="I820" s="130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0"/>
      <c r="H821" s="130"/>
      <c r="I821" s="130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0"/>
      <c r="H822" s="130"/>
      <c r="I822" s="130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0"/>
      <c r="H823" s="130"/>
      <c r="I823" s="130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0"/>
      <c r="H824" s="130"/>
      <c r="I824" s="130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0"/>
      <c r="H825" s="130"/>
      <c r="I825" s="130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0"/>
      <c r="H826" s="130"/>
      <c r="I826" s="130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0"/>
      <c r="H827" s="130"/>
      <c r="I827" s="130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0"/>
      <c r="H828" s="130"/>
      <c r="I828" s="130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0"/>
      <c r="H829" s="130"/>
      <c r="I829" s="130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0"/>
      <c r="H830" s="130"/>
      <c r="I830" s="130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0"/>
      <c r="H831" s="130"/>
      <c r="I831" s="130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0"/>
      <c r="H832" s="130"/>
      <c r="I832" s="130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0"/>
      <c r="H833" s="130"/>
      <c r="I833" s="130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0"/>
      <c r="H834" s="130"/>
      <c r="I834" s="130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0"/>
      <c r="H835" s="130"/>
      <c r="I835" s="130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0"/>
      <c r="H836" s="130"/>
      <c r="I836" s="130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0"/>
      <c r="H837" s="130"/>
      <c r="I837" s="130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0"/>
      <c r="H838" s="130"/>
      <c r="I838" s="130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0"/>
      <c r="H839" s="130"/>
      <c r="I839" s="130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0"/>
      <c r="H840" s="130"/>
      <c r="I840" s="130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0"/>
      <c r="H841" s="130"/>
      <c r="I841" s="130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0"/>
      <c r="H842" s="130"/>
      <c r="I842" s="130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0"/>
      <c r="H843" s="130"/>
      <c r="I843" s="130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0"/>
      <c r="H844" s="130"/>
      <c r="I844" s="130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0"/>
      <c r="H845" s="130"/>
      <c r="I845" s="130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0"/>
      <c r="H846" s="130"/>
      <c r="I846" s="130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0"/>
      <c r="H847" s="130"/>
      <c r="I847" s="130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0"/>
      <c r="H848" s="130"/>
      <c r="I848" s="130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0"/>
      <c r="H849" s="130"/>
      <c r="I849" s="130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0"/>
      <c r="H850" s="130"/>
      <c r="I850" s="130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0"/>
      <c r="H851" s="130"/>
      <c r="I851" s="130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0"/>
      <c r="H852" s="130"/>
      <c r="I852" s="130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0"/>
      <c r="H853" s="130"/>
      <c r="I853" s="130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0"/>
      <c r="H854" s="130"/>
      <c r="I854" s="130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0"/>
      <c r="H855" s="130"/>
      <c r="I855" s="130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0"/>
      <c r="H856" s="130"/>
      <c r="I856" s="130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0"/>
      <c r="H857" s="130"/>
      <c r="I857" s="130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0"/>
      <c r="H858" s="130"/>
      <c r="I858" s="130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0"/>
      <c r="H859" s="130"/>
      <c r="I859" s="130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0"/>
      <c r="H860" s="130"/>
      <c r="I860" s="130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0"/>
      <c r="H861" s="130"/>
      <c r="I861" s="130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0"/>
      <c r="H862" s="130"/>
      <c r="I862" s="130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0"/>
      <c r="H863" s="130"/>
      <c r="I863" s="130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0"/>
      <c r="H864" s="130"/>
      <c r="I864" s="130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0"/>
      <c r="H865" s="130"/>
      <c r="I865" s="130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0"/>
      <c r="H866" s="130"/>
      <c r="I866" s="130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0"/>
      <c r="H867" s="130"/>
      <c r="I867" s="130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0"/>
      <c r="H868" s="130"/>
      <c r="I868" s="130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0"/>
      <c r="H869" s="130"/>
      <c r="I869" s="130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0"/>
      <c r="H870" s="130"/>
      <c r="I870" s="130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0"/>
      <c r="H871" s="130"/>
      <c r="I871" s="130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0"/>
      <c r="H872" s="130"/>
      <c r="I872" s="130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0"/>
      <c r="H873" s="130"/>
      <c r="I873" s="130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0"/>
      <c r="H874" s="130"/>
      <c r="I874" s="130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0"/>
      <c r="H875" s="130"/>
      <c r="I875" s="130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0"/>
      <c r="H876" s="130"/>
      <c r="I876" s="130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0"/>
      <c r="H877" s="130"/>
      <c r="I877" s="130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0"/>
      <c r="H878" s="130"/>
      <c r="I878" s="130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0"/>
      <c r="H879" s="130"/>
      <c r="I879" s="130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0"/>
      <c r="H880" s="130"/>
      <c r="I880" s="130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0"/>
      <c r="H881" s="130"/>
      <c r="I881" s="130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0"/>
      <c r="H882" s="130"/>
      <c r="I882" s="130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0"/>
      <c r="H883" s="130"/>
      <c r="I883" s="130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0"/>
      <c r="H884" s="130"/>
      <c r="I884" s="130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0"/>
      <c r="H885" s="130"/>
      <c r="I885" s="130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0"/>
      <c r="H886" s="130"/>
      <c r="I886" s="130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0"/>
      <c r="H887" s="130"/>
      <c r="I887" s="130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0"/>
      <c r="H888" s="130"/>
      <c r="I888" s="130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0"/>
      <c r="H889" s="130"/>
      <c r="I889" s="130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0"/>
      <c r="H890" s="130"/>
      <c r="I890" s="130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0"/>
      <c r="H891" s="130"/>
      <c r="I891" s="130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0"/>
      <c r="H892" s="130"/>
      <c r="I892" s="130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0"/>
      <c r="H893" s="130"/>
      <c r="I893" s="130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0"/>
      <c r="H894" s="130"/>
      <c r="I894" s="130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0"/>
      <c r="H895" s="130"/>
      <c r="I895" s="130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0"/>
      <c r="H896" s="130"/>
      <c r="I896" s="130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0"/>
      <c r="H897" s="130"/>
      <c r="I897" s="130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0"/>
      <c r="H898" s="130"/>
      <c r="I898" s="130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0"/>
      <c r="H899" s="130"/>
      <c r="I899" s="130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0"/>
      <c r="H900" s="130"/>
      <c r="I900" s="130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0"/>
      <c r="H901" s="130"/>
      <c r="I901" s="130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0"/>
      <c r="H902" s="130"/>
      <c r="I902" s="130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0"/>
      <c r="H903" s="130"/>
      <c r="I903" s="130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0"/>
      <c r="H904" s="130"/>
      <c r="I904" s="130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0"/>
      <c r="H905" s="130"/>
      <c r="I905" s="130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0"/>
      <c r="H906" s="130"/>
      <c r="I906" s="130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0"/>
      <c r="H907" s="130"/>
      <c r="I907" s="130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0"/>
      <c r="H908" s="130"/>
      <c r="I908" s="130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0"/>
      <c r="H909" s="130"/>
      <c r="I909" s="130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0"/>
      <c r="H910" s="130"/>
      <c r="I910" s="130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0"/>
      <c r="H911" s="130"/>
      <c r="I911" s="130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0"/>
      <c r="H912" s="130"/>
      <c r="I912" s="130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0"/>
      <c r="H913" s="130"/>
      <c r="I913" s="130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0"/>
      <c r="H914" s="130"/>
      <c r="I914" s="130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0"/>
      <c r="H915" s="130"/>
      <c r="I915" s="130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0"/>
      <c r="H916" s="130"/>
      <c r="I916" s="130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0"/>
      <c r="H917" s="130"/>
      <c r="I917" s="130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0"/>
      <c r="H918" s="130"/>
      <c r="I918" s="130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0"/>
      <c r="H919" s="130"/>
      <c r="I919" s="130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0"/>
      <c r="H920" s="130"/>
      <c r="I920" s="130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0"/>
      <c r="H921" s="130"/>
      <c r="I921" s="130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0"/>
      <c r="H922" s="130"/>
      <c r="I922" s="130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0"/>
      <c r="H923" s="130"/>
      <c r="I923" s="130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0"/>
      <c r="H924" s="130"/>
      <c r="I924" s="130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0"/>
      <c r="H925" s="130"/>
      <c r="I925" s="130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0"/>
      <c r="H926" s="130"/>
      <c r="I926" s="130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0"/>
      <c r="H927" s="130"/>
      <c r="I927" s="130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0"/>
      <c r="H928" s="130"/>
      <c r="I928" s="130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0"/>
      <c r="H929" s="130"/>
      <c r="I929" s="130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0"/>
      <c r="H930" s="130"/>
      <c r="I930" s="130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0"/>
      <c r="H931" s="130"/>
      <c r="I931" s="130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0"/>
      <c r="H932" s="130"/>
      <c r="I932" s="130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0"/>
      <c r="H933" s="130"/>
      <c r="I933" s="130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0"/>
      <c r="H934" s="130"/>
      <c r="I934" s="130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0"/>
      <c r="H935" s="130"/>
      <c r="I935" s="130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0"/>
      <c r="H936" s="130"/>
      <c r="I936" s="130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0"/>
      <c r="H937" s="130"/>
      <c r="I937" s="130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0"/>
      <c r="H938" s="130"/>
      <c r="I938" s="130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0"/>
      <c r="H939" s="130"/>
      <c r="I939" s="130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0"/>
      <c r="H940" s="130"/>
      <c r="I940" s="130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0"/>
      <c r="H941" s="130"/>
      <c r="I941" s="130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0"/>
      <c r="H942" s="130"/>
      <c r="I942" s="130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0"/>
      <c r="H943" s="130"/>
      <c r="I943" s="130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0"/>
      <c r="H944" s="130"/>
      <c r="I944" s="130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0"/>
      <c r="H945" s="130"/>
      <c r="I945" s="130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0"/>
      <c r="H946" s="130"/>
      <c r="I946" s="130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0"/>
      <c r="H947" s="130"/>
      <c r="I947" s="130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0"/>
      <c r="H948" s="130"/>
      <c r="I948" s="130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0"/>
      <c r="H949" s="130"/>
      <c r="I949" s="130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0"/>
      <c r="H950" s="130"/>
      <c r="I950" s="130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0"/>
      <c r="H951" s="130"/>
      <c r="I951" s="130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0"/>
      <c r="H952" s="130"/>
      <c r="I952" s="130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0"/>
      <c r="H953" s="130"/>
      <c r="I953" s="130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0"/>
      <c r="H954" s="130"/>
      <c r="I954" s="130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0"/>
      <c r="H955" s="130"/>
      <c r="I955" s="130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0"/>
      <c r="H956" s="130"/>
      <c r="I956" s="130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0"/>
      <c r="H957" s="130"/>
      <c r="I957" s="130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0"/>
      <c r="H958" s="130"/>
      <c r="I958" s="130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0"/>
      <c r="H959" s="130"/>
      <c r="I959" s="130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0"/>
      <c r="H960" s="130"/>
      <c r="I960" s="130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0"/>
      <c r="H961" s="130"/>
      <c r="I961" s="130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0"/>
      <c r="H962" s="130"/>
      <c r="I962" s="130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0"/>
      <c r="H963" s="130"/>
      <c r="I963" s="130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0"/>
      <c r="H964" s="130"/>
      <c r="I964" s="130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0"/>
      <c r="H965" s="130"/>
      <c r="I965" s="130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0"/>
      <c r="H966" s="130"/>
      <c r="I966" s="130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0"/>
      <c r="H967" s="130"/>
      <c r="I967" s="130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0"/>
      <c r="H968" s="130"/>
      <c r="I968" s="130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0"/>
      <c r="H969" s="130"/>
      <c r="I969" s="130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0"/>
      <c r="H970" s="130"/>
      <c r="I970" s="130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0"/>
      <c r="H971" s="130"/>
      <c r="I971" s="130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0"/>
      <c r="H972" s="130"/>
      <c r="I972" s="130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0"/>
      <c r="H973" s="130"/>
      <c r="I973" s="130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0"/>
      <c r="H974" s="130"/>
      <c r="I974" s="130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0"/>
      <c r="H975" s="130"/>
      <c r="I975" s="130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0"/>
      <c r="H976" s="130"/>
      <c r="I976" s="130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0"/>
      <c r="H977" s="130"/>
      <c r="I977" s="130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0"/>
      <c r="H978" s="130"/>
      <c r="I978" s="130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0"/>
      <c r="H979" s="130"/>
      <c r="I979" s="130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0"/>
      <c r="H980" s="130"/>
      <c r="I980" s="130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0"/>
      <c r="H981" s="130"/>
      <c r="I981" s="130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0"/>
      <c r="H982" s="130"/>
      <c r="I982" s="130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0"/>
      <c r="H983" s="130"/>
      <c r="I983" s="130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0"/>
      <c r="H984" s="130"/>
      <c r="I984" s="130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0"/>
      <c r="H985" s="130"/>
      <c r="I985" s="130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0"/>
      <c r="H986" s="130"/>
      <c r="I986" s="130"/>
      <c r="J986" s="14"/>
      <c r="K986" s="14"/>
      <c r="L986" s="14"/>
      <c r="M986" s="14"/>
      <c r="N986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818</v>
      </c>
      <c r="C4" s="10">
        <v>51.516666999999998</v>
      </c>
      <c r="D4" s="10">
        <v>9.5666670000000007</v>
      </c>
      <c r="E4" s="7"/>
      <c r="F4" s="19">
        <v>500</v>
      </c>
      <c r="G4" s="19" t="s">
        <v>819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20" sqref="H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677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673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683</v>
      </c>
      <c r="O3" s="41"/>
      <c r="P3" s="41" t="s">
        <v>807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4" t="s">
        <v>811</v>
      </c>
      <c r="B4" s="10" t="s">
        <v>818</v>
      </c>
      <c r="C4" s="10" t="s">
        <v>820</v>
      </c>
      <c r="D4" s="10" t="s">
        <v>821</v>
      </c>
      <c r="E4" s="19"/>
      <c r="F4" s="19"/>
      <c r="G4" s="19"/>
      <c r="H4" s="19" t="s">
        <v>325</v>
      </c>
      <c r="I4" s="8"/>
      <c r="J4" s="19"/>
      <c r="K4" s="19"/>
      <c r="L4" s="19">
        <v>6.4</v>
      </c>
      <c r="M4" s="19">
        <v>1090</v>
      </c>
      <c r="N4" s="19" t="s">
        <v>822</v>
      </c>
      <c r="O4" s="19"/>
      <c r="P4" s="19" t="s">
        <v>682</v>
      </c>
      <c r="Q4" s="19"/>
      <c r="R4" s="19">
        <v>8</v>
      </c>
      <c r="S4" s="19"/>
      <c r="T4" s="5" t="s">
        <v>190</v>
      </c>
      <c r="U4" s="19" t="s">
        <v>823</v>
      </c>
      <c r="V4" s="19"/>
      <c r="AB4" s="19"/>
      <c r="AC4" s="19"/>
      <c r="AD4" s="19"/>
      <c r="AE4" s="19"/>
      <c r="AF4" s="19"/>
    </row>
    <row r="5" spans="1:36" ht="14">
      <c r="A5" s="144" t="s">
        <v>811</v>
      </c>
      <c r="B5" s="10" t="s">
        <v>818</v>
      </c>
      <c r="C5" s="10" t="s">
        <v>820</v>
      </c>
      <c r="D5" s="10" t="s">
        <v>824</v>
      </c>
      <c r="E5" s="19"/>
      <c r="F5" s="19"/>
      <c r="G5" s="19"/>
      <c r="H5" s="19" t="s">
        <v>325</v>
      </c>
      <c r="I5" s="8"/>
      <c r="J5" s="19"/>
      <c r="K5" s="19"/>
      <c r="L5" s="19">
        <v>6.4</v>
      </c>
      <c r="M5" s="19">
        <v>1090</v>
      </c>
      <c r="N5" s="19" t="s">
        <v>822</v>
      </c>
      <c r="O5" s="19"/>
      <c r="P5" s="19" t="s">
        <v>682</v>
      </c>
      <c r="Q5" s="19"/>
      <c r="R5" s="19">
        <v>8</v>
      </c>
      <c r="S5" s="19"/>
      <c r="T5" s="5" t="s">
        <v>190</v>
      </c>
      <c r="U5" s="19" t="s">
        <v>823</v>
      </c>
      <c r="V5" s="19"/>
      <c r="AB5" s="19"/>
      <c r="AC5" s="19"/>
      <c r="AD5" s="19"/>
      <c r="AE5" s="19"/>
      <c r="AF5" s="19"/>
    </row>
    <row r="6" spans="1:36" ht="14">
      <c r="A6" s="144" t="s">
        <v>811</v>
      </c>
      <c r="B6" s="10" t="s">
        <v>818</v>
      </c>
      <c r="C6" s="10" t="s">
        <v>820</v>
      </c>
      <c r="D6" s="10" t="s">
        <v>825</v>
      </c>
      <c r="E6" s="19"/>
      <c r="F6" s="19"/>
      <c r="G6" s="19"/>
      <c r="H6" s="19" t="s">
        <v>325</v>
      </c>
      <c r="I6" s="8"/>
      <c r="J6" s="19"/>
      <c r="K6" s="19"/>
      <c r="L6" s="19">
        <v>6.4</v>
      </c>
      <c r="M6" s="19">
        <v>1090</v>
      </c>
      <c r="N6" s="19" t="s">
        <v>822</v>
      </c>
      <c r="O6" s="19"/>
      <c r="P6" s="19" t="s">
        <v>682</v>
      </c>
      <c r="Q6" s="19"/>
      <c r="R6" s="19">
        <v>8</v>
      </c>
      <c r="S6" s="19"/>
      <c r="T6" s="5" t="s">
        <v>190</v>
      </c>
      <c r="U6" s="19" t="s">
        <v>823</v>
      </c>
      <c r="V6" s="19"/>
      <c r="AB6" s="19"/>
      <c r="AC6" s="19"/>
      <c r="AD6" s="19"/>
      <c r="AE6" s="19"/>
      <c r="AF6" s="19"/>
    </row>
    <row r="7" spans="1:36" ht="14">
      <c r="A7" s="144" t="s">
        <v>811</v>
      </c>
      <c r="B7" s="10" t="s">
        <v>818</v>
      </c>
      <c r="C7" s="10" t="s">
        <v>820</v>
      </c>
      <c r="D7" s="10" t="s">
        <v>826</v>
      </c>
      <c r="E7" s="19"/>
      <c r="F7" s="19"/>
      <c r="G7" s="19"/>
      <c r="H7" s="19" t="s">
        <v>325</v>
      </c>
      <c r="I7" s="8"/>
      <c r="J7" s="19"/>
      <c r="K7" s="19"/>
      <c r="L7" s="19">
        <v>6.4</v>
      </c>
      <c r="M7" s="19">
        <v>1090</v>
      </c>
      <c r="N7" s="19" t="s">
        <v>822</v>
      </c>
      <c r="O7" s="19"/>
      <c r="P7" s="19" t="s">
        <v>682</v>
      </c>
      <c r="Q7" s="19"/>
      <c r="R7" s="19">
        <v>8</v>
      </c>
      <c r="S7" s="19"/>
      <c r="T7" s="5" t="s">
        <v>190</v>
      </c>
      <c r="U7" s="19" t="s">
        <v>823</v>
      </c>
      <c r="V7" s="19"/>
      <c r="AB7" s="19"/>
      <c r="AC7" s="19"/>
      <c r="AD7" s="19"/>
      <c r="AE7" s="19"/>
      <c r="AF7" s="19"/>
    </row>
    <row r="8" spans="1:36" ht="14">
      <c r="A8" s="144" t="s">
        <v>811</v>
      </c>
      <c r="B8" s="10" t="s">
        <v>818</v>
      </c>
      <c r="C8" s="10" t="s">
        <v>820</v>
      </c>
      <c r="D8" s="10" t="s">
        <v>827</v>
      </c>
      <c r="E8" s="19"/>
      <c r="F8" s="19"/>
      <c r="G8" s="19"/>
      <c r="H8" s="19" t="s">
        <v>325</v>
      </c>
      <c r="I8" s="8"/>
      <c r="J8" s="19"/>
      <c r="K8" s="19"/>
      <c r="L8" s="19">
        <v>6.4</v>
      </c>
      <c r="M8" s="19">
        <v>1090</v>
      </c>
      <c r="N8" s="19" t="s">
        <v>822</v>
      </c>
      <c r="O8" s="19"/>
      <c r="P8" s="19" t="s">
        <v>682</v>
      </c>
      <c r="Q8" s="19"/>
      <c r="R8" s="19">
        <v>8</v>
      </c>
      <c r="S8" s="19"/>
      <c r="T8" s="5" t="s">
        <v>190</v>
      </c>
      <c r="U8" s="19" t="s">
        <v>823</v>
      </c>
      <c r="V8" s="19"/>
      <c r="AB8" s="19"/>
      <c r="AC8" s="19"/>
      <c r="AD8" s="19"/>
      <c r="AE8" s="19"/>
      <c r="AF8" s="19"/>
    </row>
    <row r="9" spans="1:36" ht="14">
      <c r="A9" s="144" t="s">
        <v>811</v>
      </c>
      <c r="B9" s="10" t="s">
        <v>818</v>
      </c>
      <c r="C9" s="10" t="s">
        <v>820</v>
      </c>
      <c r="D9" s="10" t="s">
        <v>828</v>
      </c>
      <c r="E9" s="19"/>
      <c r="F9" s="19"/>
      <c r="G9" s="19"/>
      <c r="H9" s="19" t="s">
        <v>325</v>
      </c>
      <c r="I9" s="8"/>
      <c r="J9" s="19"/>
      <c r="K9" s="19"/>
      <c r="L9" s="19">
        <v>6.4</v>
      </c>
      <c r="M9" s="19">
        <v>1090</v>
      </c>
      <c r="N9" s="19" t="s">
        <v>822</v>
      </c>
      <c r="O9" s="19"/>
      <c r="P9" s="19" t="s">
        <v>682</v>
      </c>
      <c r="Q9" s="19"/>
      <c r="R9" s="19">
        <v>8</v>
      </c>
      <c r="S9" s="19"/>
      <c r="T9" s="5" t="s">
        <v>190</v>
      </c>
      <c r="U9" s="19" t="s">
        <v>823</v>
      </c>
      <c r="V9" s="19"/>
      <c r="AB9" s="19"/>
      <c r="AC9" s="19"/>
      <c r="AD9" s="19"/>
      <c r="AE9" s="19"/>
      <c r="AF9" s="19"/>
    </row>
    <row r="10" spans="1:36" ht="14">
      <c r="A10" s="144" t="s">
        <v>811</v>
      </c>
      <c r="B10" s="10" t="s">
        <v>818</v>
      </c>
      <c r="C10" s="10" t="s">
        <v>820</v>
      </c>
      <c r="D10" s="10" t="s">
        <v>829</v>
      </c>
      <c r="E10" s="19"/>
      <c r="F10" s="19"/>
      <c r="G10" s="19"/>
      <c r="H10" s="19" t="s">
        <v>325</v>
      </c>
      <c r="I10" s="8"/>
      <c r="J10" s="19"/>
      <c r="K10" s="19"/>
      <c r="L10" s="19">
        <v>6.4</v>
      </c>
      <c r="M10" s="19">
        <v>1090</v>
      </c>
      <c r="N10" s="19" t="s">
        <v>822</v>
      </c>
      <c r="O10" s="19"/>
      <c r="P10" s="19" t="s">
        <v>682</v>
      </c>
      <c r="Q10" s="19"/>
      <c r="R10" s="19">
        <v>8</v>
      </c>
      <c r="S10" s="19"/>
      <c r="T10" s="145" t="s">
        <v>190</v>
      </c>
      <c r="U10" s="19" t="s">
        <v>823</v>
      </c>
      <c r="V10" s="19"/>
      <c r="AB10" s="19"/>
      <c r="AC10" s="19"/>
      <c r="AD10" s="19"/>
      <c r="AE10" s="19"/>
      <c r="AF10" s="19"/>
    </row>
    <row r="11" spans="1:36" ht="14">
      <c r="A11" s="144" t="s">
        <v>811</v>
      </c>
      <c r="B11" s="10" t="s">
        <v>818</v>
      </c>
      <c r="C11" s="10" t="s">
        <v>820</v>
      </c>
      <c r="D11" s="10" t="s">
        <v>830</v>
      </c>
      <c r="E11" s="19"/>
      <c r="F11" s="19"/>
      <c r="G11" s="19"/>
      <c r="H11" s="19" t="s">
        <v>325</v>
      </c>
      <c r="I11" s="19"/>
      <c r="J11" s="19"/>
      <c r="K11" s="19"/>
      <c r="L11" s="19">
        <v>6.4</v>
      </c>
      <c r="M11" s="19">
        <v>1090</v>
      </c>
      <c r="N11" s="19" t="s">
        <v>822</v>
      </c>
      <c r="O11" s="19"/>
      <c r="P11" s="19" t="s">
        <v>682</v>
      </c>
      <c r="Q11" s="19"/>
      <c r="R11" s="19">
        <v>8</v>
      </c>
      <c r="S11" s="19"/>
      <c r="T11" s="145" t="s">
        <v>190</v>
      </c>
      <c r="U11" s="19" t="s">
        <v>823</v>
      </c>
      <c r="V11" s="19"/>
      <c r="AB11" s="19"/>
      <c r="AC11" s="19"/>
      <c r="AD11" s="19"/>
      <c r="AE11" s="19"/>
      <c r="AF11" s="19"/>
    </row>
    <row r="12" spans="1:36" ht="14">
      <c r="A12" s="144" t="s">
        <v>811</v>
      </c>
      <c r="B12" s="10" t="s">
        <v>818</v>
      </c>
      <c r="C12" s="10" t="s">
        <v>820</v>
      </c>
      <c r="D12" s="10" t="s">
        <v>831</v>
      </c>
      <c r="E12" s="19"/>
      <c r="F12" s="19"/>
      <c r="G12" s="19"/>
      <c r="H12" s="19" t="s">
        <v>325</v>
      </c>
      <c r="I12" s="19"/>
      <c r="J12" s="19"/>
      <c r="K12" s="19">
        <v>3</v>
      </c>
      <c r="L12" s="19">
        <v>6.4</v>
      </c>
      <c r="M12" s="19">
        <v>1090</v>
      </c>
      <c r="N12" s="19" t="s">
        <v>822</v>
      </c>
      <c r="O12" s="19"/>
      <c r="P12" s="19" t="s">
        <v>682</v>
      </c>
      <c r="Q12" s="19"/>
      <c r="R12" s="19">
        <v>8</v>
      </c>
      <c r="S12" s="19"/>
      <c r="T12" s="145" t="s">
        <v>190</v>
      </c>
      <c r="U12" s="19" t="s">
        <v>823</v>
      </c>
      <c r="V12" s="19"/>
      <c r="AB12" s="19"/>
      <c r="AC12" s="19"/>
      <c r="AD12" s="19"/>
      <c r="AE12" s="19"/>
      <c r="AF12" s="19"/>
    </row>
    <row r="13" spans="1:36" ht="14">
      <c r="A13" s="144" t="s">
        <v>811</v>
      </c>
      <c r="B13" s="10" t="s">
        <v>818</v>
      </c>
      <c r="C13" s="10" t="s">
        <v>820</v>
      </c>
      <c r="D13" s="10" t="s">
        <v>832</v>
      </c>
      <c r="E13" s="19"/>
      <c r="F13" s="19"/>
      <c r="G13" s="19"/>
      <c r="H13" s="19" t="s">
        <v>325</v>
      </c>
      <c r="I13" s="19"/>
      <c r="J13" s="19"/>
      <c r="K13" s="19">
        <v>3</v>
      </c>
      <c r="L13" s="19">
        <v>6.4</v>
      </c>
      <c r="M13" s="19">
        <v>1090</v>
      </c>
      <c r="N13" s="19" t="s">
        <v>822</v>
      </c>
      <c r="O13" s="19"/>
      <c r="P13" s="19" t="s">
        <v>682</v>
      </c>
      <c r="Q13" s="19"/>
      <c r="R13" s="19">
        <v>8</v>
      </c>
      <c r="S13" s="19"/>
      <c r="T13" s="145" t="s">
        <v>190</v>
      </c>
      <c r="U13" s="19" t="s">
        <v>823</v>
      </c>
      <c r="V13" s="19"/>
      <c r="AB13" s="19"/>
      <c r="AC13" s="19"/>
      <c r="AD13" s="19"/>
      <c r="AE13" s="19"/>
      <c r="AF13" s="19"/>
    </row>
    <row r="14" spans="1:36" ht="14">
      <c r="A14" s="144" t="s">
        <v>811</v>
      </c>
      <c r="B14" s="10" t="s">
        <v>818</v>
      </c>
      <c r="C14" s="10" t="s">
        <v>820</v>
      </c>
      <c r="D14" s="10" t="s">
        <v>833</v>
      </c>
      <c r="E14" s="19"/>
      <c r="F14" s="19"/>
      <c r="G14" s="19"/>
      <c r="H14" s="19" t="s">
        <v>325</v>
      </c>
      <c r="I14" s="19"/>
      <c r="J14" s="19"/>
      <c r="K14" s="19">
        <v>1</v>
      </c>
      <c r="L14" s="19">
        <v>6.4</v>
      </c>
      <c r="M14" s="19">
        <v>1090</v>
      </c>
      <c r="N14" s="19" t="s">
        <v>822</v>
      </c>
      <c r="O14" s="19"/>
      <c r="P14" s="19" t="s">
        <v>682</v>
      </c>
      <c r="Q14" s="19"/>
      <c r="R14" s="19">
        <v>8</v>
      </c>
      <c r="S14" s="19"/>
      <c r="T14" s="145" t="s">
        <v>190</v>
      </c>
      <c r="U14" s="19" t="s">
        <v>823</v>
      </c>
      <c r="V14" s="19"/>
      <c r="AB14" s="19"/>
      <c r="AC14" s="19"/>
      <c r="AD14" s="19"/>
      <c r="AE14" s="19"/>
      <c r="AF14" s="19"/>
    </row>
    <row r="15" spans="1:36" ht="14">
      <c r="A15" s="144" t="s">
        <v>811</v>
      </c>
      <c r="B15" s="10" t="s">
        <v>818</v>
      </c>
      <c r="C15" s="10" t="s">
        <v>820</v>
      </c>
      <c r="D15" s="10" t="s">
        <v>834</v>
      </c>
      <c r="E15" s="19"/>
      <c r="F15" s="19"/>
      <c r="G15" s="19"/>
      <c r="H15" s="19" t="s">
        <v>325</v>
      </c>
      <c r="I15" s="19"/>
      <c r="J15" s="19"/>
      <c r="K15" s="19">
        <v>1</v>
      </c>
      <c r="L15" s="19">
        <v>6.4</v>
      </c>
      <c r="M15" s="19">
        <v>1090</v>
      </c>
      <c r="N15" s="19" t="s">
        <v>822</v>
      </c>
      <c r="O15" s="19"/>
      <c r="P15" s="19" t="s">
        <v>682</v>
      </c>
      <c r="Q15" s="19"/>
      <c r="R15" s="19">
        <v>8</v>
      </c>
      <c r="S15" s="19"/>
      <c r="T15" s="145" t="s">
        <v>190</v>
      </c>
      <c r="U15" s="19" t="s">
        <v>823</v>
      </c>
      <c r="V15" s="19"/>
      <c r="AB15" s="19"/>
      <c r="AC15" s="19"/>
      <c r="AD15" s="19"/>
      <c r="AE15" s="19"/>
      <c r="AF15" s="19"/>
    </row>
    <row r="16" spans="1:36" ht="14">
      <c r="A16" s="144" t="s">
        <v>811</v>
      </c>
      <c r="B16" s="10" t="s">
        <v>818</v>
      </c>
      <c r="C16" s="10" t="s">
        <v>820</v>
      </c>
      <c r="D16" s="10" t="s">
        <v>835</v>
      </c>
      <c r="E16" s="19"/>
      <c r="F16" s="19"/>
      <c r="G16" s="19"/>
      <c r="H16" s="19" t="s">
        <v>325</v>
      </c>
      <c r="I16" s="19"/>
      <c r="J16" s="19"/>
      <c r="K16" s="19">
        <v>1</v>
      </c>
      <c r="L16" s="19">
        <v>6.4</v>
      </c>
      <c r="M16" s="19">
        <v>1090</v>
      </c>
      <c r="N16" s="19" t="s">
        <v>822</v>
      </c>
      <c r="O16" s="19"/>
      <c r="P16" s="19" t="s">
        <v>682</v>
      </c>
      <c r="Q16" s="19"/>
      <c r="R16" s="19">
        <v>8</v>
      </c>
      <c r="S16" s="19"/>
      <c r="T16" s="145" t="s">
        <v>190</v>
      </c>
      <c r="U16" s="19" t="s">
        <v>823</v>
      </c>
      <c r="V16" s="19"/>
      <c r="AB16" s="19"/>
      <c r="AC16" s="19"/>
      <c r="AD16" s="19"/>
      <c r="AE16" s="19"/>
      <c r="AF16" s="19"/>
    </row>
    <row r="17" spans="1:32" ht="14">
      <c r="A17" s="144" t="s">
        <v>811</v>
      </c>
      <c r="B17" s="10" t="s">
        <v>818</v>
      </c>
      <c r="C17" s="10" t="s">
        <v>820</v>
      </c>
      <c r="D17" s="10" t="s">
        <v>836</v>
      </c>
      <c r="E17" s="19"/>
      <c r="F17" s="19"/>
      <c r="G17" s="19"/>
      <c r="H17" s="19" t="s">
        <v>325</v>
      </c>
      <c r="I17" s="8"/>
      <c r="J17" s="19"/>
      <c r="K17" s="19"/>
      <c r="L17" s="19">
        <v>6.4</v>
      </c>
      <c r="M17" s="19">
        <v>1090</v>
      </c>
      <c r="N17" s="19" t="s">
        <v>822</v>
      </c>
      <c r="O17" s="19"/>
      <c r="P17" s="19" t="s">
        <v>682</v>
      </c>
      <c r="Q17" s="19"/>
      <c r="R17" s="19">
        <v>8</v>
      </c>
      <c r="S17" s="19"/>
      <c r="T17" s="5" t="s">
        <v>190</v>
      </c>
      <c r="U17" s="19" t="s">
        <v>823</v>
      </c>
      <c r="V17" s="19"/>
      <c r="AB17" s="19"/>
      <c r="AC17" s="19"/>
      <c r="AD17" s="19"/>
      <c r="AE17" s="19"/>
      <c r="AF17" s="19"/>
    </row>
    <row r="18" spans="1:32" ht="14">
      <c r="A18" s="14" t="s">
        <v>811</v>
      </c>
      <c r="B18" s="10" t="s">
        <v>818</v>
      </c>
      <c r="C18" s="10" t="s">
        <v>820</v>
      </c>
      <c r="D18" s="10" t="s">
        <v>837</v>
      </c>
      <c r="E18" s="19"/>
      <c r="F18" s="19"/>
      <c r="G18" s="19"/>
      <c r="H18" s="19" t="s">
        <v>325</v>
      </c>
      <c r="I18" s="19"/>
      <c r="J18" s="19" t="s">
        <v>808</v>
      </c>
      <c r="K18" s="19"/>
      <c r="L18" s="19">
        <v>6.4</v>
      </c>
      <c r="M18" s="19">
        <v>1090</v>
      </c>
      <c r="N18" s="19" t="s">
        <v>822</v>
      </c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'controlled vocabulary'!$J$4:$J$9</xm:f>
          </x14:formula1>
          <xm:sqref>AB19:AB1048576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T19:T1048576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Z19:Z1048576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Y19:Y1048576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AG19:AG1048576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AC19:AC1048576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P19:P1048576</xm:sqref>
        </x14:dataValidation>
        <x14:dataValidation type="list" allowBlank="1" showInputMessage="1" showErrorMessage="1">
          <x14:formula1>
            <xm:f>'[1]controlled vocabulary'!#REF!</xm:f>
          </x14:formula1>
          <xm:sqref>AB4:AC17 T4:T17 Y4:Z17 AG4:AG17 P4:P17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B4:B17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B18</xm:sqref>
        </x14:dataValidation>
        <x14:dataValidation type="list" allowBlank="1" showInputMessage="1" showErrorMessage="1">
          <x14:formula1>
            <xm:f>'[1]controlled vocabulary'!#REF!</xm:f>
          </x14:formula1>
          <xm:sqref>P18</xm:sqref>
        </x14:dataValidation>
        <x14:dataValidation type="list" allowBlank="1" showInputMessage="1" showErrorMessage="1">
          <x14:formula1>
            <xm:f>'[1]controlled vocabulary'!#REF!</xm:f>
          </x14:formula1>
          <xm:sqref>AC18</xm:sqref>
        </x14:dataValidation>
        <x14:dataValidation type="list" allowBlank="1" showInputMessage="1" showErrorMessage="1">
          <x14:formula1>
            <xm:f>'[1]controlled vocabulary'!#REF!</xm:f>
          </x14:formula1>
          <xm:sqref>AG18</xm:sqref>
        </x14:dataValidation>
        <x14:dataValidation type="list" allowBlank="1" showInputMessage="1" showErrorMessage="1">
          <x14:formula1>
            <xm:f>'[1]controlled vocabulary'!#REF!</xm:f>
          </x14:formula1>
          <xm:sqref>Y18</xm:sqref>
        </x14:dataValidation>
        <x14:dataValidation type="list" allowBlank="1" showInputMessage="1" showErrorMessage="1">
          <x14:formula1>
            <xm:f>'[1]controlled vocabulary'!#REF!</xm:f>
          </x14:formula1>
          <xm:sqref>Z18</xm:sqref>
        </x14:dataValidation>
        <x14:dataValidation type="list" allowBlank="1" showInputMessage="1" showErrorMessage="1">
          <x14:formula1>
            <xm:f>'[1]controlled vocabulary'!#REF!</xm:f>
          </x14:formula1>
          <xm:sqref>T18</xm:sqref>
        </x14:dataValidation>
        <x14:dataValidation type="list" allowBlank="1" showInputMessage="1" showErrorMessage="1">
          <x14:formula1>
            <xm:f>'[1]controlled vocabulary'!#REF!</xm:f>
          </x14:formula1>
          <xm:sqref>AB18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9" sqref="E49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8.33203125" bestFit="1" customWidth="1"/>
    <col min="5" max="5" width="24.1640625" bestFit="1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627</v>
      </c>
      <c r="D1" s="120" t="s">
        <v>461</v>
      </c>
      <c r="E1" s="120" t="s">
        <v>868</v>
      </c>
      <c r="F1" s="33" t="s">
        <v>629</v>
      </c>
      <c r="G1" s="33" t="s">
        <v>630</v>
      </c>
      <c r="H1" s="131" t="s">
        <v>750</v>
      </c>
      <c r="I1" s="126" t="s">
        <v>751</v>
      </c>
      <c r="J1" s="126" t="s">
        <v>752</v>
      </c>
      <c r="K1" s="106" t="s">
        <v>438</v>
      </c>
      <c r="L1" s="106" t="s">
        <v>439</v>
      </c>
      <c r="M1" s="106" t="s">
        <v>440</v>
      </c>
      <c r="N1" s="106" t="s">
        <v>441</v>
      </c>
      <c r="O1" s="116" t="s">
        <v>660</v>
      </c>
      <c r="P1" s="106" t="s">
        <v>690</v>
      </c>
      <c r="Q1" s="116" t="s">
        <v>651</v>
      </c>
      <c r="R1" s="106" t="s">
        <v>442</v>
      </c>
      <c r="S1" s="106" t="s">
        <v>693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6" t="s">
        <v>450</v>
      </c>
      <c r="AB1" s="107" t="s">
        <v>730</v>
      </c>
      <c r="AC1" s="107" t="s">
        <v>731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76" t="s">
        <v>455</v>
      </c>
      <c r="AI1" s="48" t="s">
        <v>456</v>
      </c>
      <c r="AJ1" s="76" t="s">
        <v>457</v>
      </c>
      <c r="AK1" s="76" t="s">
        <v>458</v>
      </c>
      <c r="AL1" s="48" t="s">
        <v>459</v>
      </c>
    </row>
    <row r="2" spans="1:38" s="141" customFormat="1" ht="58" customHeight="1">
      <c r="A2" s="31" t="s">
        <v>673</v>
      </c>
      <c r="B2" s="35" t="s">
        <v>16</v>
      </c>
      <c r="C2" s="35" t="s">
        <v>374</v>
      </c>
      <c r="D2" s="35" t="s">
        <v>628</v>
      </c>
      <c r="E2" s="35"/>
      <c r="F2" s="35" t="s">
        <v>631</v>
      </c>
      <c r="G2" s="35" t="s">
        <v>632</v>
      </c>
      <c r="H2" s="127" t="s">
        <v>739</v>
      </c>
      <c r="I2" s="127" t="s">
        <v>740</v>
      </c>
      <c r="J2" s="127" t="s">
        <v>738</v>
      </c>
      <c r="K2" s="139" t="s">
        <v>795</v>
      </c>
      <c r="L2" s="139"/>
      <c r="M2" s="139" t="s">
        <v>799</v>
      </c>
      <c r="N2" s="139" t="s">
        <v>650</v>
      </c>
      <c r="O2" s="139" t="s">
        <v>691</v>
      </c>
      <c r="P2" s="139" t="s">
        <v>692</v>
      </c>
      <c r="Q2" s="139" t="s">
        <v>801</v>
      </c>
      <c r="R2" s="139" t="s">
        <v>721</v>
      </c>
      <c r="S2" s="139" t="s">
        <v>722</v>
      </c>
      <c r="T2" s="139" t="s">
        <v>383</v>
      </c>
      <c r="U2" s="139" t="s">
        <v>382</v>
      </c>
      <c r="V2" s="139" t="s">
        <v>334</v>
      </c>
      <c r="W2" s="139" t="s">
        <v>381</v>
      </c>
      <c r="X2" s="139" t="s">
        <v>380</v>
      </c>
      <c r="Y2" s="140" t="s">
        <v>379</v>
      </c>
      <c r="Z2" s="139" t="s">
        <v>378</v>
      </c>
      <c r="AA2" s="139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365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38" t="s">
        <v>796</v>
      </c>
      <c r="L3" s="100"/>
      <c r="M3" s="138" t="s">
        <v>794</v>
      </c>
      <c r="N3" s="138" t="s">
        <v>797</v>
      </c>
      <c r="O3" s="138" t="s">
        <v>798</v>
      </c>
      <c r="P3" s="99"/>
      <c r="Q3" s="138" t="s">
        <v>800</v>
      </c>
      <c r="R3" s="142" t="s">
        <v>723</v>
      </c>
      <c r="S3" s="138" t="s">
        <v>803</v>
      </c>
      <c r="T3" s="100" t="s">
        <v>376</v>
      </c>
      <c r="U3" s="100" t="s">
        <v>376</v>
      </c>
      <c r="V3" s="100" t="s">
        <v>330</v>
      </c>
      <c r="W3" s="99" t="s">
        <v>37</v>
      </c>
      <c r="X3" s="99" t="s">
        <v>37</v>
      </c>
      <c r="Y3" s="100"/>
      <c r="Z3" s="100"/>
      <c r="AA3" s="138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4" t="s">
        <v>811</v>
      </c>
      <c r="B4" s="145" t="s">
        <v>818</v>
      </c>
      <c r="C4" s="145" t="s">
        <v>820</v>
      </c>
      <c r="D4" s="10" t="s">
        <v>837</v>
      </c>
      <c r="E4" s="10" t="str">
        <f>D4&amp;"_"&amp;H4&amp;I4&amp;J4</f>
        <v>Solling_DO_ChamberAvg_200411</v>
      </c>
      <c r="F4" s="5"/>
      <c r="G4" s="5"/>
      <c r="H4" s="5">
        <v>2004</v>
      </c>
      <c r="I4" s="5">
        <v>1</v>
      </c>
      <c r="J4" s="146">
        <v>1</v>
      </c>
      <c r="K4" s="5" t="s">
        <v>635</v>
      </c>
      <c r="L4" s="5"/>
      <c r="M4" s="5" t="s">
        <v>639</v>
      </c>
      <c r="N4" s="5" t="s">
        <v>646</v>
      </c>
      <c r="O4" s="5" t="s">
        <v>648</v>
      </c>
      <c r="P4" s="145" t="s">
        <v>838</v>
      </c>
      <c r="Q4" s="5"/>
      <c r="R4" s="5"/>
      <c r="S4" s="5"/>
      <c r="T4" s="5"/>
      <c r="U4" s="5"/>
      <c r="V4" s="5"/>
      <c r="W4" s="5"/>
      <c r="X4" s="5"/>
      <c r="Y4" s="5">
        <v>2.4500000000000002</v>
      </c>
      <c r="Z4" s="5">
        <v>1.1000000000000001</v>
      </c>
      <c r="AA4" s="5" t="s">
        <v>684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44" t="s">
        <v>811</v>
      </c>
      <c r="B5" s="145" t="s">
        <v>818</v>
      </c>
      <c r="C5" s="145" t="s">
        <v>820</v>
      </c>
      <c r="D5" s="10" t="s">
        <v>837</v>
      </c>
      <c r="E5" s="10" t="str">
        <f t="shared" ref="E5:E11" si="0">D5&amp;"_"&amp;H5&amp;I5&amp;J5</f>
        <v>Solling_DO_ChamberAvg_200461</v>
      </c>
      <c r="F5" s="5"/>
      <c r="G5" s="5"/>
      <c r="H5" s="5">
        <v>2004</v>
      </c>
      <c r="I5" s="5">
        <v>6</v>
      </c>
      <c r="J5" s="146">
        <v>1</v>
      </c>
      <c r="K5" s="5" t="s">
        <v>635</v>
      </c>
      <c r="L5" s="5"/>
      <c r="M5" s="5" t="s">
        <v>639</v>
      </c>
      <c r="N5" s="5" t="s">
        <v>646</v>
      </c>
      <c r="O5" s="5" t="s">
        <v>648</v>
      </c>
      <c r="P5" s="145" t="s">
        <v>839</v>
      </c>
      <c r="Q5" s="5"/>
      <c r="R5" s="5"/>
      <c r="S5" s="5"/>
      <c r="T5" s="5"/>
      <c r="U5" s="5"/>
      <c r="V5" s="5"/>
      <c r="W5" s="5"/>
      <c r="X5" s="5"/>
      <c r="Y5" s="5">
        <v>4.9800000000000004</v>
      </c>
      <c r="Z5" s="5">
        <v>1.79</v>
      </c>
      <c r="AA5" s="5" t="s">
        <v>684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44" t="s">
        <v>811</v>
      </c>
      <c r="B6" s="145" t="s">
        <v>818</v>
      </c>
      <c r="C6" s="145" t="s">
        <v>820</v>
      </c>
      <c r="D6" s="10" t="s">
        <v>821</v>
      </c>
      <c r="E6" s="10" t="str">
        <f t="shared" si="0"/>
        <v>Solling_D0_1_2004729</v>
      </c>
      <c r="F6" s="5"/>
      <c r="G6" s="5"/>
      <c r="H6" s="5">
        <v>2004</v>
      </c>
      <c r="I6" s="5">
        <v>7</v>
      </c>
      <c r="J6" s="146">
        <v>29</v>
      </c>
      <c r="K6" s="5" t="s">
        <v>635</v>
      </c>
      <c r="L6" s="5"/>
      <c r="M6" s="5" t="s">
        <v>639</v>
      </c>
      <c r="N6" s="5" t="s">
        <v>646</v>
      </c>
      <c r="O6" s="5" t="s">
        <v>648</v>
      </c>
      <c r="P6" s="145" t="s">
        <v>840</v>
      </c>
      <c r="Q6" s="5"/>
      <c r="R6" s="5"/>
      <c r="S6" s="5"/>
      <c r="T6" s="5"/>
      <c r="U6" s="5"/>
      <c r="V6" s="5"/>
      <c r="W6" s="5"/>
      <c r="X6" s="5"/>
      <c r="Y6" s="5">
        <f>67.1*(24/1000)</f>
        <v>1.6103999999999998</v>
      </c>
      <c r="Z6" s="5">
        <f>11.3*(24/1000)</f>
        <v>0.2712</v>
      </c>
      <c r="AA6" s="5" t="s">
        <v>688</v>
      </c>
      <c r="AB6" s="5"/>
      <c r="AC6" s="5"/>
      <c r="AD6" s="5"/>
      <c r="AE6" s="5"/>
      <c r="AF6" s="5"/>
      <c r="AG6" s="147">
        <v>105.7</v>
      </c>
      <c r="AH6" s="5">
        <v>2.1</v>
      </c>
      <c r="AI6" s="5"/>
      <c r="AJ6" s="5"/>
      <c r="AK6" s="5"/>
      <c r="AL6" s="5"/>
    </row>
    <row r="7" spans="1:38">
      <c r="A7" s="144" t="s">
        <v>811</v>
      </c>
      <c r="B7" s="145" t="s">
        <v>818</v>
      </c>
      <c r="C7" s="145" t="s">
        <v>820</v>
      </c>
      <c r="D7" s="10" t="s">
        <v>824</v>
      </c>
      <c r="E7" s="10" t="str">
        <f t="shared" si="0"/>
        <v>Solling_D0_2_2004729</v>
      </c>
      <c r="F7" s="5"/>
      <c r="G7" s="5"/>
      <c r="H7" s="5">
        <v>2004</v>
      </c>
      <c r="I7" s="5">
        <v>7</v>
      </c>
      <c r="J7" s="146">
        <v>29</v>
      </c>
      <c r="K7" s="5" t="s">
        <v>635</v>
      </c>
      <c r="L7" s="5"/>
      <c r="M7" s="5" t="s">
        <v>639</v>
      </c>
      <c r="N7" s="5" t="s">
        <v>646</v>
      </c>
      <c r="O7" s="5" t="s">
        <v>648</v>
      </c>
      <c r="P7" s="145" t="s">
        <v>840</v>
      </c>
      <c r="Q7" s="5"/>
      <c r="R7" s="5"/>
      <c r="S7" s="5"/>
      <c r="T7" s="5"/>
      <c r="U7" s="5"/>
      <c r="V7" s="5"/>
      <c r="W7" s="5"/>
      <c r="X7" s="5"/>
      <c r="Y7" s="5">
        <f t="shared" ref="Y7:Y11" si="1">67.1*(24/1000)</f>
        <v>1.6103999999999998</v>
      </c>
      <c r="Z7" s="5">
        <f t="shared" ref="Z7:Z11" si="2">11.3*(24/1000)</f>
        <v>0.2712</v>
      </c>
      <c r="AA7" s="5" t="s">
        <v>688</v>
      </c>
      <c r="AB7" s="5"/>
      <c r="AC7" s="5"/>
      <c r="AD7" s="5"/>
      <c r="AE7" s="5"/>
      <c r="AF7" s="5"/>
      <c r="AG7" s="147">
        <v>104.5</v>
      </c>
      <c r="AH7" s="5">
        <v>2.4</v>
      </c>
      <c r="AI7" s="5"/>
      <c r="AJ7" s="5"/>
      <c r="AK7" s="5"/>
      <c r="AL7" s="5"/>
    </row>
    <row r="8" spans="1:38">
      <c r="A8" s="144" t="s">
        <v>811</v>
      </c>
      <c r="B8" s="145" t="s">
        <v>818</v>
      </c>
      <c r="C8" s="145" t="s">
        <v>820</v>
      </c>
      <c r="D8" s="10" t="s">
        <v>825</v>
      </c>
      <c r="E8" s="10" t="str">
        <f t="shared" si="0"/>
        <v>Solling_D0_3_2004729</v>
      </c>
      <c r="F8" s="5"/>
      <c r="G8" s="5"/>
      <c r="H8" s="5">
        <v>2004</v>
      </c>
      <c r="I8" s="5">
        <v>7</v>
      </c>
      <c r="J8" s="146">
        <v>29</v>
      </c>
      <c r="K8" s="5" t="s">
        <v>635</v>
      </c>
      <c r="L8" s="5"/>
      <c r="M8" s="5" t="s">
        <v>639</v>
      </c>
      <c r="N8" s="5" t="s">
        <v>646</v>
      </c>
      <c r="O8" s="5" t="s">
        <v>648</v>
      </c>
      <c r="P8" s="145" t="s">
        <v>840</v>
      </c>
      <c r="Q8" s="5"/>
      <c r="R8" s="5"/>
      <c r="S8" s="5"/>
      <c r="T8" s="5"/>
      <c r="U8" s="5"/>
      <c r="V8" s="5"/>
      <c r="W8" s="5"/>
      <c r="X8" s="5"/>
      <c r="Y8" s="5">
        <f t="shared" si="1"/>
        <v>1.6103999999999998</v>
      </c>
      <c r="Z8" s="5">
        <f t="shared" si="2"/>
        <v>0.2712</v>
      </c>
      <c r="AA8" s="5" t="s">
        <v>688</v>
      </c>
      <c r="AB8" s="5"/>
      <c r="AC8" s="5"/>
      <c r="AD8" s="5"/>
      <c r="AE8" s="5"/>
      <c r="AF8" s="5"/>
      <c r="AG8" s="147">
        <v>106.2</v>
      </c>
      <c r="AH8" s="5">
        <v>2.1</v>
      </c>
      <c r="AI8" s="5"/>
      <c r="AJ8" s="5"/>
      <c r="AK8" s="5"/>
      <c r="AL8" s="5"/>
    </row>
    <row r="9" spans="1:38">
      <c r="A9" s="144" t="s">
        <v>811</v>
      </c>
      <c r="B9" s="145" t="s">
        <v>818</v>
      </c>
      <c r="C9" s="145" t="s">
        <v>820</v>
      </c>
      <c r="D9" s="10" t="s">
        <v>826</v>
      </c>
      <c r="E9" s="10" t="str">
        <f t="shared" si="0"/>
        <v>Solling_D0_4_2004729</v>
      </c>
      <c r="F9" s="5"/>
      <c r="G9" s="5"/>
      <c r="H9" s="5">
        <v>2004</v>
      </c>
      <c r="I9" s="5">
        <v>7</v>
      </c>
      <c r="J9" s="146">
        <v>29</v>
      </c>
      <c r="K9" s="5" t="s">
        <v>635</v>
      </c>
      <c r="L9" s="5"/>
      <c r="M9" s="5" t="s">
        <v>639</v>
      </c>
      <c r="N9" s="5" t="s">
        <v>646</v>
      </c>
      <c r="O9" s="5" t="s">
        <v>648</v>
      </c>
      <c r="P9" s="145" t="s">
        <v>840</v>
      </c>
      <c r="Q9" s="5"/>
      <c r="R9" s="5"/>
      <c r="S9" s="5"/>
      <c r="T9" s="5"/>
      <c r="U9" s="5"/>
      <c r="V9" s="5"/>
      <c r="W9" s="5"/>
      <c r="X9" s="5"/>
      <c r="Y9" s="5">
        <f t="shared" si="1"/>
        <v>1.6103999999999998</v>
      </c>
      <c r="Z9" s="5">
        <f t="shared" si="2"/>
        <v>0.2712</v>
      </c>
      <c r="AA9" s="5" t="s">
        <v>688</v>
      </c>
      <c r="AB9" s="5"/>
      <c r="AC9" s="5"/>
      <c r="AD9" s="5"/>
      <c r="AE9" s="5"/>
      <c r="AF9" s="5"/>
      <c r="AG9" s="147">
        <v>96.6</v>
      </c>
      <c r="AH9" s="5">
        <v>2.1</v>
      </c>
      <c r="AI9" s="5"/>
      <c r="AJ9" s="5"/>
      <c r="AK9" s="5"/>
      <c r="AL9" s="5"/>
    </row>
    <row r="10" spans="1:38">
      <c r="A10" s="144" t="s">
        <v>811</v>
      </c>
      <c r="B10" s="145" t="s">
        <v>818</v>
      </c>
      <c r="C10" s="145" t="s">
        <v>820</v>
      </c>
      <c r="D10" s="10" t="s">
        <v>827</v>
      </c>
      <c r="E10" s="10" t="str">
        <f t="shared" si="0"/>
        <v>Solling_D0_5_2004729</v>
      </c>
      <c r="F10" s="5"/>
      <c r="G10" s="5"/>
      <c r="H10" s="5">
        <v>2004</v>
      </c>
      <c r="I10" s="5">
        <v>7</v>
      </c>
      <c r="J10" s="146">
        <v>29</v>
      </c>
      <c r="K10" s="5" t="s">
        <v>635</v>
      </c>
      <c r="L10" s="5"/>
      <c r="M10" s="5" t="s">
        <v>639</v>
      </c>
      <c r="N10" s="5" t="s">
        <v>646</v>
      </c>
      <c r="O10" s="5" t="s">
        <v>648</v>
      </c>
      <c r="P10" s="145" t="s">
        <v>840</v>
      </c>
      <c r="Q10" s="5"/>
      <c r="R10" s="5"/>
      <c r="S10" s="5"/>
      <c r="T10" s="5"/>
      <c r="U10" s="5"/>
      <c r="V10" s="5"/>
      <c r="W10" s="5"/>
      <c r="X10" s="5"/>
      <c r="Y10" s="5">
        <f t="shared" si="1"/>
        <v>1.6103999999999998</v>
      </c>
      <c r="Z10" s="5">
        <f t="shared" si="2"/>
        <v>0.2712</v>
      </c>
      <c r="AA10" s="5" t="s">
        <v>688</v>
      </c>
      <c r="AB10" s="5"/>
      <c r="AC10" s="5"/>
      <c r="AD10" s="5"/>
      <c r="AE10" s="5"/>
      <c r="AF10" s="5"/>
      <c r="AG10" s="147">
        <v>98.6</v>
      </c>
      <c r="AH10" s="5">
        <v>2.1</v>
      </c>
      <c r="AI10" s="5"/>
      <c r="AJ10" s="5"/>
      <c r="AK10" s="5"/>
      <c r="AL10" s="5"/>
    </row>
    <row r="11" spans="1:38">
      <c r="A11" s="144" t="s">
        <v>811</v>
      </c>
      <c r="B11" s="145" t="s">
        <v>818</v>
      </c>
      <c r="C11" s="145" t="s">
        <v>820</v>
      </c>
      <c r="D11" s="10" t="s">
        <v>828</v>
      </c>
      <c r="E11" s="10" t="str">
        <f t="shared" si="0"/>
        <v>Solling_D0_6_2004729</v>
      </c>
      <c r="F11" s="5"/>
      <c r="G11" s="5"/>
      <c r="H11" s="5">
        <v>2004</v>
      </c>
      <c r="I11" s="5">
        <v>7</v>
      </c>
      <c r="J11" s="146">
        <v>29</v>
      </c>
      <c r="K11" s="5" t="s">
        <v>635</v>
      </c>
      <c r="L11" s="5"/>
      <c r="M11" s="5" t="s">
        <v>639</v>
      </c>
      <c r="N11" s="5" t="s">
        <v>646</v>
      </c>
      <c r="O11" s="5" t="s">
        <v>648</v>
      </c>
      <c r="P11" s="145" t="s">
        <v>840</v>
      </c>
      <c r="Q11" s="5"/>
      <c r="R11" s="5"/>
      <c r="S11" s="5"/>
      <c r="T11" s="5"/>
      <c r="U11" s="5"/>
      <c r="V11" s="5"/>
      <c r="W11" s="5"/>
      <c r="X11" s="5"/>
      <c r="Y11" s="5">
        <f t="shared" si="1"/>
        <v>1.6103999999999998</v>
      </c>
      <c r="Z11" s="5">
        <f t="shared" si="2"/>
        <v>0.2712</v>
      </c>
      <c r="AA11" s="5" t="s">
        <v>688</v>
      </c>
      <c r="AB11" s="5"/>
      <c r="AC11" s="5"/>
      <c r="AD11" s="5"/>
      <c r="AE11" s="5"/>
      <c r="AF11" s="5"/>
      <c r="AG11" s="147">
        <v>100.9</v>
      </c>
      <c r="AH11" s="5">
        <v>2.7</v>
      </c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B12:B1048576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K12:K1048576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N12:N1048576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Q12:Q1048576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O12:O1048576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M12:M1048576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S12:S1048576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D12:D1048576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AA12:AA1048576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K4:K11 M4:O11 Q4:Q11 AA4:AA11 S4:S11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F4:G11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9" sqref="H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461</v>
      </c>
      <c r="D1" s="27" t="s">
        <v>492</v>
      </c>
      <c r="E1" s="131" t="s">
        <v>747</v>
      </c>
      <c r="F1" s="126" t="s">
        <v>748</v>
      </c>
      <c r="G1" s="126" t="s">
        <v>749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773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774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775</v>
      </c>
      <c r="BJ1" s="50" t="s">
        <v>776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777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>
      <c r="A2" s="31" t="s">
        <v>673</v>
      </c>
      <c r="B2" s="35" t="s">
        <v>16</v>
      </c>
      <c r="C2" s="35" t="s">
        <v>331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365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144" t="s">
        <v>811</v>
      </c>
      <c r="B4" s="10" t="s">
        <v>818</v>
      </c>
      <c r="C4" s="11" t="s">
        <v>830</v>
      </c>
      <c r="D4" s="11" t="s">
        <v>841</v>
      </c>
      <c r="E4" s="11">
        <v>2003</v>
      </c>
      <c r="F4" s="11">
        <v>11</v>
      </c>
      <c r="G4" s="148">
        <v>28</v>
      </c>
      <c r="H4" s="23"/>
      <c r="I4" s="11">
        <v>-9</v>
      </c>
      <c r="J4" s="11">
        <v>-7.5</v>
      </c>
      <c r="K4" s="11" t="s">
        <v>842</v>
      </c>
      <c r="L4" s="8" t="s">
        <v>808</v>
      </c>
      <c r="M4" s="8" t="s">
        <v>843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149"/>
      <c r="AG4" s="8"/>
      <c r="AH4" s="8"/>
      <c r="AI4" s="8"/>
      <c r="AJ4" s="8"/>
      <c r="AK4" s="8"/>
      <c r="AL4" s="8"/>
      <c r="AM4" s="8"/>
      <c r="AN4" s="8"/>
      <c r="AO4" s="17">
        <v>46.2</v>
      </c>
      <c r="AP4" s="17"/>
      <c r="AQ4" s="17"/>
      <c r="AR4" s="8">
        <v>1.9</v>
      </c>
      <c r="AS4" s="8">
        <v>24.3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4" t="s">
        <v>811</v>
      </c>
      <c r="B5" s="10" t="s">
        <v>818</v>
      </c>
      <c r="C5" s="11" t="s">
        <v>830</v>
      </c>
      <c r="D5" s="11" t="s">
        <v>844</v>
      </c>
      <c r="E5" s="11">
        <v>2003</v>
      </c>
      <c r="F5" s="11">
        <v>11</v>
      </c>
      <c r="G5" s="148">
        <v>28</v>
      </c>
      <c r="H5" s="23"/>
      <c r="I5" s="11">
        <v>-7.5</v>
      </c>
      <c r="J5" s="11">
        <v>-1.5</v>
      </c>
      <c r="K5" s="11" t="s">
        <v>845</v>
      </c>
      <c r="L5" s="8" t="s">
        <v>808</v>
      </c>
      <c r="M5" s="8" t="s">
        <v>843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149"/>
      <c r="AG5" s="8"/>
      <c r="AH5" s="8"/>
      <c r="AI5" s="8"/>
      <c r="AJ5" s="8"/>
      <c r="AK5" s="8"/>
      <c r="AL5" s="8"/>
      <c r="AM5" s="8"/>
      <c r="AN5" s="8"/>
      <c r="AO5" s="17">
        <v>45.5</v>
      </c>
      <c r="AP5" s="17"/>
      <c r="AQ5" s="17"/>
      <c r="AR5" s="8">
        <v>1.72</v>
      </c>
      <c r="AS5" s="8">
        <v>26.4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4" t="s">
        <v>811</v>
      </c>
      <c r="B6" s="10" t="s">
        <v>818</v>
      </c>
      <c r="C6" s="11" t="s">
        <v>830</v>
      </c>
      <c r="D6" s="11" t="s">
        <v>846</v>
      </c>
      <c r="E6" s="11">
        <v>2003</v>
      </c>
      <c r="F6" s="11">
        <v>11</v>
      </c>
      <c r="G6" s="148">
        <v>28</v>
      </c>
      <c r="H6" s="23"/>
      <c r="I6" s="11">
        <v>-1.5</v>
      </c>
      <c r="J6" s="11">
        <v>0</v>
      </c>
      <c r="K6" s="11" t="s">
        <v>847</v>
      </c>
      <c r="L6" s="8" t="s">
        <v>808</v>
      </c>
      <c r="M6" s="8" t="s">
        <v>843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149"/>
      <c r="AG6" s="8"/>
      <c r="AH6" s="8"/>
      <c r="AI6" s="8"/>
      <c r="AJ6" s="8"/>
      <c r="AK6" s="8"/>
      <c r="AL6" s="8"/>
      <c r="AM6" s="8"/>
      <c r="AN6" s="8"/>
      <c r="AO6" s="17">
        <v>33.5</v>
      </c>
      <c r="AP6" s="17"/>
      <c r="AQ6" s="17"/>
      <c r="AR6" s="8">
        <v>1.28</v>
      </c>
      <c r="AS6" s="8">
        <v>26.2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4" t="s">
        <v>811</v>
      </c>
      <c r="B7" s="10" t="s">
        <v>818</v>
      </c>
      <c r="C7" s="11" t="s">
        <v>830</v>
      </c>
      <c r="D7" s="11" t="s">
        <v>848</v>
      </c>
      <c r="E7" s="11">
        <v>2003</v>
      </c>
      <c r="F7" s="11">
        <v>11</v>
      </c>
      <c r="G7" s="148">
        <v>28</v>
      </c>
      <c r="H7" s="23"/>
      <c r="I7" s="11">
        <v>0</v>
      </c>
      <c r="J7" s="11">
        <v>11</v>
      </c>
      <c r="K7" s="11" t="s">
        <v>848</v>
      </c>
      <c r="L7" s="8" t="s">
        <v>808</v>
      </c>
      <c r="M7" s="8" t="s">
        <v>849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149">
        <v>113</v>
      </c>
      <c r="AG7" s="8"/>
      <c r="AH7" s="8"/>
      <c r="AI7" s="8"/>
      <c r="AJ7" s="8"/>
      <c r="AK7" s="8"/>
      <c r="AL7" s="8"/>
      <c r="AM7" s="8"/>
      <c r="AN7" s="8"/>
      <c r="AO7" s="17">
        <v>5.92</v>
      </c>
      <c r="AP7" s="17"/>
      <c r="AQ7" s="17"/>
      <c r="AR7" s="8">
        <v>0.21</v>
      </c>
      <c r="AS7" s="8">
        <v>27.9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4" t="s">
        <v>811</v>
      </c>
      <c r="B8" s="10" t="s">
        <v>818</v>
      </c>
      <c r="C8" s="11" t="s">
        <v>830</v>
      </c>
      <c r="D8" s="11" t="s">
        <v>850</v>
      </c>
      <c r="E8" s="11">
        <v>2003</v>
      </c>
      <c r="F8" s="11">
        <v>11</v>
      </c>
      <c r="G8" s="148">
        <v>28</v>
      </c>
      <c r="H8" s="23"/>
      <c r="I8" s="11">
        <v>11</v>
      </c>
      <c r="J8" s="11">
        <v>22.5</v>
      </c>
      <c r="K8" s="11" t="s">
        <v>850</v>
      </c>
      <c r="L8" s="8" t="s">
        <v>808</v>
      </c>
      <c r="M8" s="8" t="s">
        <v>849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149">
        <v>54</v>
      </c>
      <c r="AG8" s="8"/>
      <c r="AH8" s="8"/>
      <c r="AI8" s="8"/>
      <c r="AJ8" s="8"/>
      <c r="AK8" s="8"/>
      <c r="AL8" s="8"/>
      <c r="AM8" s="8"/>
      <c r="AN8" s="8"/>
      <c r="AO8" s="17">
        <v>3.44</v>
      </c>
      <c r="AP8" s="17"/>
      <c r="AQ8" s="17"/>
      <c r="AR8" s="8">
        <v>0.12</v>
      </c>
      <c r="AS8" s="8">
        <v>28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4" t="s">
        <v>811</v>
      </c>
      <c r="B9" s="10" t="s">
        <v>818</v>
      </c>
      <c r="C9" s="11" t="s">
        <v>831</v>
      </c>
      <c r="D9" s="11" t="s">
        <v>851</v>
      </c>
      <c r="E9" s="11">
        <v>2004</v>
      </c>
      <c r="F9" s="11">
        <v>7</v>
      </c>
      <c r="G9" s="148">
        <v>29</v>
      </c>
      <c r="H9" s="23"/>
      <c r="I9" s="11">
        <v>0</v>
      </c>
      <c r="J9" s="11">
        <v>20</v>
      </c>
      <c r="K9" s="8"/>
      <c r="L9" s="8" t="s">
        <v>808</v>
      </c>
      <c r="M9" s="8" t="s">
        <v>852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4" t="s">
        <v>811</v>
      </c>
      <c r="B10" s="10" t="s">
        <v>818</v>
      </c>
      <c r="C10" s="11" t="s">
        <v>832</v>
      </c>
      <c r="D10" s="11" t="s">
        <v>853</v>
      </c>
      <c r="E10" s="11">
        <v>2004</v>
      </c>
      <c r="F10" s="11">
        <v>7</v>
      </c>
      <c r="G10" s="148">
        <v>29</v>
      </c>
      <c r="H10" s="23"/>
      <c r="I10" s="11">
        <v>0</v>
      </c>
      <c r="J10" s="11">
        <v>20</v>
      </c>
      <c r="K10" s="8"/>
      <c r="L10" s="8" t="s">
        <v>808</v>
      </c>
      <c r="M10" s="8" t="s">
        <v>852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4" t="s">
        <v>811</v>
      </c>
      <c r="B11" s="10" t="s">
        <v>818</v>
      </c>
      <c r="C11" s="11" t="s">
        <v>833</v>
      </c>
      <c r="D11" s="11" t="s">
        <v>841</v>
      </c>
      <c r="E11" s="11">
        <v>2004</v>
      </c>
      <c r="F11" s="11">
        <v>7</v>
      </c>
      <c r="G11" s="148">
        <v>29</v>
      </c>
      <c r="H11" s="23"/>
      <c r="I11" s="11">
        <v>-9</v>
      </c>
      <c r="J11" s="11">
        <v>-7.5</v>
      </c>
      <c r="K11" s="11" t="s">
        <v>842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45.485799999999998</v>
      </c>
      <c r="AP11" s="17"/>
      <c r="AQ11" s="17"/>
      <c r="AR11" s="8">
        <v>1.9650099999999999</v>
      </c>
      <c r="AS11" s="8"/>
      <c r="AT11" s="8"/>
      <c r="AU11" s="8"/>
      <c r="AV11" s="8"/>
      <c r="AW11" s="8"/>
      <c r="AX11" s="8"/>
      <c r="AY11" s="8"/>
      <c r="AZ11" s="8">
        <v>107.2318671342194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4" t="s">
        <v>811</v>
      </c>
      <c r="B12" s="10" t="s">
        <v>818</v>
      </c>
      <c r="C12" s="11" t="s">
        <v>833</v>
      </c>
      <c r="D12" s="11" t="s">
        <v>844</v>
      </c>
      <c r="E12" s="11">
        <v>2004</v>
      </c>
      <c r="F12" s="11">
        <v>7</v>
      </c>
      <c r="G12" s="148">
        <v>29</v>
      </c>
      <c r="H12" s="23"/>
      <c r="I12" s="11">
        <v>-7.5</v>
      </c>
      <c r="J12" s="11">
        <v>-1.5</v>
      </c>
      <c r="K12" s="11" t="s">
        <v>845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45.316899999999997</v>
      </c>
      <c r="AP12" s="17"/>
      <c r="AQ12" s="17"/>
      <c r="AR12" s="8">
        <v>1.7132100000000001</v>
      </c>
      <c r="AS12" s="8"/>
      <c r="AT12" s="8"/>
      <c r="AU12" s="8"/>
      <c r="AV12" s="8"/>
      <c r="AW12" s="8"/>
      <c r="AX12" s="8"/>
      <c r="AY12" s="8"/>
      <c r="AZ12" s="8">
        <v>194.95923400391413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4" t="s">
        <v>811</v>
      </c>
      <c r="B13" s="10" t="s">
        <v>818</v>
      </c>
      <c r="C13" s="11" t="s">
        <v>833</v>
      </c>
      <c r="D13" s="11" t="s">
        <v>846</v>
      </c>
      <c r="E13" s="11">
        <v>2004</v>
      </c>
      <c r="F13" s="11">
        <v>7</v>
      </c>
      <c r="G13" s="148">
        <v>29</v>
      </c>
      <c r="H13" s="23"/>
      <c r="I13" s="11">
        <v>-1.5</v>
      </c>
      <c r="J13" s="11">
        <v>0</v>
      </c>
      <c r="K13" s="11" t="s">
        <v>847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35.9069</v>
      </c>
      <c r="AP13" s="17"/>
      <c r="AQ13" s="17"/>
      <c r="AR13" s="8">
        <v>1.4089100000000001</v>
      </c>
      <c r="AS13" s="8"/>
      <c r="AT13" s="8"/>
      <c r="AU13" s="8"/>
      <c r="AV13" s="8"/>
      <c r="AW13" s="8"/>
      <c r="AX13" s="8"/>
      <c r="AY13" s="8"/>
      <c r="AZ13" s="8">
        <v>183.98091871700095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4" t="s">
        <v>811</v>
      </c>
      <c r="B14" s="10" t="s">
        <v>818</v>
      </c>
      <c r="C14" s="11" t="s">
        <v>833</v>
      </c>
      <c r="D14" s="11" t="s">
        <v>854</v>
      </c>
      <c r="E14" s="11">
        <v>2004</v>
      </c>
      <c r="F14" s="11">
        <v>7</v>
      </c>
      <c r="G14" s="148">
        <v>29</v>
      </c>
      <c r="H14" s="23"/>
      <c r="I14" s="11">
        <v>0</v>
      </c>
      <c r="J14" s="11">
        <v>5</v>
      </c>
      <c r="K14" s="8" t="s">
        <v>848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14.9862</v>
      </c>
      <c r="AP14" s="17"/>
      <c r="AQ14" s="17"/>
      <c r="AR14" s="8">
        <v>0.44620199999999999</v>
      </c>
      <c r="AS14" s="8"/>
      <c r="AT14" s="8"/>
      <c r="AU14" s="8"/>
      <c r="AV14" s="8"/>
      <c r="AW14" s="8"/>
      <c r="AX14" s="8"/>
      <c r="AY14" s="8"/>
      <c r="AZ14" s="8">
        <v>50.058488079935955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4" t="s">
        <v>811</v>
      </c>
      <c r="B15" s="10" t="s">
        <v>818</v>
      </c>
      <c r="C15" s="11" t="s">
        <v>833</v>
      </c>
      <c r="D15" s="150" t="s">
        <v>855</v>
      </c>
      <c r="E15" s="11">
        <v>2004</v>
      </c>
      <c r="F15" s="11">
        <v>7</v>
      </c>
      <c r="G15" s="148">
        <v>29</v>
      </c>
      <c r="H15" s="23"/>
      <c r="I15" s="11">
        <v>5</v>
      </c>
      <c r="J15" s="11">
        <v>10</v>
      </c>
      <c r="K15" s="8" t="s">
        <v>848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3.6024000000000003</v>
      </c>
      <c r="AP15" s="17"/>
      <c r="AQ15" s="17"/>
      <c r="AR15" s="8">
        <v>0.15690100000000001</v>
      </c>
      <c r="AS15" s="8"/>
      <c r="AT15" s="8"/>
      <c r="AU15" s="8"/>
      <c r="AV15" s="8"/>
      <c r="AW15" s="8"/>
      <c r="AX15" s="8"/>
      <c r="AY15" s="8"/>
      <c r="AZ15" s="8">
        <v>12.808677080049957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4" t="s">
        <v>811</v>
      </c>
      <c r="B16" s="10" t="s">
        <v>818</v>
      </c>
      <c r="C16" s="11" t="s">
        <v>833</v>
      </c>
      <c r="D16" s="151" t="s">
        <v>856</v>
      </c>
      <c r="E16" s="11">
        <v>2004</v>
      </c>
      <c r="F16" s="11">
        <v>7</v>
      </c>
      <c r="G16" s="148">
        <v>29</v>
      </c>
      <c r="H16" s="23"/>
      <c r="I16" s="11">
        <v>10</v>
      </c>
      <c r="J16" s="11">
        <v>30</v>
      </c>
      <c r="K16" s="8" t="s">
        <v>850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1.0134000000000001</v>
      </c>
      <c r="AP16" s="17"/>
      <c r="AQ16" s="17"/>
      <c r="AR16" s="8">
        <v>5.1400100000000004E-2</v>
      </c>
      <c r="AS16" s="8"/>
      <c r="AT16" s="8"/>
      <c r="AU16" s="8"/>
      <c r="AV16" s="8"/>
      <c r="AW16" s="8"/>
      <c r="AX16" s="8"/>
      <c r="AY16" s="8"/>
      <c r="AZ16" s="8">
        <v>-139.35346205549425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4" t="s">
        <v>811</v>
      </c>
      <c r="B17" s="10" t="s">
        <v>818</v>
      </c>
      <c r="C17" s="11" t="s">
        <v>834</v>
      </c>
      <c r="D17" s="11" t="s">
        <v>841</v>
      </c>
      <c r="E17" s="11">
        <v>2004</v>
      </c>
      <c r="F17" s="11">
        <v>7</v>
      </c>
      <c r="G17" s="148">
        <v>29</v>
      </c>
      <c r="H17" s="23"/>
      <c r="I17" s="11">
        <v>-9</v>
      </c>
      <c r="J17" s="11">
        <v>-7.5</v>
      </c>
      <c r="K17" s="11" t="s">
        <v>842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46.845999999999997</v>
      </c>
      <c r="AP17" s="17"/>
      <c r="AQ17" s="17"/>
      <c r="AR17" s="8">
        <v>1.85501</v>
      </c>
      <c r="AS17" s="8"/>
      <c r="AT17" s="8"/>
      <c r="AU17" s="8"/>
      <c r="AV17" s="8"/>
      <c r="AW17" s="8"/>
      <c r="AX17" s="8"/>
      <c r="AY17" s="8"/>
      <c r="AZ17" s="8">
        <v>110.29069344485332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4" t="s">
        <v>811</v>
      </c>
      <c r="B18" s="10" t="s">
        <v>818</v>
      </c>
      <c r="C18" s="11" t="s">
        <v>834</v>
      </c>
      <c r="D18" s="11" t="s">
        <v>844</v>
      </c>
      <c r="E18" s="11">
        <v>2004</v>
      </c>
      <c r="F18" s="11">
        <v>7</v>
      </c>
      <c r="G18" s="148">
        <v>29</v>
      </c>
      <c r="H18" s="23"/>
      <c r="I18" s="11">
        <v>-7.5</v>
      </c>
      <c r="J18" s="11">
        <v>-1.5</v>
      </c>
      <c r="K18" s="11" t="s">
        <v>845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45.757100000000001</v>
      </c>
      <c r="AP18" s="17"/>
      <c r="AQ18" s="17"/>
      <c r="AR18" s="8">
        <v>1.90401</v>
      </c>
      <c r="AS18" s="8"/>
      <c r="AT18" s="8"/>
      <c r="AU18" s="8"/>
      <c r="AV18" s="8"/>
      <c r="AW18" s="8"/>
      <c r="AX18" s="8"/>
      <c r="AY18" s="8"/>
      <c r="AZ18" s="8">
        <v>184.82866663301968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4" t="s">
        <v>811</v>
      </c>
      <c r="B19" s="10" t="s">
        <v>818</v>
      </c>
      <c r="C19" s="11" t="s">
        <v>834</v>
      </c>
      <c r="D19" s="11" t="s">
        <v>846</v>
      </c>
      <c r="E19" s="11">
        <v>2004</v>
      </c>
      <c r="F19" s="11">
        <v>7</v>
      </c>
      <c r="G19" s="148">
        <v>29</v>
      </c>
      <c r="H19" s="23"/>
      <c r="I19" s="11">
        <v>-1.5</v>
      </c>
      <c r="J19" s="11">
        <v>0</v>
      </c>
      <c r="K19" s="11" t="s">
        <v>847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35.035399999999996</v>
      </c>
      <c r="AP19" s="17"/>
      <c r="AQ19" s="17"/>
      <c r="AR19" s="8">
        <v>1.2574999999999998</v>
      </c>
      <c r="AS19" s="8"/>
      <c r="AT19" s="8"/>
      <c r="AU19" s="8"/>
      <c r="AV19" s="8"/>
      <c r="AW19" s="8"/>
      <c r="AX19" s="8"/>
      <c r="AY19" s="8"/>
      <c r="AZ19" s="8">
        <v>65.604570512413744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4" t="s">
        <v>811</v>
      </c>
      <c r="B20" s="10" t="s">
        <v>818</v>
      </c>
      <c r="C20" s="11" t="s">
        <v>834</v>
      </c>
      <c r="D20" s="11" t="s">
        <v>854</v>
      </c>
      <c r="E20" s="11">
        <v>2004</v>
      </c>
      <c r="F20" s="11">
        <v>7</v>
      </c>
      <c r="G20" s="148">
        <v>29</v>
      </c>
      <c r="H20" s="23"/>
      <c r="I20" s="11">
        <v>0</v>
      </c>
      <c r="J20" s="11">
        <v>5</v>
      </c>
      <c r="K20" s="8" t="s">
        <v>848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8.7477999999999998</v>
      </c>
      <c r="AP20" s="17"/>
      <c r="AQ20" s="17"/>
      <c r="AR20" s="8">
        <v>0.21690000000000001</v>
      </c>
      <c r="AS20" s="8"/>
      <c r="AT20" s="8"/>
      <c r="AU20" s="8"/>
      <c r="AV20" s="8"/>
      <c r="AW20" s="8"/>
      <c r="AX20" s="8"/>
      <c r="AY20" s="8"/>
      <c r="AZ20" s="8">
        <v>-29.026429770132147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4" t="s">
        <v>811</v>
      </c>
      <c r="B21" s="10" t="s">
        <v>818</v>
      </c>
      <c r="C21" s="11" t="s">
        <v>834</v>
      </c>
      <c r="D21" s="150" t="s">
        <v>855</v>
      </c>
      <c r="E21" s="11">
        <v>2004</v>
      </c>
      <c r="F21" s="11">
        <v>7</v>
      </c>
      <c r="G21" s="148">
        <v>29</v>
      </c>
      <c r="H21" s="23"/>
      <c r="I21" s="11">
        <v>5</v>
      </c>
      <c r="J21" s="11">
        <v>10</v>
      </c>
      <c r="K21" s="8" t="s">
        <v>848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3.9518999999999997</v>
      </c>
      <c r="AP21" s="17"/>
      <c r="AQ21" s="17"/>
      <c r="AR21" s="8">
        <v>0.15579999999999999</v>
      </c>
      <c r="AS21" s="8"/>
      <c r="AT21" s="8"/>
      <c r="AU21" s="8"/>
      <c r="AV21" s="8"/>
      <c r="AW21" s="8"/>
      <c r="AX21" s="8"/>
      <c r="AY21" s="8"/>
      <c r="AZ21" s="8">
        <v>-31.168714984894375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4" t="s">
        <v>811</v>
      </c>
      <c r="B22" s="10" t="s">
        <v>818</v>
      </c>
      <c r="C22" s="11" t="s">
        <v>834</v>
      </c>
      <c r="D22" s="151" t="s">
        <v>856</v>
      </c>
      <c r="E22" s="11">
        <v>2004</v>
      </c>
      <c r="F22" s="11">
        <v>7</v>
      </c>
      <c r="G22" s="148">
        <v>29</v>
      </c>
      <c r="H22" s="23"/>
      <c r="I22" s="11">
        <v>10</v>
      </c>
      <c r="J22" s="11">
        <v>30</v>
      </c>
      <c r="K22" s="8" t="s">
        <v>850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0.88800000000000012</v>
      </c>
      <c r="AP22" s="17"/>
      <c r="AQ22" s="17"/>
      <c r="AR22" s="8">
        <v>5.4400199999999996E-2</v>
      </c>
      <c r="AS22" s="8"/>
      <c r="AT22" s="8"/>
      <c r="AU22" s="8"/>
      <c r="AV22" s="8"/>
      <c r="AW22" s="8"/>
      <c r="AX22" s="8"/>
      <c r="AY22" s="8"/>
      <c r="AZ22" s="8">
        <v>-231.48626398878091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4" t="s">
        <v>811</v>
      </c>
      <c r="B23" s="10" t="s">
        <v>818</v>
      </c>
      <c r="C23" s="11" t="s">
        <v>835</v>
      </c>
      <c r="D23" s="11" t="s">
        <v>841</v>
      </c>
      <c r="E23" s="11">
        <v>2004</v>
      </c>
      <c r="F23" s="11">
        <v>7</v>
      </c>
      <c r="G23" s="148">
        <v>29</v>
      </c>
      <c r="H23" s="23"/>
      <c r="I23" s="11">
        <v>-9</v>
      </c>
      <c r="J23" s="11">
        <v>-7.5</v>
      </c>
      <c r="K23" s="11" t="s">
        <v>842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46.524999999999999</v>
      </c>
      <c r="AP23" s="17"/>
      <c r="AQ23" s="17"/>
      <c r="AR23" s="8">
        <v>1.8841999999999999</v>
      </c>
      <c r="AS23" s="8"/>
      <c r="AT23" s="8"/>
      <c r="AU23" s="8"/>
      <c r="AV23" s="8"/>
      <c r="AW23" s="8"/>
      <c r="AX23" s="8"/>
      <c r="AY23" s="8"/>
      <c r="AZ23" s="8">
        <v>115.3151248942057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4" t="s">
        <v>811</v>
      </c>
      <c r="B24" s="10" t="s">
        <v>818</v>
      </c>
      <c r="C24" s="11" t="s">
        <v>835</v>
      </c>
      <c r="D24" s="11" t="s">
        <v>844</v>
      </c>
      <c r="E24" s="11">
        <v>2004</v>
      </c>
      <c r="F24" s="11">
        <v>7</v>
      </c>
      <c r="G24" s="148">
        <v>29</v>
      </c>
      <c r="H24" s="23"/>
      <c r="I24" s="11">
        <v>-7.5</v>
      </c>
      <c r="J24" s="11">
        <v>-1.5</v>
      </c>
      <c r="K24" s="11" t="s">
        <v>845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>
        <v>45.507799999999996</v>
      </c>
      <c r="AP24" s="17"/>
      <c r="AQ24" s="17"/>
      <c r="AR24" s="8">
        <v>1.5476000000000001</v>
      </c>
      <c r="AS24" s="8"/>
      <c r="AT24" s="8"/>
      <c r="AU24" s="8"/>
      <c r="AV24" s="8"/>
      <c r="AW24" s="8"/>
      <c r="AX24" s="8"/>
      <c r="AY24" s="8"/>
      <c r="AZ24" s="8">
        <v>249.29061607815629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144" t="s">
        <v>811</v>
      </c>
      <c r="B25" s="10" t="s">
        <v>818</v>
      </c>
      <c r="C25" s="11" t="s">
        <v>835</v>
      </c>
      <c r="D25" s="11" t="s">
        <v>846</v>
      </c>
      <c r="E25" s="11">
        <v>2004</v>
      </c>
      <c r="F25" s="11">
        <v>7</v>
      </c>
      <c r="G25" s="148">
        <v>29</v>
      </c>
      <c r="H25" s="23"/>
      <c r="I25" s="11">
        <v>-1.5</v>
      </c>
      <c r="J25" s="11">
        <v>0</v>
      </c>
      <c r="K25" s="11" t="s">
        <v>847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>
        <v>29.701000000000001</v>
      </c>
      <c r="AP25" s="17"/>
      <c r="AQ25" s="17"/>
      <c r="AR25" s="8">
        <v>1.1715</v>
      </c>
      <c r="AS25" s="8"/>
      <c r="AT25" s="8"/>
      <c r="AU25" s="8"/>
      <c r="AV25" s="8"/>
      <c r="AW25" s="8"/>
      <c r="AX25" s="8"/>
      <c r="AY25" s="8"/>
      <c r="AZ25" s="8">
        <v>119.45485430354918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4" t="s">
        <v>811</v>
      </c>
      <c r="B26" s="10" t="s">
        <v>818</v>
      </c>
      <c r="C26" s="11" t="s">
        <v>835</v>
      </c>
      <c r="D26" s="11" t="s">
        <v>854</v>
      </c>
      <c r="E26" s="11">
        <v>2004</v>
      </c>
      <c r="F26" s="11">
        <v>7</v>
      </c>
      <c r="G26" s="148">
        <v>29</v>
      </c>
      <c r="H26" s="23"/>
      <c r="I26" s="11">
        <v>0</v>
      </c>
      <c r="J26" s="11">
        <v>5</v>
      </c>
      <c r="K26" s="8" t="s">
        <v>848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7">
        <v>5.2470100000000004</v>
      </c>
      <c r="AP26" s="17"/>
      <c r="AQ26" s="17"/>
      <c r="AR26" s="8">
        <v>0.24529999999999999</v>
      </c>
      <c r="AS26" s="8"/>
      <c r="AT26" s="8"/>
      <c r="AU26" s="8"/>
      <c r="AV26" s="8"/>
      <c r="AW26" s="8"/>
      <c r="AX26" s="8"/>
      <c r="AY26" s="8"/>
      <c r="AZ26" s="8">
        <v>-6.4332156301825094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</row>
    <row r="27" spans="1:96" ht="14">
      <c r="A27" s="144" t="s">
        <v>811</v>
      </c>
      <c r="B27" s="10" t="s">
        <v>818</v>
      </c>
      <c r="C27" s="11" t="s">
        <v>835</v>
      </c>
      <c r="D27" s="150" t="s">
        <v>855</v>
      </c>
      <c r="E27" s="11">
        <v>2004</v>
      </c>
      <c r="F27" s="11">
        <v>7</v>
      </c>
      <c r="G27" s="148">
        <v>29</v>
      </c>
      <c r="H27" s="23"/>
      <c r="I27" s="11">
        <v>5</v>
      </c>
      <c r="J27" s="11">
        <v>10</v>
      </c>
      <c r="K27" s="8" t="s">
        <v>848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7">
        <v>6.7403000000000004</v>
      </c>
      <c r="AP27" s="17"/>
      <c r="AQ27" s="17"/>
      <c r="AR27" s="8">
        <v>0.27050099999999999</v>
      </c>
      <c r="AS27" s="8"/>
      <c r="AT27" s="8"/>
      <c r="AU27" s="8"/>
      <c r="AV27" s="8"/>
      <c r="AW27" s="8"/>
      <c r="AX27" s="8"/>
      <c r="AY27" s="8"/>
      <c r="AZ27" s="8">
        <v>1.7755881614927027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</row>
    <row r="28" spans="1:96" ht="14">
      <c r="A28" s="144" t="s">
        <v>811</v>
      </c>
      <c r="B28" s="10" t="s">
        <v>818</v>
      </c>
      <c r="C28" s="11" t="s">
        <v>835</v>
      </c>
      <c r="D28" s="151" t="s">
        <v>856</v>
      </c>
      <c r="E28" s="11">
        <v>2004</v>
      </c>
      <c r="F28" s="11">
        <v>7</v>
      </c>
      <c r="G28" s="148">
        <v>29</v>
      </c>
      <c r="H28" s="23"/>
      <c r="I28" s="11">
        <v>10</v>
      </c>
      <c r="J28" s="11">
        <v>30</v>
      </c>
      <c r="K28" s="8" t="s">
        <v>850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0.66849999999999998</v>
      </c>
      <c r="AP28" s="18"/>
      <c r="AQ28" s="18"/>
      <c r="AR28" s="14">
        <v>4.51002E-2</v>
      </c>
      <c r="AS28" s="14"/>
      <c r="AT28" s="14"/>
      <c r="AU28" s="14"/>
      <c r="AV28" s="14"/>
      <c r="AW28" s="14"/>
      <c r="AX28" s="14"/>
      <c r="AY28" s="14"/>
      <c r="AZ28" s="14">
        <v>-259.03541292196741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5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5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5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5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BF33:BF1048576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AC33:AC1048576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X33:X110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C33:C1048576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A29:A32</xm:sqref>
        </x14:dataValidation>
        <x14:dataValidation type="list" allowBlank="1" showInputMessage="1" showErrorMessage="1">
          <x14:formula1>
            <xm:f>'[1]controlled vocabulary'!#REF!</xm:f>
          </x14:formula1>
          <xm:sqref>BF4:BF32 AC4:AC32 X4:X32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E5" sqref="E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8.1640625" style="5" bestFit="1" customWidth="1"/>
    <col min="5" max="5" width="14" style="129" customWidth="1"/>
    <col min="6" max="6" width="14.5" style="129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672</v>
      </c>
      <c r="B1" s="27" t="s">
        <v>14</v>
      </c>
      <c r="C1" s="27" t="s">
        <v>461</v>
      </c>
      <c r="D1" s="27" t="s">
        <v>869</v>
      </c>
      <c r="E1" s="131" t="s">
        <v>744</v>
      </c>
      <c r="F1" s="126" t="s">
        <v>745</v>
      </c>
      <c r="G1" s="126" t="s">
        <v>746</v>
      </c>
      <c r="H1" s="27" t="s">
        <v>582</v>
      </c>
      <c r="I1" s="96" t="s">
        <v>335</v>
      </c>
      <c r="J1" s="96" t="s">
        <v>336</v>
      </c>
      <c r="K1" s="96" t="s">
        <v>337</v>
      </c>
      <c r="L1" s="96" t="s">
        <v>662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5" customHeight="1">
      <c r="A2" s="31" t="s">
        <v>673</v>
      </c>
      <c r="B2" s="35" t="s">
        <v>16</v>
      </c>
      <c r="C2" s="35" t="s">
        <v>331</v>
      </c>
      <c r="D2" s="35"/>
      <c r="E2" s="127" t="s">
        <v>739</v>
      </c>
      <c r="F2" s="127" t="s">
        <v>740</v>
      </c>
      <c r="G2" s="127" t="s">
        <v>738</v>
      </c>
      <c r="H2" s="35" t="s">
        <v>583</v>
      </c>
      <c r="I2" s="97" t="s">
        <v>351</v>
      </c>
      <c r="J2" s="97" t="s">
        <v>665</v>
      </c>
      <c r="K2" s="97" t="s">
        <v>398</v>
      </c>
      <c r="L2" s="97" t="s">
        <v>724</v>
      </c>
      <c r="M2" s="97" t="s">
        <v>670</v>
      </c>
      <c r="N2" s="97" t="s">
        <v>352</v>
      </c>
      <c r="O2" s="102" t="s">
        <v>381</v>
      </c>
      <c r="P2" s="102" t="s">
        <v>380</v>
      </c>
      <c r="Q2" s="102" t="s">
        <v>397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396</v>
      </c>
      <c r="Z2" s="57" t="s">
        <v>395</v>
      </c>
      <c r="AA2" s="57" t="s">
        <v>356</v>
      </c>
      <c r="AB2" s="57" t="s">
        <v>357</v>
      </c>
      <c r="AC2" s="57" t="s">
        <v>358</v>
      </c>
    </row>
    <row r="3" spans="1:29" s="103" customFormat="1" ht="26">
      <c r="A3" s="37" t="s">
        <v>365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36" t="s">
        <v>40</v>
      </c>
      <c r="I3" s="98" t="s">
        <v>399</v>
      </c>
      <c r="J3" s="98"/>
      <c r="K3" s="98"/>
      <c r="L3" s="98"/>
      <c r="M3" s="98" t="s">
        <v>671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7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144" t="s">
        <v>811</v>
      </c>
      <c r="B4" s="5" t="s">
        <v>818</v>
      </c>
      <c r="C4" s="5" t="s">
        <v>829</v>
      </c>
      <c r="D4" s="153" t="str">
        <f>C4&amp;"_"&amp;H4&amp;"cm"</f>
        <v>Solling_DO_0_1_2cm</v>
      </c>
      <c r="E4" s="153">
        <v>2004</v>
      </c>
      <c r="F4" s="153">
        <v>7</v>
      </c>
      <c r="G4" s="154">
        <v>29</v>
      </c>
      <c r="H4" s="11">
        <v>2</v>
      </c>
      <c r="I4" s="5" t="s">
        <v>657</v>
      </c>
      <c r="J4" s="5" t="s">
        <v>639</v>
      </c>
      <c r="K4" s="5" t="s">
        <v>661</v>
      </c>
      <c r="L4" s="5" t="s">
        <v>652</v>
      </c>
      <c r="Q4" s="5">
        <v>1700</v>
      </c>
      <c r="R4" s="5" t="s">
        <v>666</v>
      </c>
    </row>
    <row r="5" spans="1:29">
      <c r="A5" s="144" t="s">
        <v>811</v>
      </c>
      <c r="B5" s="5" t="s">
        <v>818</v>
      </c>
      <c r="C5" s="5" t="s">
        <v>829</v>
      </c>
      <c r="D5" s="153" t="str">
        <f>C5&amp;"_"&amp;H5&amp;"cm"</f>
        <v>Solling_DO_0_1_60cm</v>
      </c>
      <c r="E5" s="5">
        <v>2004</v>
      </c>
      <c r="F5" s="5">
        <v>7</v>
      </c>
      <c r="G5" s="148">
        <v>29</v>
      </c>
      <c r="H5" s="12">
        <v>60</v>
      </c>
      <c r="I5" s="5" t="s">
        <v>657</v>
      </c>
      <c r="J5" s="5" t="s">
        <v>639</v>
      </c>
      <c r="K5" s="5" t="s">
        <v>661</v>
      </c>
      <c r="L5" s="5" t="s">
        <v>652</v>
      </c>
      <c r="Q5" s="5">
        <v>5200</v>
      </c>
      <c r="R5" s="5" t="s">
        <v>666</v>
      </c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C6:C1048576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I6:I1048576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J6:J1048576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K6:K1048576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L6:L1048576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C6:C1048576 C1:C3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'controlled vocabulary'!#REF!</xm:f>
          </x14:formula1>
          <xm:sqref>M6:M1048576</xm:sqref>
        </x14:dataValidation>
        <x14:dataValidation type="list" allowBlank="1" showInputMessage="1" showErrorMessage="1">
          <x14:formula1>
            <xm:f>'[1]controlled vocabulary'!#REF!</xm:f>
          </x14:formula1>
          <xm:sqref>I4:M5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741</v>
      </c>
      <c r="R1" s="126" t="s">
        <v>742</v>
      </c>
      <c r="S1" s="126" t="s">
        <v>743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57" t="s">
        <v>870</v>
      </c>
      <c r="AJ1" s="158" t="s">
        <v>871</v>
      </c>
      <c r="AK1" s="159" t="s">
        <v>872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791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80" customHeight="1">
      <c r="A2" s="31" t="s">
        <v>673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144" t="s">
        <v>811</v>
      </c>
      <c r="B4" s="10" t="s">
        <v>818</v>
      </c>
      <c r="C4" s="11" t="s">
        <v>833</v>
      </c>
      <c r="D4" s="11" t="s">
        <v>854</v>
      </c>
      <c r="E4" s="11" t="s">
        <v>857</v>
      </c>
      <c r="F4" s="11" t="s">
        <v>854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8">
        <v>2004</v>
      </c>
      <c r="R4" s="8">
        <v>7</v>
      </c>
      <c r="S4" s="155">
        <v>29</v>
      </c>
      <c r="T4" s="19"/>
      <c r="U4" s="8">
        <v>8.8678638872592863</v>
      </c>
      <c r="V4" s="8">
        <v>25</v>
      </c>
      <c r="W4" s="8"/>
      <c r="X4" s="8"/>
      <c r="Y4" s="8">
        <v>0.48770130562767772</v>
      </c>
      <c r="Z4" s="8"/>
      <c r="AA4" s="8"/>
      <c r="AB4" s="8"/>
      <c r="AC4" s="8"/>
      <c r="AD4" s="8"/>
      <c r="AE4" s="8"/>
      <c r="AF4" s="8">
        <v>64.385363546240356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44" t="s">
        <v>811</v>
      </c>
      <c r="B5" s="10" t="s">
        <v>818</v>
      </c>
      <c r="C5" s="11" t="s">
        <v>833</v>
      </c>
      <c r="D5" s="11" t="s">
        <v>854</v>
      </c>
      <c r="E5" s="11" t="s">
        <v>860</v>
      </c>
      <c r="F5" s="11" t="s">
        <v>858</v>
      </c>
      <c r="G5" s="11" t="s">
        <v>297</v>
      </c>
      <c r="H5" s="11" t="s">
        <v>250</v>
      </c>
      <c r="I5" s="11" t="s">
        <v>176</v>
      </c>
      <c r="J5" s="11">
        <v>0</v>
      </c>
      <c r="K5" s="11">
        <v>1.8</v>
      </c>
      <c r="L5" s="6" t="s">
        <v>255</v>
      </c>
      <c r="M5" s="8"/>
      <c r="N5" s="8"/>
      <c r="O5" s="8"/>
      <c r="P5" s="8"/>
      <c r="Q5" s="8">
        <v>2004</v>
      </c>
      <c r="R5" s="8">
        <v>7</v>
      </c>
      <c r="S5" s="155">
        <v>29</v>
      </c>
      <c r="T5" s="19"/>
      <c r="U5" s="8">
        <v>15.354769182099329</v>
      </c>
      <c r="V5" s="8">
        <v>36.165263872660354</v>
      </c>
      <c r="W5" s="8"/>
      <c r="X5" s="8"/>
      <c r="Y5" s="8">
        <v>1.4779944244882963</v>
      </c>
      <c r="Z5" s="8"/>
      <c r="AA5" s="8"/>
      <c r="AB5" s="8"/>
      <c r="AC5" s="8"/>
      <c r="AD5" s="8"/>
      <c r="AE5" s="8"/>
      <c r="AF5" s="8">
        <v>77.240358175043596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44" t="s">
        <v>811</v>
      </c>
      <c r="B6" s="10" t="s">
        <v>818</v>
      </c>
      <c r="C6" s="11" t="s">
        <v>833</v>
      </c>
      <c r="D6" s="11" t="s">
        <v>854</v>
      </c>
      <c r="E6" s="11" t="s">
        <v>862</v>
      </c>
      <c r="F6" s="11" t="s">
        <v>861</v>
      </c>
      <c r="G6" s="11" t="s">
        <v>297</v>
      </c>
      <c r="H6" s="11" t="s">
        <v>250</v>
      </c>
      <c r="I6" s="11" t="s">
        <v>176</v>
      </c>
      <c r="J6" s="11">
        <v>1.8</v>
      </c>
      <c r="K6" s="11">
        <v>2.1</v>
      </c>
      <c r="L6" s="6" t="s">
        <v>255</v>
      </c>
      <c r="M6" s="8"/>
      <c r="N6" s="8"/>
      <c r="O6" s="8"/>
      <c r="P6" s="8"/>
      <c r="Q6" s="8">
        <v>2004</v>
      </c>
      <c r="R6" s="8">
        <v>7</v>
      </c>
      <c r="S6" s="155">
        <v>29</v>
      </c>
      <c r="T6" s="19"/>
      <c r="U6" s="8">
        <v>21.3641222292013</v>
      </c>
      <c r="V6" s="8">
        <v>22.759967779707026</v>
      </c>
      <c r="W6" s="8"/>
      <c r="X6" s="8"/>
      <c r="Y6" s="8">
        <v>1.0367819386395503</v>
      </c>
      <c r="Z6" s="8"/>
      <c r="AA6" s="8"/>
      <c r="AB6" s="8"/>
      <c r="AC6" s="8"/>
      <c r="AD6" s="8"/>
      <c r="AE6" s="8"/>
      <c r="AF6" s="8">
        <v>33.649741535398903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44" t="s">
        <v>811</v>
      </c>
      <c r="B7" s="10" t="s">
        <v>818</v>
      </c>
      <c r="C7" s="11" t="s">
        <v>833</v>
      </c>
      <c r="D7" s="11" t="s">
        <v>854</v>
      </c>
      <c r="E7" s="11" t="s">
        <v>863</v>
      </c>
      <c r="F7" s="11" t="s">
        <v>861</v>
      </c>
      <c r="G7" s="11" t="s">
        <v>298</v>
      </c>
      <c r="H7" s="11" t="s">
        <v>250</v>
      </c>
      <c r="I7" s="11" t="s">
        <v>176</v>
      </c>
      <c r="J7" s="11">
        <v>2.1</v>
      </c>
      <c r="K7" s="11" t="s">
        <v>859</v>
      </c>
      <c r="L7" s="6" t="s">
        <v>255</v>
      </c>
      <c r="M7" s="8"/>
      <c r="N7" s="8"/>
      <c r="O7" s="8"/>
      <c r="P7" s="8"/>
      <c r="Q7" s="8">
        <v>2004</v>
      </c>
      <c r="R7" s="8">
        <v>7</v>
      </c>
      <c r="S7" s="155">
        <v>29</v>
      </c>
      <c r="T7" s="19"/>
      <c r="U7" s="8">
        <v>13.58646766857577</v>
      </c>
      <c r="V7" s="8">
        <v>2.7273284230737609</v>
      </c>
      <c r="W7" s="8"/>
      <c r="X7" s="8"/>
      <c r="Y7" s="8">
        <v>0.15472504248631366</v>
      </c>
      <c r="Z7" s="8"/>
      <c r="AA7" s="8"/>
      <c r="AB7" s="8"/>
      <c r="AC7" s="8"/>
      <c r="AD7" s="8"/>
      <c r="AE7" s="8"/>
      <c r="AF7" s="8">
        <v>24.304827215599456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4" t="s">
        <v>811</v>
      </c>
      <c r="B8" s="10" t="s">
        <v>818</v>
      </c>
      <c r="C8" s="11" t="s">
        <v>833</v>
      </c>
      <c r="D8" s="11" t="s">
        <v>855</v>
      </c>
      <c r="E8" s="11" t="s">
        <v>857</v>
      </c>
      <c r="F8" s="11" t="s">
        <v>855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1.8</v>
      </c>
      <c r="L8" s="6" t="s">
        <v>255</v>
      </c>
      <c r="M8" s="8"/>
      <c r="N8" s="8"/>
      <c r="O8" s="8"/>
      <c r="P8" s="8"/>
      <c r="Q8" s="8">
        <v>2004</v>
      </c>
      <c r="R8" s="8">
        <v>7</v>
      </c>
      <c r="S8" s="155">
        <v>29</v>
      </c>
      <c r="T8" s="19"/>
      <c r="U8" s="8">
        <v>10.169386136622755</v>
      </c>
      <c r="V8" s="8">
        <v>25.264963185220559</v>
      </c>
      <c r="W8" s="8"/>
      <c r="X8" s="8"/>
      <c r="Y8" s="8">
        <v>1.1907366172693803</v>
      </c>
      <c r="Z8" s="8"/>
      <c r="AA8" s="8"/>
      <c r="AB8" s="8"/>
      <c r="AC8" s="8"/>
      <c r="AD8" s="8"/>
      <c r="AE8" s="8"/>
      <c r="AF8" s="8">
        <v>158.12237325252343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4" t="s">
        <v>811</v>
      </c>
      <c r="B9" s="10" t="s">
        <v>818</v>
      </c>
      <c r="C9" s="11" t="s">
        <v>833</v>
      </c>
      <c r="D9" s="11" t="s">
        <v>855</v>
      </c>
      <c r="E9" s="11" t="s">
        <v>860</v>
      </c>
      <c r="F9" s="11" t="s">
        <v>858</v>
      </c>
      <c r="G9" s="11" t="s">
        <v>297</v>
      </c>
      <c r="H9" s="11" t="s">
        <v>250</v>
      </c>
      <c r="I9" s="11" t="s">
        <v>176</v>
      </c>
      <c r="J9" s="11">
        <v>0</v>
      </c>
      <c r="K9" s="11">
        <v>1.8</v>
      </c>
      <c r="L9" s="6" t="s">
        <v>255</v>
      </c>
      <c r="M9" s="8"/>
      <c r="N9" s="8"/>
      <c r="O9" s="8"/>
      <c r="P9" s="8"/>
      <c r="Q9" s="8">
        <v>2004</v>
      </c>
      <c r="R9" s="8">
        <v>7</v>
      </c>
      <c r="S9" s="155">
        <v>29</v>
      </c>
      <c r="T9" s="19"/>
      <c r="U9" s="8">
        <v>16.454471882324114</v>
      </c>
      <c r="V9" s="8">
        <v>31.197678688886313</v>
      </c>
      <c r="W9" s="8"/>
      <c r="X9" s="8"/>
      <c r="Y9" s="8">
        <v>1.278843020505761</v>
      </c>
      <c r="Z9" s="8"/>
      <c r="AA9" s="8"/>
      <c r="AB9" s="8"/>
      <c r="AC9" s="8"/>
      <c r="AD9" s="8"/>
      <c r="AE9" s="8"/>
      <c r="AF9" s="8">
        <v>28.456939018173031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4" t="s">
        <v>811</v>
      </c>
      <c r="B10" s="10" t="s">
        <v>818</v>
      </c>
      <c r="C10" s="11" t="s">
        <v>833</v>
      </c>
      <c r="D10" s="11" t="s">
        <v>855</v>
      </c>
      <c r="E10" s="11" t="s">
        <v>862</v>
      </c>
      <c r="F10" s="11" t="s">
        <v>861</v>
      </c>
      <c r="G10" s="11" t="s">
        <v>297</v>
      </c>
      <c r="H10" s="11" t="s">
        <v>250</v>
      </c>
      <c r="I10" s="11" t="s">
        <v>176</v>
      </c>
      <c r="J10" s="11">
        <v>1.8</v>
      </c>
      <c r="K10" s="11">
        <v>2.1</v>
      </c>
      <c r="L10" s="6" t="s">
        <v>255</v>
      </c>
      <c r="M10" s="8"/>
      <c r="N10" s="8"/>
      <c r="O10" s="8"/>
      <c r="P10" s="8"/>
      <c r="Q10" s="8">
        <v>2004</v>
      </c>
      <c r="R10" s="8">
        <v>7</v>
      </c>
      <c r="S10" s="155">
        <v>29</v>
      </c>
      <c r="T10" s="19"/>
      <c r="U10" s="8">
        <v>16.36107453767039</v>
      </c>
      <c r="V10" s="8">
        <v>18.304079165995024</v>
      </c>
      <c r="W10" s="8"/>
      <c r="X10" s="8"/>
      <c r="Y10" s="8">
        <v>1.1177518077639275</v>
      </c>
      <c r="Z10" s="8"/>
      <c r="AA10" s="8"/>
      <c r="AB10" s="8"/>
      <c r="AC10" s="8"/>
      <c r="AD10" s="8"/>
      <c r="AE10" s="8"/>
      <c r="AF10" s="8">
        <v>-6.0416703776526859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4" t="s">
        <v>811</v>
      </c>
      <c r="B11" s="10" t="s">
        <v>818</v>
      </c>
      <c r="C11" s="11" t="s">
        <v>833</v>
      </c>
      <c r="D11" s="11" t="s">
        <v>855</v>
      </c>
      <c r="E11" s="11" t="s">
        <v>863</v>
      </c>
      <c r="F11" s="11" t="s">
        <v>861</v>
      </c>
      <c r="G11" s="11" t="s">
        <v>298</v>
      </c>
      <c r="H11" s="11" t="s">
        <v>250</v>
      </c>
      <c r="I11" s="11" t="s">
        <v>176</v>
      </c>
      <c r="J11" s="11">
        <v>2.1</v>
      </c>
      <c r="K11" s="11" t="s">
        <v>859</v>
      </c>
      <c r="L11" s="6" t="s">
        <v>255</v>
      </c>
      <c r="M11" s="8"/>
      <c r="N11" s="8"/>
      <c r="O11" s="8"/>
      <c r="P11" s="8"/>
      <c r="Q11" s="8">
        <v>2004</v>
      </c>
      <c r="R11" s="8">
        <v>7</v>
      </c>
      <c r="S11" s="155">
        <v>29</v>
      </c>
      <c r="T11" s="19"/>
      <c r="U11" s="8">
        <v>47.423873273277209</v>
      </c>
      <c r="V11" s="8">
        <v>1.876123007683437</v>
      </c>
      <c r="W11" s="8"/>
      <c r="X11" s="8"/>
      <c r="Y11" s="8">
        <v>0.13801246028531788</v>
      </c>
      <c r="Z11" s="8"/>
      <c r="AA11" s="8"/>
      <c r="AB11" s="8"/>
      <c r="AC11" s="8"/>
      <c r="AD11" s="8"/>
      <c r="AE11" s="8"/>
      <c r="AF11" s="8">
        <v>-12.83214397374255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4" t="s">
        <v>811</v>
      </c>
      <c r="B12" s="10" t="s">
        <v>818</v>
      </c>
      <c r="C12" s="11" t="s">
        <v>833</v>
      </c>
      <c r="D12" s="11" t="s">
        <v>856</v>
      </c>
      <c r="E12" s="11" t="s">
        <v>857</v>
      </c>
      <c r="F12" s="11" t="s">
        <v>856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1.8</v>
      </c>
      <c r="L12" s="6" t="s">
        <v>255</v>
      </c>
      <c r="M12" s="8"/>
      <c r="N12" s="8"/>
      <c r="O12" s="8"/>
      <c r="P12" s="8"/>
      <c r="Q12" s="8">
        <v>2004</v>
      </c>
      <c r="R12" s="8">
        <v>7</v>
      </c>
      <c r="S12" s="155">
        <v>29</v>
      </c>
      <c r="T12" s="19"/>
      <c r="U12" s="8">
        <v>5.086930418253174</v>
      </c>
      <c r="V12" s="8">
        <v>34.264200000000002</v>
      </c>
      <c r="W12" s="8"/>
      <c r="X12" s="8"/>
      <c r="Y12" s="8">
        <v>0.58099999999999996</v>
      </c>
      <c r="Z12" s="8"/>
      <c r="AA12" s="8"/>
      <c r="AB12" s="8"/>
      <c r="AC12" s="8"/>
      <c r="AD12" s="8"/>
      <c r="AE12" s="8"/>
      <c r="AF12" s="8">
        <v>-240.62405510367623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4" t="s">
        <v>811</v>
      </c>
      <c r="B13" s="10" t="s">
        <v>818</v>
      </c>
      <c r="C13" s="11" t="s">
        <v>833</v>
      </c>
      <c r="D13" s="11" t="s">
        <v>856</v>
      </c>
      <c r="E13" s="11" t="s">
        <v>860</v>
      </c>
      <c r="F13" s="11" t="s">
        <v>858</v>
      </c>
      <c r="G13" s="11" t="s">
        <v>297</v>
      </c>
      <c r="H13" s="11" t="s">
        <v>250</v>
      </c>
      <c r="I13" s="11" t="s">
        <v>176</v>
      </c>
      <c r="J13" s="11">
        <v>0</v>
      </c>
      <c r="K13" s="11">
        <v>1.8</v>
      </c>
      <c r="L13" s="6" t="s">
        <v>255</v>
      </c>
      <c r="M13" s="8"/>
      <c r="N13" s="8"/>
      <c r="O13" s="8"/>
      <c r="P13" s="8"/>
      <c r="Q13" s="8">
        <v>2004</v>
      </c>
      <c r="R13" s="8">
        <v>7</v>
      </c>
      <c r="S13" s="155">
        <v>29</v>
      </c>
      <c r="T13" s="19"/>
      <c r="U13" s="8">
        <v>25.950319876146359</v>
      </c>
      <c r="V13" s="8">
        <v>24.277000000000001</v>
      </c>
      <c r="W13" s="8"/>
      <c r="X13" s="8"/>
      <c r="Y13" s="8">
        <v>0.51790000000000003</v>
      </c>
      <c r="Z13" s="8"/>
      <c r="AA13" s="8"/>
      <c r="AB13" s="8"/>
      <c r="AC13" s="8"/>
      <c r="AD13" s="8"/>
      <c r="AE13" s="8"/>
      <c r="AF13" s="8">
        <v>-145.27574880296501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4" t="s">
        <v>811</v>
      </c>
      <c r="B14" s="10" t="s">
        <v>818</v>
      </c>
      <c r="C14" s="11" t="s">
        <v>833</v>
      </c>
      <c r="D14" s="11" t="s">
        <v>856</v>
      </c>
      <c r="E14" s="11" t="s">
        <v>863</v>
      </c>
      <c r="F14" s="11" t="s">
        <v>858</v>
      </c>
      <c r="G14" s="11" t="s">
        <v>298</v>
      </c>
      <c r="H14" s="11" t="s">
        <v>250</v>
      </c>
      <c r="I14" s="11" t="s">
        <v>176</v>
      </c>
      <c r="J14" s="11">
        <v>1.8</v>
      </c>
      <c r="K14" s="11" t="s">
        <v>859</v>
      </c>
      <c r="L14" s="6" t="s">
        <v>255</v>
      </c>
      <c r="M14" s="8"/>
      <c r="N14" s="8"/>
      <c r="O14" s="8"/>
      <c r="P14" s="8"/>
      <c r="Q14" s="8">
        <v>2004</v>
      </c>
      <c r="R14" s="8">
        <v>7</v>
      </c>
      <c r="S14" s="155">
        <v>29</v>
      </c>
      <c r="T14" s="19"/>
      <c r="U14" s="8">
        <v>59.276071751865025</v>
      </c>
      <c r="V14" s="8">
        <v>0.61870000000000003</v>
      </c>
      <c r="W14" s="8"/>
      <c r="X14" s="8"/>
      <c r="Y14" s="8">
        <v>6.3700000000000007E-2</v>
      </c>
      <c r="Z14" s="8"/>
      <c r="AA14" s="8"/>
      <c r="AB14" s="8"/>
      <c r="AC14" s="8"/>
      <c r="AD14" s="8"/>
      <c r="AE14" s="23"/>
      <c r="AF14" s="8">
        <v>-147.82620795352096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4" t="s">
        <v>811</v>
      </c>
      <c r="B15" s="10" t="s">
        <v>818</v>
      </c>
      <c r="C15" s="11" t="s">
        <v>834</v>
      </c>
      <c r="D15" s="11" t="s">
        <v>854</v>
      </c>
      <c r="E15" s="11" t="s">
        <v>857</v>
      </c>
      <c r="F15" s="11" t="s">
        <v>854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1.8</v>
      </c>
      <c r="L15" s="6" t="s">
        <v>255</v>
      </c>
      <c r="M15" s="8"/>
      <c r="N15" s="8"/>
      <c r="O15" s="8"/>
      <c r="P15" s="8"/>
      <c r="Q15" s="8">
        <v>2004</v>
      </c>
      <c r="R15" s="8">
        <v>7</v>
      </c>
      <c r="S15" s="155">
        <v>29</v>
      </c>
      <c r="T15" s="19"/>
      <c r="U15" s="8">
        <v>5.2601950876204908</v>
      </c>
      <c r="V15" s="8">
        <v>26.669885560970101</v>
      </c>
      <c r="W15" s="8"/>
      <c r="X15" s="8"/>
      <c r="Y15" s="8">
        <v>1.0190497270219701</v>
      </c>
      <c r="Z15" s="8"/>
      <c r="AA15" s="8"/>
      <c r="AB15" s="8"/>
      <c r="AC15" s="8"/>
      <c r="AD15" s="8"/>
      <c r="AE15" s="23"/>
      <c r="AF15" s="8">
        <v>41.627461573425116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4" t="s">
        <v>811</v>
      </c>
      <c r="B16" s="10" t="s">
        <v>818</v>
      </c>
      <c r="C16" s="11" t="s">
        <v>834</v>
      </c>
      <c r="D16" s="11" t="s">
        <v>854</v>
      </c>
      <c r="E16" s="11" t="s">
        <v>860</v>
      </c>
      <c r="F16" s="11" t="s">
        <v>858</v>
      </c>
      <c r="G16" s="11" t="s">
        <v>297</v>
      </c>
      <c r="H16" s="11" t="s">
        <v>250</v>
      </c>
      <c r="I16" s="11" t="s">
        <v>176</v>
      </c>
      <c r="J16" s="11">
        <v>0</v>
      </c>
      <c r="K16" s="11">
        <v>1.8</v>
      </c>
      <c r="L16" s="6" t="s">
        <v>255</v>
      </c>
      <c r="M16" s="8"/>
      <c r="N16" s="8"/>
      <c r="O16" s="8"/>
      <c r="P16" s="8"/>
      <c r="Q16" s="8">
        <v>2004</v>
      </c>
      <c r="R16" s="8">
        <v>7</v>
      </c>
      <c r="S16" s="155">
        <v>29</v>
      </c>
      <c r="T16" s="19"/>
      <c r="U16" s="8">
        <v>10.471980175974203</v>
      </c>
      <c r="V16" s="8">
        <v>35.327353107934663</v>
      </c>
      <c r="W16" s="8"/>
      <c r="X16" s="8"/>
      <c r="Y16" s="8">
        <v>0.81263174647050851</v>
      </c>
      <c r="Z16" s="8"/>
      <c r="AA16" s="8"/>
      <c r="AB16" s="8"/>
      <c r="AC16" s="8"/>
      <c r="AD16" s="8"/>
      <c r="AE16" s="25"/>
      <c r="AF16" s="8">
        <v>-58.105245813453664</v>
      </c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spans="1:72" ht="14">
      <c r="A17" s="144" t="s">
        <v>811</v>
      </c>
      <c r="B17" s="10" t="s">
        <v>818</v>
      </c>
      <c r="C17" s="11" t="s">
        <v>834</v>
      </c>
      <c r="D17" s="11" t="s">
        <v>854</v>
      </c>
      <c r="E17" s="11" t="s">
        <v>862</v>
      </c>
      <c r="F17" s="11" t="s">
        <v>861</v>
      </c>
      <c r="G17" s="11" t="s">
        <v>297</v>
      </c>
      <c r="H17" s="11" t="s">
        <v>250</v>
      </c>
      <c r="I17" s="11" t="s">
        <v>176</v>
      </c>
      <c r="J17" s="11">
        <v>1.8</v>
      </c>
      <c r="K17" s="11">
        <v>2.1</v>
      </c>
      <c r="L17" s="6" t="s">
        <v>255</v>
      </c>
      <c r="M17" s="8"/>
      <c r="N17" s="8"/>
      <c r="O17" s="8"/>
      <c r="P17" s="8"/>
      <c r="Q17" s="8">
        <v>2004</v>
      </c>
      <c r="R17" s="8">
        <v>7</v>
      </c>
      <c r="S17" s="155">
        <v>29</v>
      </c>
      <c r="T17" s="19"/>
      <c r="U17" s="8">
        <v>14.390835767950595</v>
      </c>
      <c r="V17" s="8">
        <v>22.89311689527846</v>
      </c>
      <c r="W17" s="8"/>
      <c r="X17" s="8"/>
      <c r="Y17" s="8">
        <v>0.81662050943771058</v>
      </c>
      <c r="Z17" s="8"/>
      <c r="AA17" s="8"/>
      <c r="AB17" s="8"/>
      <c r="AC17" s="8"/>
      <c r="AD17" s="8"/>
      <c r="AE17" s="26"/>
      <c r="AF17" s="8">
        <v>-46.743838980250473</v>
      </c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ht="14">
      <c r="A18" s="144" t="s">
        <v>811</v>
      </c>
      <c r="B18" s="10" t="s">
        <v>818</v>
      </c>
      <c r="C18" s="11" t="s">
        <v>834</v>
      </c>
      <c r="D18" s="11" t="s">
        <v>854</v>
      </c>
      <c r="E18" s="11" t="s">
        <v>863</v>
      </c>
      <c r="F18" s="11" t="s">
        <v>861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859</v>
      </c>
      <c r="L18" s="6" t="s">
        <v>255</v>
      </c>
      <c r="M18" s="8"/>
      <c r="N18" s="8"/>
      <c r="O18" s="8"/>
      <c r="P18" s="8"/>
      <c r="Q18" s="8">
        <v>2004</v>
      </c>
      <c r="R18" s="8">
        <v>7</v>
      </c>
      <c r="S18" s="155">
        <v>29</v>
      </c>
      <c r="T18" s="19"/>
      <c r="U18" s="8">
        <v>14.766000041454758</v>
      </c>
      <c r="V18" s="8">
        <v>1.445248743757293</v>
      </c>
      <c r="W18" s="8"/>
      <c r="X18" s="8"/>
      <c r="Y18" s="8">
        <v>6.425024080322253E-2</v>
      </c>
      <c r="Z18" s="8"/>
      <c r="AA18" s="8"/>
      <c r="AB18" s="8"/>
      <c r="AC18" s="8"/>
      <c r="AD18" s="8"/>
      <c r="AE18" s="24"/>
      <c r="AF18" s="8">
        <v>-38.544061054891053</v>
      </c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 ht="14">
      <c r="A19" s="144" t="s">
        <v>811</v>
      </c>
      <c r="B19" s="10" t="s">
        <v>818</v>
      </c>
      <c r="C19" s="11" t="s">
        <v>834</v>
      </c>
      <c r="D19" s="11" t="s">
        <v>855</v>
      </c>
      <c r="E19" s="11" t="s">
        <v>857</v>
      </c>
      <c r="F19" s="11" t="s">
        <v>855</v>
      </c>
      <c r="G19" s="11" t="s">
        <v>296</v>
      </c>
      <c r="H19" s="11" t="s">
        <v>250</v>
      </c>
      <c r="I19" s="11" t="s">
        <v>176</v>
      </c>
      <c r="J19" s="11">
        <v>0</v>
      </c>
      <c r="K19" s="11">
        <v>1.8</v>
      </c>
      <c r="L19" s="6" t="s">
        <v>255</v>
      </c>
      <c r="M19" s="8"/>
      <c r="N19" s="8"/>
      <c r="O19" s="8"/>
      <c r="P19" s="8"/>
      <c r="Q19" s="8">
        <v>2004</v>
      </c>
      <c r="R19" s="8">
        <v>7</v>
      </c>
      <c r="S19" s="155">
        <v>29</v>
      </c>
      <c r="T19" s="19"/>
      <c r="U19" s="8">
        <v>8.7935951435147217</v>
      </c>
      <c r="V19" s="8">
        <v>23.640414046024052</v>
      </c>
      <c r="W19" s="8"/>
      <c r="X19" s="8"/>
      <c r="Y19" s="8">
        <v>1.0537749511750785</v>
      </c>
      <c r="Z19" s="8"/>
      <c r="AA19" s="8"/>
      <c r="AB19" s="8"/>
      <c r="AC19" s="8"/>
      <c r="AD19" s="8"/>
      <c r="AE19" s="23"/>
      <c r="AF19" s="8">
        <v>76.159424872680688</v>
      </c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4">
      <c r="A20" s="144" t="s">
        <v>811</v>
      </c>
      <c r="B20" s="10" t="s">
        <v>818</v>
      </c>
      <c r="C20" s="11" t="s">
        <v>834</v>
      </c>
      <c r="D20" s="11" t="s">
        <v>855</v>
      </c>
      <c r="E20" s="11" t="s">
        <v>860</v>
      </c>
      <c r="F20" s="11" t="s">
        <v>858</v>
      </c>
      <c r="G20" s="11" t="s">
        <v>297</v>
      </c>
      <c r="H20" s="11" t="s">
        <v>250</v>
      </c>
      <c r="I20" s="11" t="s">
        <v>176</v>
      </c>
      <c r="J20" s="11">
        <v>0</v>
      </c>
      <c r="K20" s="11">
        <v>1.8</v>
      </c>
      <c r="L20" s="6" t="s">
        <v>255</v>
      </c>
      <c r="M20" s="8"/>
      <c r="N20" s="8"/>
      <c r="O20" s="8"/>
      <c r="P20" s="8"/>
      <c r="Q20" s="8">
        <v>2004</v>
      </c>
      <c r="R20" s="8">
        <v>7</v>
      </c>
      <c r="S20" s="155">
        <v>29</v>
      </c>
      <c r="T20" s="19"/>
      <c r="U20" s="8">
        <v>22.72188839244939</v>
      </c>
      <c r="V20" s="8">
        <v>36.062100698040119</v>
      </c>
      <c r="W20" s="8"/>
      <c r="X20" s="8"/>
      <c r="Y20" s="8">
        <v>1.1229421576440834</v>
      </c>
      <c r="Z20" s="8"/>
      <c r="AA20" s="8"/>
      <c r="AB20" s="8"/>
      <c r="AC20" s="8"/>
      <c r="AD20" s="8"/>
      <c r="AE20" s="8"/>
      <c r="AF20" s="8">
        <v>-20.36650482281388</v>
      </c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4" t="s">
        <v>811</v>
      </c>
      <c r="B21" s="10" t="s">
        <v>818</v>
      </c>
      <c r="C21" s="11" t="s">
        <v>834</v>
      </c>
      <c r="D21" s="11" t="s">
        <v>855</v>
      </c>
      <c r="E21" s="11" t="s">
        <v>862</v>
      </c>
      <c r="F21" s="11" t="s">
        <v>861</v>
      </c>
      <c r="G21" s="11" t="s">
        <v>297</v>
      </c>
      <c r="H21" s="11" t="s">
        <v>250</v>
      </c>
      <c r="I21" s="11" t="s">
        <v>176</v>
      </c>
      <c r="J21" s="11">
        <v>1.8</v>
      </c>
      <c r="K21" s="11">
        <v>2.1</v>
      </c>
      <c r="L21" s="6" t="s">
        <v>255</v>
      </c>
      <c r="M21" s="14"/>
      <c r="N21" s="14"/>
      <c r="O21" s="14"/>
      <c r="P21" s="14"/>
      <c r="Q21" s="8">
        <v>2004</v>
      </c>
      <c r="R21" s="8">
        <v>7</v>
      </c>
      <c r="S21" s="155">
        <v>29</v>
      </c>
      <c r="T21" s="14"/>
      <c r="U21" s="14">
        <v>16.150230490170681</v>
      </c>
      <c r="V21" s="14">
        <v>17.582395557604848</v>
      </c>
      <c r="W21" s="14"/>
      <c r="X21" s="14"/>
      <c r="Y21" s="14">
        <v>0.93860932163698008</v>
      </c>
      <c r="Z21" s="14"/>
      <c r="AA21" s="14"/>
      <c r="AB21" s="14"/>
      <c r="AC21" s="14"/>
      <c r="AD21" s="14"/>
      <c r="AE21" s="14"/>
      <c r="AF21" s="14">
        <v>-26.926550549446926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4">
      <c r="A22" s="144" t="s">
        <v>811</v>
      </c>
      <c r="B22" s="10" t="s">
        <v>818</v>
      </c>
      <c r="C22" s="11" t="s">
        <v>834</v>
      </c>
      <c r="D22" s="11" t="s">
        <v>855</v>
      </c>
      <c r="E22" s="11" t="s">
        <v>863</v>
      </c>
      <c r="F22" s="11" t="s">
        <v>861</v>
      </c>
      <c r="G22" s="11" t="s">
        <v>298</v>
      </c>
      <c r="H22" s="11" t="s">
        <v>250</v>
      </c>
      <c r="I22" s="11" t="s">
        <v>176</v>
      </c>
      <c r="J22" s="11">
        <v>2.1</v>
      </c>
      <c r="K22" s="11" t="s">
        <v>859</v>
      </c>
      <c r="L22" s="6" t="s">
        <v>255</v>
      </c>
      <c r="M22" s="14"/>
      <c r="N22" s="14"/>
      <c r="O22" s="14"/>
      <c r="P22" s="14"/>
      <c r="Q22" s="8">
        <v>2004</v>
      </c>
      <c r="R22" s="8">
        <v>7</v>
      </c>
      <c r="S22" s="155">
        <v>29</v>
      </c>
      <c r="T22" s="14"/>
      <c r="U22" s="14">
        <v>33.877455213117941</v>
      </c>
      <c r="V22" s="14">
        <v>1.5205032964988163</v>
      </c>
      <c r="W22" s="14"/>
      <c r="X22" s="14"/>
      <c r="Y22" s="14">
        <v>0.11674013369449199</v>
      </c>
      <c r="Z22" s="14"/>
      <c r="AA22" s="14"/>
      <c r="AB22" s="14"/>
      <c r="AC22" s="14"/>
      <c r="AD22" s="14"/>
      <c r="AE22" s="14"/>
      <c r="AF22" s="14">
        <v>-30.552762979722758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4" t="s">
        <v>811</v>
      </c>
      <c r="B23" s="10" t="s">
        <v>818</v>
      </c>
      <c r="C23" s="11" t="s">
        <v>834</v>
      </c>
      <c r="D23" s="11" t="s">
        <v>856</v>
      </c>
      <c r="E23" s="11" t="s">
        <v>857</v>
      </c>
      <c r="F23" s="11" t="s">
        <v>856</v>
      </c>
      <c r="G23" s="11" t="s">
        <v>296</v>
      </c>
      <c r="H23" s="11" t="s">
        <v>250</v>
      </c>
      <c r="I23" s="11" t="s">
        <v>176</v>
      </c>
      <c r="J23" s="11">
        <v>0</v>
      </c>
      <c r="K23" s="11">
        <v>1.8</v>
      </c>
      <c r="L23" s="6" t="s">
        <v>255</v>
      </c>
      <c r="M23" s="14"/>
      <c r="N23" s="14"/>
      <c r="O23" s="14"/>
      <c r="P23" s="14"/>
      <c r="Q23" s="8">
        <v>2004</v>
      </c>
      <c r="R23" s="8">
        <v>7</v>
      </c>
      <c r="S23" s="155">
        <v>29</v>
      </c>
      <c r="T23" s="14"/>
      <c r="U23" s="14">
        <v>20.609631887079381</v>
      </c>
      <c r="V23" s="14">
        <v>34.264200000000002</v>
      </c>
      <c r="W23" s="14"/>
      <c r="X23" s="14"/>
      <c r="Y23" s="14">
        <v>0.58099999999999996</v>
      </c>
      <c r="Z23" s="14"/>
      <c r="AA23" s="14"/>
      <c r="AB23" s="14"/>
      <c r="AC23" s="14"/>
      <c r="AD23" s="14"/>
      <c r="AE23" s="14"/>
      <c r="AF23" s="14">
        <v>-240.62405510367623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4" t="s">
        <v>811</v>
      </c>
      <c r="B24" s="10" t="s">
        <v>818</v>
      </c>
      <c r="C24" s="11" t="s">
        <v>834</v>
      </c>
      <c r="D24" s="11" t="s">
        <v>856</v>
      </c>
      <c r="E24" s="11" t="s">
        <v>860</v>
      </c>
      <c r="F24" s="11" t="s">
        <v>858</v>
      </c>
      <c r="G24" s="11" t="s">
        <v>297</v>
      </c>
      <c r="H24" s="11" t="s">
        <v>250</v>
      </c>
      <c r="I24" s="11" t="s">
        <v>176</v>
      </c>
      <c r="J24" s="11">
        <v>0</v>
      </c>
      <c r="K24" s="11">
        <v>1.8</v>
      </c>
      <c r="L24" s="6" t="s">
        <v>255</v>
      </c>
      <c r="M24" s="14"/>
      <c r="N24" s="14"/>
      <c r="O24" s="14"/>
      <c r="P24" s="14"/>
      <c r="Q24" s="8">
        <v>2004</v>
      </c>
      <c r="R24" s="8">
        <v>7</v>
      </c>
      <c r="S24" s="155">
        <v>29</v>
      </c>
      <c r="T24" s="14"/>
      <c r="U24" s="14">
        <v>17.914276294098642</v>
      </c>
      <c r="V24" s="14">
        <v>21.733599999999999</v>
      </c>
      <c r="W24" s="14"/>
      <c r="X24" s="14"/>
      <c r="Y24" s="14">
        <v>0.5675</v>
      </c>
      <c r="Z24" s="14"/>
      <c r="AA24" s="14"/>
      <c r="AB24" s="14"/>
      <c r="AC24" s="14"/>
      <c r="AD24" s="14"/>
      <c r="AE24" s="14"/>
      <c r="AF24" s="14">
        <v>-227.11700286487036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4" t="s">
        <v>811</v>
      </c>
      <c r="B25" s="10" t="s">
        <v>818</v>
      </c>
      <c r="C25" s="11" t="s">
        <v>834</v>
      </c>
      <c r="D25" s="11" t="s">
        <v>856</v>
      </c>
      <c r="E25" s="11" t="s">
        <v>863</v>
      </c>
      <c r="F25" s="11" t="s">
        <v>858</v>
      </c>
      <c r="G25" s="11" t="s">
        <v>298</v>
      </c>
      <c r="H25" s="11" t="s">
        <v>250</v>
      </c>
      <c r="I25" s="11" t="s">
        <v>176</v>
      </c>
      <c r="J25" s="11">
        <v>1.8</v>
      </c>
      <c r="K25" s="11" t="s">
        <v>859</v>
      </c>
      <c r="L25" s="6" t="s">
        <v>255</v>
      </c>
      <c r="M25" s="14"/>
      <c r="N25" s="14"/>
      <c r="O25" s="14"/>
      <c r="P25" s="14"/>
      <c r="Q25" s="8">
        <v>2004</v>
      </c>
      <c r="R25" s="8">
        <v>7</v>
      </c>
      <c r="S25" s="155">
        <v>29</v>
      </c>
      <c r="T25" s="14"/>
      <c r="U25" s="14">
        <v>70.026764152876879</v>
      </c>
      <c r="V25" s="14">
        <v>0.63260000000000005</v>
      </c>
      <c r="W25" s="14"/>
      <c r="X25" s="14"/>
      <c r="Y25" s="14">
        <v>7.3599999999999999E-2</v>
      </c>
      <c r="Z25" s="14"/>
      <c r="AA25" s="14"/>
      <c r="AB25" s="14"/>
      <c r="AC25" s="14"/>
      <c r="AD25" s="14"/>
      <c r="AE25" s="14"/>
      <c r="AF25" s="14">
        <v>-236.5745582490234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4" t="s">
        <v>811</v>
      </c>
      <c r="B26" s="10" t="s">
        <v>818</v>
      </c>
      <c r="C26" s="11" t="s">
        <v>835</v>
      </c>
      <c r="D26" s="11" t="s">
        <v>854</v>
      </c>
      <c r="E26" s="11" t="s">
        <v>857</v>
      </c>
      <c r="F26" s="11" t="s">
        <v>854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1.8</v>
      </c>
      <c r="L26" s="6" t="s">
        <v>255</v>
      </c>
      <c r="M26" s="14"/>
      <c r="N26" s="14"/>
      <c r="O26" s="14"/>
      <c r="P26" s="14"/>
      <c r="Q26" s="8">
        <v>2004</v>
      </c>
      <c r="R26" s="8">
        <v>7</v>
      </c>
      <c r="S26" s="155">
        <v>29</v>
      </c>
      <c r="T26" s="14"/>
      <c r="U26" s="14">
        <v>12.293547633615848</v>
      </c>
      <c r="V26" s="14">
        <v>25</v>
      </c>
      <c r="W26" s="14"/>
      <c r="X26" s="14"/>
      <c r="Y26" s="14">
        <v>0.85834642520088056</v>
      </c>
      <c r="Z26" s="14"/>
      <c r="AA26" s="14"/>
      <c r="AB26" s="14"/>
      <c r="AC26" s="14"/>
      <c r="AD26" s="14"/>
      <c r="AE26" s="14"/>
      <c r="AF26" s="14">
        <v>41.088595909608337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4" t="s">
        <v>811</v>
      </c>
      <c r="B27" s="10" t="s">
        <v>818</v>
      </c>
      <c r="C27" s="11" t="s">
        <v>835</v>
      </c>
      <c r="D27" s="11" t="s">
        <v>854</v>
      </c>
      <c r="E27" s="11" t="s">
        <v>860</v>
      </c>
      <c r="F27" s="11" t="s">
        <v>858</v>
      </c>
      <c r="G27" s="11" t="s">
        <v>297</v>
      </c>
      <c r="H27" s="11" t="s">
        <v>250</v>
      </c>
      <c r="I27" s="11" t="s">
        <v>176</v>
      </c>
      <c r="J27" s="11">
        <v>0</v>
      </c>
      <c r="K27" s="11">
        <v>1.8</v>
      </c>
      <c r="L27" s="6" t="s">
        <v>255</v>
      </c>
      <c r="M27" s="14"/>
      <c r="N27" s="14"/>
      <c r="O27" s="14"/>
      <c r="P27" s="14"/>
      <c r="Q27" s="8">
        <v>2004</v>
      </c>
      <c r="R27" s="8">
        <v>7</v>
      </c>
      <c r="S27" s="155">
        <v>29</v>
      </c>
      <c r="T27" s="14"/>
      <c r="U27" s="14">
        <v>8.0084828649132955</v>
      </c>
      <c r="V27" s="14">
        <v>33.744483266015081</v>
      </c>
      <c r="W27" s="14"/>
      <c r="X27" s="14"/>
      <c r="Y27" s="14">
        <v>1.3278504467803065</v>
      </c>
      <c r="Z27" s="14"/>
      <c r="AA27" s="14"/>
      <c r="AB27" s="14"/>
      <c r="AC27" s="14"/>
      <c r="AD27" s="14"/>
      <c r="AE27" s="14"/>
      <c r="AF27" s="14">
        <v>-21.592594312904502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4" t="s">
        <v>811</v>
      </c>
      <c r="B28" s="10" t="s">
        <v>818</v>
      </c>
      <c r="C28" s="11" t="s">
        <v>835</v>
      </c>
      <c r="D28" s="11" t="s">
        <v>854</v>
      </c>
      <c r="E28" s="11" t="s">
        <v>862</v>
      </c>
      <c r="F28" s="11" t="s">
        <v>861</v>
      </c>
      <c r="G28" s="11" t="s">
        <v>297</v>
      </c>
      <c r="H28" s="11" t="s">
        <v>250</v>
      </c>
      <c r="I28" s="11" t="s">
        <v>176</v>
      </c>
      <c r="J28" s="11">
        <v>1.8</v>
      </c>
      <c r="K28" s="11">
        <v>2.1</v>
      </c>
      <c r="L28" s="6" t="s">
        <v>255</v>
      </c>
      <c r="M28" s="14"/>
      <c r="N28" s="14"/>
      <c r="O28" s="14"/>
      <c r="P28" s="14"/>
      <c r="Q28" s="8">
        <v>2004</v>
      </c>
      <c r="R28" s="8">
        <v>7</v>
      </c>
      <c r="S28" s="155">
        <v>29</v>
      </c>
      <c r="T28" s="14"/>
      <c r="U28" s="14">
        <v>16.774798198092913</v>
      </c>
      <c r="V28" s="14">
        <v>23.189686263108207</v>
      </c>
      <c r="W28" s="14"/>
      <c r="X28" s="14"/>
      <c r="Y28" s="14">
        <v>1.0494203410937808</v>
      </c>
      <c r="Z28" s="14"/>
      <c r="AA28" s="14"/>
      <c r="AB28" s="14"/>
      <c r="AC28" s="14"/>
      <c r="AD28" s="14"/>
      <c r="AE28" s="14"/>
      <c r="AF28" s="14">
        <v>-17.311420684230082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4" t="s">
        <v>811</v>
      </c>
      <c r="B29" s="10" t="s">
        <v>818</v>
      </c>
      <c r="C29" s="11" t="s">
        <v>835</v>
      </c>
      <c r="D29" s="11" t="s">
        <v>854</v>
      </c>
      <c r="E29" s="11" t="s">
        <v>863</v>
      </c>
      <c r="F29" s="11" t="s">
        <v>861</v>
      </c>
      <c r="G29" s="11" t="s">
        <v>298</v>
      </c>
      <c r="H29" s="11" t="s">
        <v>250</v>
      </c>
      <c r="I29" s="11" t="s">
        <v>176</v>
      </c>
      <c r="J29" s="11">
        <v>2.1</v>
      </c>
      <c r="K29" s="11" t="s">
        <v>859</v>
      </c>
      <c r="L29" s="6" t="s">
        <v>255</v>
      </c>
      <c r="M29" s="14"/>
      <c r="N29" s="14"/>
      <c r="O29" s="14"/>
      <c r="P29" s="14"/>
      <c r="Q29" s="8">
        <v>2004</v>
      </c>
      <c r="R29" s="8">
        <v>7</v>
      </c>
      <c r="S29" s="155">
        <v>29</v>
      </c>
      <c r="T29" s="14"/>
      <c r="U29" s="14">
        <v>46.918842953776533</v>
      </c>
      <c r="V29" s="14">
        <v>2.6978286622383694</v>
      </c>
      <c r="W29" s="14"/>
      <c r="X29" s="14"/>
      <c r="Y29" s="14">
        <v>0.15376537231627652</v>
      </c>
      <c r="Z29" s="14"/>
      <c r="AA29" s="14"/>
      <c r="AB29" s="14"/>
      <c r="AC29" s="14"/>
      <c r="AD29" s="14"/>
      <c r="AE29" s="14"/>
      <c r="AF29" s="14">
        <v>-24.882629255060571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4" t="s">
        <v>811</v>
      </c>
      <c r="B30" s="10" t="s">
        <v>818</v>
      </c>
      <c r="C30" s="11" t="s">
        <v>835</v>
      </c>
      <c r="D30" s="11" t="s">
        <v>855</v>
      </c>
      <c r="E30" s="11" t="s">
        <v>857</v>
      </c>
      <c r="F30" s="11" t="s">
        <v>855</v>
      </c>
      <c r="G30" s="11" t="s">
        <v>296</v>
      </c>
      <c r="H30" s="11" t="s">
        <v>250</v>
      </c>
      <c r="I30" s="11" t="s">
        <v>176</v>
      </c>
      <c r="J30" s="11">
        <v>0</v>
      </c>
      <c r="K30" s="11">
        <v>1.8</v>
      </c>
      <c r="L30" s="6" t="s">
        <v>255</v>
      </c>
      <c r="M30" s="14"/>
      <c r="N30" s="14"/>
      <c r="O30" s="14"/>
      <c r="P30" s="14"/>
      <c r="Q30" s="8">
        <v>2004</v>
      </c>
      <c r="R30" s="8">
        <v>7</v>
      </c>
      <c r="S30" s="155">
        <v>29</v>
      </c>
      <c r="T30" s="14"/>
      <c r="U30" s="14">
        <v>14.992228017280349</v>
      </c>
      <c r="V30" s="14">
        <v>21.728373118859281</v>
      </c>
      <c r="W30" s="14"/>
      <c r="X30" s="14"/>
      <c r="Y30" s="14">
        <v>1.0949748697700188</v>
      </c>
      <c r="Z30" s="14"/>
      <c r="AA30" s="14"/>
      <c r="AB30" s="14"/>
      <c r="AC30" s="14"/>
      <c r="AD30" s="14"/>
      <c r="AE30" s="14"/>
      <c r="AF30" s="14">
        <v>54.769032940499955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4" t="s">
        <v>811</v>
      </c>
      <c r="B31" s="10" t="s">
        <v>818</v>
      </c>
      <c r="C31" s="11" t="s">
        <v>835</v>
      </c>
      <c r="D31" s="11" t="s">
        <v>855</v>
      </c>
      <c r="E31" s="11" t="s">
        <v>860</v>
      </c>
      <c r="F31" s="11" t="s">
        <v>858</v>
      </c>
      <c r="G31" s="11" t="s">
        <v>297</v>
      </c>
      <c r="H31" s="11" t="s">
        <v>250</v>
      </c>
      <c r="I31" s="11" t="s">
        <v>176</v>
      </c>
      <c r="J31" s="11">
        <v>0</v>
      </c>
      <c r="K31" s="11">
        <v>1.8</v>
      </c>
      <c r="L31" s="6" t="s">
        <v>255</v>
      </c>
      <c r="M31" s="14"/>
      <c r="N31" s="14"/>
      <c r="O31" s="14"/>
      <c r="P31" s="14"/>
      <c r="Q31" s="8">
        <v>2004</v>
      </c>
      <c r="R31" s="8">
        <v>7</v>
      </c>
      <c r="S31" s="155">
        <v>29</v>
      </c>
      <c r="T31" s="14"/>
      <c r="U31" s="14">
        <v>21.305301476546003</v>
      </c>
      <c r="V31" s="14">
        <v>33.385459811936776</v>
      </c>
      <c r="W31" s="14"/>
      <c r="X31" s="14"/>
      <c r="Y31" s="14">
        <v>1.5260548489687817</v>
      </c>
      <c r="Z31" s="14"/>
      <c r="AA31" s="14"/>
      <c r="AB31" s="14"/>
      <c r="AC31" s="14"/>
      <c r="AD31" s="14"/>
      <c r="AE31" s="14"/>
      <c r="AF31" s="14">
        <v>-12.779025454920156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4" t="s">
        <v>811</v>
      </c>
      <c r="B32" s="10" t="s">
        <v>818</v>
      </c>
      <c r="C32" s="11" t="s">
        <v>835</v>
      </c>
      <c r="D32" s="11" t="s">
        <v>855</v>
      </c>
      <c r="E32" s="11" t="s">
        <v>862</v>
      </c>
      <c r="F32" s="11" t="s">
        <v>861</v>
      </c>
      <c r="G32" s="11" t="s">
        <v>297</v>
      </c>
      <c r="H32" s="11" t="s">
        <v>250</v>
      </c>
      <c r="I32" s="11" t="s">
        <v>176</v>
      </c>
      <c r="J32" s="11">
        <v>1.8</v>
      </c>
      <c r="K32" s="11">
        <v>2.1</v>
      </c>
      <c r="L32" s="6" t="s">
        <v>255</v>
      </c>
      <c r="M32" s="14"/>
      <c r="N32" s="14"/>
      <c r="O32" s="14"/>
      <c r="P32" s="14"/>
      <c r="Q32" s="8">
        <v>2004</v>
      </c>
      <c r="R32" s="8">
        <v>7</v>
      </c>
      <c r="S32" s="155">
        <v>29</v>
      </c>
      <c r="T32" s="14"/>
      <c r="U32" s="14">
        <v>26.953213065102684</v>
      </c>
      <c r="V32" s="14">
        <v>20.851785510510513</v>
      </c>
      <c r="W32" s="14"/>
      <c r="X32" s="14"/>
      <c r="Y32" s="14">
        <v>1.2199571442226431</v>
      </c>
      <c r="Z32" s="14"/>
      <c r="AA32" s="14"/>
      <c r="AB32" s="14"/>
      <c r="AC32" s="14"/>
      <c r="AD32" s="14"/>
      <c r="AE32" s="14"/>
      <c r="AF32" s="14">
        <v>-21.619811098103625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4" t="s">
        <v>811</v>
      </c>
      <c r="B33" s="10" t="s">
        <v>818</v>
      </c>
      <c r="C33" s="11" t="s">
        <v>835</v>
      </c>
      <c r="D33" s="11" t="s">
        <v>855</v>
      </c>
      <c r="E33" s="11" t="s">
        <v>863</v>
      </c>
      <c r="F33" s="11" t="s">
        <v>861</v>
      </c>
      <c r="G33" s="11" t="s">
        <v>298</v>
      </c>
      <c r="H33" s="11" t="s">
        <v>250</v>
      </c>
      <c r="I33" s="11" t="s">
        <v>176</v>
      </c>
      <c r="J33" s="11">
        <v>2.1</v>
      </c>
      <c r="K33" s="11" t="s">
        <v>859</v>
      </c>
      <c r="L33" s="6" t="s">
        <v>255</v>
      </c>
      <c r="M33" s="14"/>
      <c r="N33" s="14"/>
      <c r="O33" s="14"/>
      <c r="P33" s="14"/>
      <c r="Q33" s="8">
        <v>2004</v>
      </c>
      <c r="R33" s="8">
        <v>7</v>
      </c>
      <c r="S33" s="155">
        <v>29</v>
      </c>
      <c r="T33" s="14"/>
      <c r="U33" s="14">
        <v>21.526876758804093</v>
      </c>
      <c r="V33" s="14">
        <v>1.8255625644425162</v>
      </c>
      <c r="W33" s="14"/>
      <c r="X33" s="14"/>
      <c r="Y33" s="14">
        <v>0.12286875272176279</v>
      </c>
      <c r="Z33" s="14"/>
      <c r="AA33" s="14"/>
      <c r="AB33" s="14"/>
      <c r="AC33" s="14"/>
      <c r="AD33" s="14"/>
      <c r="AE33" s="14"/>
      <c r="AF33" s="14">
        <v>-21.930229265785918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4" t="s">
        <v>811</v>
      </c>
      <c r="B34" s="10" t="s">
        <v>818</v>
      </c>
      <c r="C34" s="11" t="s">
        <v>835</v>
      </c>
      <c r="D34" s="11" t="s">
        <v>856</v>
      </c>
      <c r="E34" s="11" t="s">
        <v>857</v>
      </c>
      <c r="F34" s="11" t="s">
        <v>856</v>
      </c>
      <c r="G34" s="11" t="s">
        <v>296</v>
      </c>
      <c r="H34" s="11" t="s">
        <v>250</v>
      </c>
      <c r="I34" s="11" t="s">
        <v>176</v>
      </c>
      <c r="J34" s="11">
        <v>0</v>
      </c>
      <c r="K34" s="11">
        <v>1.8</v>
      </c>
      <c r="L34" s="6" t="s">
        <v>255</v>
      </c>
      <c r="M34" s="14"/>
      <c r="N34" s="14"/>
      <c r="O34" s="14"/>
      <c r="P34" s="14"/>
      <c r="Q34" s="8">
        <v>2004</v>
      </c>
      <c r="R34" s="8">
        <v>7</v>
      </c>
      <c r="S34" s="155">
        <v>29</v>
      </c>
      <c r="T34" s="14"/>
      <c r="U34" s="14">
        <v>10.699426477782925</v>
      </c>
      <c r="V34" s="14">
        <v>34.264200000000002</v>
      </c>
      <c r="W34" s="14"/>
      <c r="X34" s="14"/>
      <c r="Y34" s="14">
        <v>0.58099999999999996</v>
      </c>
      <c r="Z34" s="14"/>
      <c r="AA34" s="14"/>
      <c r="AB34" s="14"/>
      <c r="AC34" s="14"/>
      <c r="AD34" s="14"/>
      <c r="AE34" s="14"/>
      <c r="AF34" s="14">
        <v>-240.62405510367623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4" t="s">
        <v>811</v>
      </c>
      <c r="B35" s="10" t="s">
        <v>818</v>
      </c>
      <c r="C35" s="11" t="s">
        <v>835</v>
      </c>
      <c r="D35" s="11" t="s">
        <v>856</v>
      </c>
      <c r="E35" s="11" t="s">
        <v>860</v>
      </c>
      <c r="F35" s="11" t="s">
        <v>858</v>
      </c>
      <c r="G35" s="11" t="s">
        <v>297</v>
      </c>
      <c r="H35" s="11" t="s">
        <v>250</v>
      </c>
      <c r="I35" s="11" t="s">
        <v>176</v>
      </c>
      <c r="J35" s="11">
        <v>0</v>
      </c>
      <c r="K35" s="11">
        <v>1.8</v>
      </c>
      <c r="L35" s="6" t="s">
        <v>255</v>
      </c>
      <c r="M35" s="14"/>
      <c r="N35" s="14"/>
      <c r="O35" s="14"/>
      <c r="P35" s="14"/>
      <c r="Q35" s="8">
        <v>2004</v>
      </c>
      <c r="R35" s="8">
        <v>7</v>
      </c>
      <c r="S35" s="155">
        <v>29</v>
      </c>
      <c r="T35" s="14"/>
      <c r="U35" s="14">
        <v>23.642587258796212</v>
      </c>
      <c r="V35" s="14">
        <v>25.645</v>
      </c>
      <c r="W35" s="14"/>
      <c r="X35" s="14"/>
      <c r="Y35" s="14">
        <v>0.44219999999999998</v>
      </c>
      <c r="Z35" s="14"/>
      <c r="AA35" s="14"/>
      <c r="AB35" s="14"/>
      <c r="AC35" s="14"/>
      <c r="AD35" s="14"/>
      <c r="AE35" s="14"/>
      <c r="AF35" s="14">
        <v>-227.90788559551234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4" t="s">
        <v>811</v>
      </c>
      <c r="B36" s="10" t="s">
        <v>818</v>
      </c>
      <c r="C36" s="11" t="s">
        <v>835</v>
      </c>
      <c r="D36" s="11" t="s">
        <v>856</v>
      </c>
      <c r="E36" s="11" t="s">
        <v>863</v>
      </c>
      <c r="F36" s="11" t="s">
        <v>858</v>
      </c>
      <c r="G36" s="11" t="s">
        <v>298</v>
      </c>
      <c r="H36" s="11" t="s">
        <v>250</v>
      </c>
      <c r="I36" s="11" t="s">
        <v>176</v>
      </c>
      <c r="J36" s="11">
        <v>1.8</v>
      </c>
      <c r="K36" s="11" t="s">
        <v>859</v>
      </c>
      <c r="L36" s="6" t="s">
        <v>255</v>
      </c>
      <c r="M36" s="14"/>
      <c r="N36" s="14"/>
      <c r="O36" s="14"/>
      <c r="P36" s="14"/>
      <c r="Q36" s="8">
        <v>2004</v>
      </c>
      <c r="R36" s="8">
        <v>7</v>
      </c>
      <c r="S36" s="155">
        <v>29</v>
      </c>
      <c r="T36" s="14"/>
      <c r="U36" s="14">
        <v>65.308671531023336</v>
      </c>
      <c r="V36" s="14">
        <v>0.44</v>
      </c>
      <c r="W36" s="14"/>
      <c r="X36" s="14"/>
      <c r="Y36" s="14">
        <v>6.1800000000000001E-2</v>
      </c>
      <c r="Z36" s="14"/>
      <c r="AA36" s="14"/>
      <c r="AB36" s="14"/>
      <c r="AC36" s="14"/>
      <c r="AD36" s="14"/>
      <c r="AE36" s="14"/>
      <c r="AF36" s="14">
        <v>-241.85221312230797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4" t="s">
        <v>811</v>
      </c>
      <c r="B37" s="10" t="s">
        <v>818</v>
      </c>
      <c r="C37" s="11" t="s">
        <v>833</v>
      </c>
      <c r="D37" s="11" t="s">
        <v>854</v>
      </c>
      <c r="E37" s="11" t="s">
        <v>858</v>
      </c>
      <c r="F37" s="11" t="s">
        <v>854</v>
      </c>
      <c r="G37" s="11" t="s">
        <v>298</v>
      </c>
      <c r="H37" s="11" t="s">
        <v>250</v>
      </c>
      <c r="I37" s="11" t="s">
        <v>176</v>
      </c>
      <c r="J37" s="11">
        <v>1.8</v>
      </c>
      <c r="K37" s="11" t="s">
        <v>859</v>
      </c>
      <c r="L37" s="6" t="s">
        <v>255</v>
      </c>
      <c r="M37" s="8"/>
      <c r="N37" s="8"/>
      <c r="O37" s="8"/>
      <c r="P37" s="8"/>
      <c r="Q37" s="8">
        <v>2004</v>
      </c>
      <c r="R37" s="8">
        <v>7</v>
      </c>
      <c r="S37" s="155">
        <v>29</v>
      </c>
      <c r="T37" s="19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ht="14">
      <c r="A38" s="144" t="s">
        <v>811</v>
      </c>
      <c r="B38" s="10" t="s">
        <v>818</v>
      </c>
      <c r="C38" s="11" t="s">
        <v>833</v>
      </c>
      <c r="D38" s="11" t="s">
        <v>854</v>
      </c>
      <c r="E38" s="11" t="s">
        <v>861</v>
      </c>
      <c r="F38" s="11" t="s">
        <v>858</v>
      </c>
      <c r="G38" s="11" t="s">
        <v>298</v>
      </c>
      <c r="H38" s="11" t="s">
        <v>250</v>
      </c>
      <c r="I38" s="11" t="s">
        <v>176</v>
      </c>
      <c r="J38" s="11">
        <v>1.8</v>
      </c>
      <c r="K38" s="11" t="s">
        <v>859</v>
      </c>
      <c r="L38" s="6" t="s">
        <v>255</v>
      </c>
      <c r="M38" s="8"/>
      <c r="N38" s="8"/>
      <c r="O38" s="8"/>
      <c r="P38" s="8"/>
      <c r="Q38" s="8">
        <v>2004</v>
      </c>
      <c r="R38" s="8">
        <v>7</v>
      </c>
      <c r="S38" s="155">
        <v>29</v>
      </c>
      <c r="T38" s="19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r="39" spans="1:72" ht="14">
      <c r="A39" s="144" t="s">
        <v>811</v>
      </c>
      <c r="B39" s="10" t="s">
        <v>818</v>
      </c>
      <c r="C39" s="11" t="s">
        <v>833</v>
      </c>
      <c r="D39" s="11" t="s">
        <v>855</v>
      </c>
      <c r="E39" s="11" t="s">
        <v>858</v>
      </c>
      <c r="F39" s="156" t="s">
        <v>855</v>
      </c>
      <c r="G39" s="11" t="s">
        <v>298</v>
      </c>
      <c r="H39" s="11" t="s">
        <v>250</v>
      </c>
      <c r="I39" s="11" t="s">
        <v>176</v>
      </c>
      <c r="J39" s="11">
        <v>1.8</v>
      </c>
      <c r="K39" s="11" t="s">
        <v>859</v>
      </c>
      <c r="L39" s="6" t="s">
        <v>255</v>
      </c>
      <c r="M39" s="8"/>
      <c r="N39" s="8"/>
      <c r="O39" s="8"/>
      <c r="P39" s="8"/>
      <c r="Q39" s="8">
        <v>2004</v>
      </c>
      <c r="R39" s="8">
        <v>7</v>
      </c>
      <c r="S39" s="155">
        <v>29</v>
      </c>
      <c r="T39" s="19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</row>
    <row r="40" spans="1:72" ht="14">
      <c r="A40" s="144" t="s">
        <v>811</v>
      </c>
      <c r="B40" s="10" t="s">
        <v>818</v>
      </c>
      <c r="C40" s="11" t="s">
        <v>833</v>
      </c>
      <c r="D40" s="156" t="s">
        <v>855</v>
      </c>
      <c r="E40" s="11" t="s">
        <v>861</v>
      </c>
      <c r="F40" s="11" t="s">
        <v>858</v>
      </c>
      <c r="G40" s="11" t="s">
        <v>298</v>
      </c>
      <c r="H40" s="11" t="s">
        <v>250</v>
      </c>
      <c r="I40" s="11" t="s">
        <v>176</v>
      </c>
      <c r="J40" s="11">
        <v>1.8</v>
      </c>
      <c r="K40" s="11" t="s">
        <v>859</v>
      </c>
      <c r="L40" s="6" t="s">
        <v>255</v>
      </c>
      <c r="M40" s="8"/>
      <c r="N40" s="8"/>
      <c r="O40" s="8"/>
      <c r="P40" s="8"/>
      <c r="Q40" s="8">
        <v>2004</v>
      </c>
      <c r="R40" s="8">
        <v>7</v>
      </c>
      <c r="S40" s="155">
        <v>29</v>
      </c>
      <c r="T40" s="19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spans="1:72" ht="14">
      <c r="A41" s="144" t="s">
        <v>811</v>
      </c>
      <c r="B41" s="10" t="s">
        <v>818</v>
      </c>
      <c r="C41" s="11" t="s">
        <v>833</v>
      </c>
      <c r="D41" s="11" t="s">
        <v>856</v>
      </c>
      <c r="E41" s="11" t="s">
        <v>858</v>
      </c>
      <c r="F41" s="11" t="s">
        <v>856</v>
      </c>
      <c r="G41" s="11" t="s">
        <v>298</v>
      </c>
      <c r="H41" s="11" t="s">
        <v>250</v>
      </c>
      <c r="I41" s="11" t="s">
        <v>176</v>
      </c>
      <c r="J41" s="11">
        <v>1.8</v>
      </c>
      <c r="K41" s="11" t="s">
        <v>859</v>
      </c>
      <c r="L41" s="6" t="s">
        <v>255</v>
      </c>
      <c r="M41" s="8"/>
      <c r="N41" s="8"/>
      <c r="O41" s="8"/>
      <c r="P41" s="8"/>
      <c r="Q41" s="8">
        <v>2004</v>
      </c>
      <c r="R41" s="8">
        <v>7</v>
      </c>
      <c r="S41" s="155">
        <v>29</v>
      </c>
      <c r="T41" s="19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</row>
    <row r="42" spans="1:72" ht="14">
      <c r="A42" s="144" t="s">
        <v>811</v>
      </c>
      <c r="B42" s="10" t="s">
        <v>818</v>
      </c>
      <c r="C42" s="11" t="s">
        <v>834</v>
      </c>
      <c r="D42" s="11" t="s">
        <v>854</v>
      </c>
      <c r="E42" s="11" t="s">
        <v>858</v>
      </c>
      <c r="F42" s="11" t="s">
        <v>854</v>
      </c>
      <c r="G42" s="11" t="s">
        <v>298</v>
      </c>
      <c r="H42" s="11" t="s">
        <v>250</v>
      </c>
      <c r="I42" s="11" t="s">
        <v>176</v>
      </c>
      <c r="J42" s="11">
        <v>1.8</v>
      </c>
      <c r="K42" s="11" t="s">
        <v>859</v>
      </c>
      <c r="L42" s="6" t="s">
        <v>255</v>
      </c>
      <c r="M42" s="8"/>
      <c r="N42" s="8"/>
      <c r="O42" s="8"/>
      <c r="P42" s="8"/>
      <c r="Q42" s="8">
        <v>2004</v>
      </c>
      <c r="R42" s="8">
        <v>7</v>
      </c>
      <c r="S42" s="155">
        <v>29</v>
      </c>
      <c r="T42" s="19"/>
      <c r="U42" s="8"/>
      <c r="V42" s="8"/>
      <c r="W42" s="8"/>
      <c r="X42" s="8"/>
      <c r="Y42" s="8"/>
      <c r="Z42" s="8"/>
      <c r="AA42" s="8"/>
      <c r="AB42" s="8"/>
      <c r="AC42" s="8"/>
      <c r="AD42" s="8"/>
      <c r="AE42" s="23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</row>
    <row r="43" spans="1:72" ht="14">
      <c r="A43" s="144" t="s">
        <v>811</v>
      </c>
      <c r="B43" s="10" t="s">
        <v>818</v>
      </c>
      <c r="C43" s="11" t="s">
        <v>834</v>
      </c>
      <c r="D43" s="11" t="s">
        <v>854</v>
      </c>
      <c r="E43" s="11" t="s">
        <v>861</v>
      </c>
      <c r="F43" s="11" t="s">
        <v>858</v>
      </c>
      <c r="G43" s="11" t="s">
        <v>298</v>
      </c>
      <c r="H43" s="11" t="s">
        <v>250</v>
      </c>
      <c r="I43" s="11" t="s">
        <v>176</v>
      </c>
      <c r="J43" s="11">
        <v>1.8</v>
      </c>
      <c r="K43" s="11" t="s">
        <v>859</v>
      </c>
      <c r="L43" s="6" t="s">
        <v>255</v>
      </c>
      <c r="M43" s="8"/>
      <c r="N43" s="8"/>
      <c r="O43" s="8"/>
      <c r="P43" s="8"/>
      <c r="Q43" s="8">
        <v>2004</v>
      </c>
      <c r="R43" s="8">
        <v>7</v>
      </c>
      <c r="S43" s="155">
        <v>29</v>
      </c>
      <c r="T43" s="1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25"/>
      <c r="AF43" s="8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4" t="s">
        <v>811</v>
      </c>
      <c r="B44" s="10" t="s">
        <v>818</v>
      </c>
      <c r="C44" s="11" t="s">
        <v>834</v>
      </c>
      <c r="D44" s="11" t="s">
        <v>855</v>
      </c>
      <c r="E44" s="11" t="s">
        <v>858</v>
      </c>
      <c r="F44" s="156" t="s">
        <v>855</v>
      </c>
      <c r="G44" s="11" t="s">
        <v>298</v>
      </c>
      <c r="H44" s="11" t="s">
        <v>250</v>
      </c>
      <c r="I44" s="11" t="s">
        <v>176</v>
      </c>
      <c r="J44" s="11">
        <v>1.8</v>
      </c>
      <c r="K44" s="11" t="s">
        <v>859</v>
      </c>
      <c r="L44" s="6" t="s">
        <v>255</v>
      </c>
      <c r="M44" s="8"/>
      <c r="N44" s="8"/>
      <c r="O44" s="8"/>
      <c r="P44" s="8"/>
      <c r="Q44" s="8">
        <v>2004</v>
      </c>
      <c r="R44" s="8">
        <v>7</v>
      </c>
      <c r="S44" s="155">
        <v>29</v>
      </c>
      <c r="T44" s="19"/>
      <c r="U44" s="8"/>
      <c r="V44" s="8"/>
      <c r="W44" s="8"/>
      <c r="X44" s="8"/>
      <c r="Y44" s="8"/>
      <c r="Z44" s="8"/>
      <c r="AA44" s="8"/>
      <c r="AB44" s="8"/>
      <c r="AC44" s="8"/>
      <c r="AD44" s="8"/>
      <c r="AE44" s="23"/>
      <c r="AF44" s="8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4" t="s">
        <v>811</v>
      </c>
      <c r="B45" s="10" t="s">
        <v>818</v>
      </c>
      <c r="C45" s="11" t="s">
        <v>834</v>
      </c>
      <c r="D45" s="156" t="s">
        <v>855</v>
      </c>
      <c r="E45" s="11" t="s">
        <v>861</v>
      </c>
      <c r="F45" s="11" t="s">
        <v>858</v>
      </c>
      <c r="G45" s="11" t="s">
        <v>298</v>
      </c>
      <c r="H45" s="11" t="s">
        <v>250</v>
      </c>
      <c r="I45" s="11" t="s">
        <v>176</v>
      </c>
      <c r="J45" s="11">
        <v>1.8</v>
      </c>
      <c r="K45" s="11" t="s">
        <v>859</v>
      </c>
      <c r="L45" s="6" t="s">
        <v>255</v>
      </c>
      <c r="M45" s="8"/>
      <c r="N45" s="8"/>
      <c r="O45" s="8"/>
      <c r="P45" s="8"/>
      <c r="Q45" s="8">
        <v>2004</v>
      </c>
      <c r="R45" s="8">
        <v>7</v>
      </c>
      <c r="S45" s="155">
        <v>29</v>
      </c>
      <c r="T45" s="19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4" t="s">
        <v>811</v>
      </c>
      <c r="B46" s="10" t="s">
        <v>818</v>
      </c>
      <c r="C46" s="11" t="s">
        <v>834</v>
      </c>
      <c r="D46" s="11" t="s">
        <v>856</v>
      </c>
      <c r="E46" s="11" t="s">
        <v>858</v>
      </c>
      <c r="F46" s="11" t="s">
        <v>856</v>
      </c>
      <c r="G46" s="11" t="s">
        <v>298</v>
      </c>
      <c r="H46" s="11" t="s">
        <v>250</v>
      </c>
      <c r="I46" s="11" t="s">
        <v>176</v>
      </c>
      <c r="J46" s="11">
        <v>1.8</v>
      </c>
      <c r="K46" s="11" t="s">
        <v>859</v>
      </c>
      <c r="L46" s="6" t="s">
        <v>255</v>
      </c>
      <c r="M46" s="14"/>
      <c r="N46" s="14"/>
      <c r="O46" s="14"/>
      <c r="P46" s="14"/>
      <c r="Q46" s="8">
        <v>2004</v>
      </c>
      <c r="R46" s="8">
        <v>7</v>
      </c>
      <c r="S46" s="155">
        <v>29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4" t="s">
        <v>811</v>
      </c>
      <c r="B47" s="10" t="s">
        <v>818</v>
      </c>
      <c r="C47" s="11" t="s">
        <v>835</v>
      </c>
      <c r="D47" s="11" t="s">
        <v>854</v>
      </c>
      <c r="E47" s="11" t="s">
        <v>858</v>
      </c>
      <c r="F47" s="11" t="s">
        <v>854</v>
      </c>
      <c r="G47" s="11" t="s">
        <v>298</v>
      </c>
      <c r="H47" s="11" t="s">
        <v>250</v>
      </c>
      <c r="I47" s="11" t="s">
        <v>176</v>
      </c>
      <c r="J47" s="11">
        <v>1.8</v>
      </c>
      <c r="K47" s="11" t="s">
        <v>859</v>
      </c>
      <c r="L47" s="6" t="s">
        <v>255</v>
      </c>
      <c r="M47" s="14"/>
      <c r="N47" s="14"/>
      <c r="O47" s="14"/>
      <c r="P47" s="14"/>
      <c r="Q47" s="8">
        <v>2004</v>
      </c>
      <c r="R47" s="8">
        <v>7</v>
      </c>
      <c r="S47" s="155">
        <v>29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4" t="s">
        <v>811</v>
      </c>
      <c r="B48" s="10" t="s">
        <v>818</v>
      </c>
      <c r="C48" s="11" t="s">
        <v>835</v>
      </c>
      <c r="D48" s="11" t="s">
        <v>854</v>
      </c>
      <c r="E48" s="11" t="s">
        <v>861</v>
      </c>
      <c r="F48" s="11" t="s">
        <v>858</v>
      </c>
      <c r="G48" s="11" t="s">
        <v>298</v>
      </c>
      <c r="H48" s="11" t="s">
        <v>250</v>
      </c>
      <c r="I48" s="11" t="s">
        <v>176</v>
      </c>
      <c r="J48" s="11">
        <v>1.8</v>
      </c>
      <c r="K48" s="11" t="s">
        <v>859</v>
      </c>
      <c r="L48" s="6" t="s">
        <v>255</v>
      </c>
      <c r="M48" s="14"/>
      <c r="N48" s="14"/>
      <c r="O48" s="14"/>
      <c r="P48" s="14"/>
      <c r="Q48" s="8">
        <v>2004</v>
      </c>
      <c r="R48" s="8">
        <v>7</v>
      </c>
      <c r="S48" s="155">
        <v>29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4" t="s">
        <v>811</v>
      </c>
      <c r="B49" s="10" t="s">
        <v>818</v>
      </c>
      <c r="C49" s="11" t="s">
        <v>835</v>
      </c>
      <c r="D49" s="11" t="s">
        <v>855</v>
      </c>
      <c r="E49" s="11" t="s">
        <v>858</v>
      </c>
      <c r="F49" s="156" t="s">
        <v>855</v>
      </c>
      <c r="G49" s="11" t="s">
        <v>298</v>
      </c>
      <c r="H49" s="11" t="s">
        <v>250</v>
      </c>
      <c r="I49" s="11" t="s">
        <v>176</v>
      </c>
      <c r="J49" s="11">
        <v>1.8</v>
      </c>
      <c r="K49" s="11" t="s">
        <v>859</v>
      </c>
      <c r="L49" s="6" t="s">
        <v>255</v>
      </c>
      <c r="M49" s="14"/>
      <c r="N49" s="14"/>
      <c r="O49" s="14"/>
      <c r="P49" s="14"/>
      <c r="Q49" s="8">
        <v>2004</v>
      </c>
      <c r="R49" s="8">
        <v>7</v>
      </c>
      <c r="S49" s="155">
        <v>29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4" t="s">
        <v>811</v>
      </c>
      <c r="B50" s="10" t="s">
        <v>818</v>
      </c>
      <c r="C50" s="11" t="s">
        <v>835</v>
      </c>
      <c r="D50" s="156" t="s">
        <v>855</v>
      </c>
      <c r="E50" s="11" t="s">
        <v>861</v>
      </c>
      <c r="F50" s="11" t="s">
        <v>858</v>
      </c>
      <c r="G50" s="11" t="s">
        <v>298</v>
      </c>
      <c r="H50" s="11" t="s">
        <v>250</v>
      </c>
      <c r="I50" s="11" t="s">
        <v>176</v>
      </c>
      <c r="J50" s="11">
        <v>1.8</v>
      </c>
      <c r="K50" s="11" t="s">
        <v>859</v>
      </c>
      <c r="L50" s="6" t="s">
        <v>255</v>
      </c>
      <c r="M50" s="14"/>
      <c r="N50" s="14"/>
      <c r="O50" s="14"/>
      <c r="P50" s="14"/>
      <c r="Q50" s="8">
        <v>2004</v>
      </c>
      <c r="R50" s="8">
        <v>7</v>
      </c>
      <c r="S50" s="155">
        <v>29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4" t="s">
        <v>811</v>
      </c>
      <c r="B51" s="10" t="s">
        <v>818</v>
      </c>
      <c r="C51" s="11" t="s">
        <v>835</v>
      </c>
      <c r="D51" s="11" t="s">
        <v>856</v>
      </c>
      <c r="E51" s="11" t="s">
        <v>858</v>
      </c>
      <c r="F51" s="11" t="s">
        <v>856</v>
      </c>
      <c r="G51" s="11" t="s">
        <v>298</v>
      </c>
      <c r="H51" s="11" t="s">
        <v>250</v>
      </c>
      <c r="I51" s="11" t="s">
        <v>176</v>
      </c>
      <c r="J51" s="11">
        <v>1.8</v>
      </c>
      <c r="K51" s="11" t="s">
        <v>859</v>
      </c>
      <c r="L51" s="6" t="s">
        <v>255</v>
      </c>
      <c r="M51" s="14"/>
      <c r="N51" s="14"/>
      <c r="O51" s="14"/>
      <c r="P51" s="14"/>
      <c r="Q51" s="8">
        <v>2004</v>
      </c>
      <c r="R51" s="8">
        <v>7</v>
      </c>
      <c r="S51" s="155">
        <v>29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0"/>
      <c r="R52" s="130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0"/>
      <c r="R53" s="130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0"/>
      <c r="R54" s="130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0"/>
      <c r="R55" s="130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0"/>
      <c r="R56" s="130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0"/>
      <c r="R57" s="130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0"/>
      <c r="R58" s="130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0"/>
      <c r="R59" s="130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0"/>
      <c r="R60" s="130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0"/>
      <c r="R61" s="130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0"/>
      <c r="R62" s="130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0"/>
      <c r="R63" s="130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0"/>
      <c r="R64" s="130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0"/>
      <c r="R65" s="130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0"/>
      <c r="R66" s="130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0"/>
      <c r="R67" s="130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0"/>
      <c r="R68" s="130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0"/>
      <c r="R69" s="130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0"/>
      <c r="R70" s="130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0"/>
      <c r="R71" s="130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0"/>
      <c r="R72" s="130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0"/>
      <c r="R73" s="130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0"/>
      <c r="R74" s="130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0"/>
      <c r="R75" s="130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0"/>
      <c r="R76" s="130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0"/>
      <c r="R77" s="130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0"/>
      <c r="R78" s="130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0"/>
      <c r="R79" s="130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0"/>
      <c r="R80" s="130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0"/>
      <c r="R81" s="130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0"/>
      <c r="R82" s="130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0"/>
      <c r="R83" s="130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0"/>
      <c r="R84" s="130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0"/>
      <c r="R85" s="130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0"/>
      <c r="R86" s="130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0"/>
      <c r="R87" s="130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0"/>
      <c r="R88" s="130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0"/>
      <c r="R89" s="130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0"/>
      <c r="R90" s="130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0"/>
      <c r="R91" s="130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0"/>
      <c r="R92" s="130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0"/>
      <c r="R93" s="130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0"/>
      <c r="R94" s="130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0"/>
      <c r="R95" s="130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0"/>
      <c r="R96" s="130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0"/>
      <c r="R97" s="130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0"/>
      <c r="R98" s="130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0"/>
      <c r="R99" s="130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0"/>
      <c r="R100" s="130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0"/>
      <c r="R101" s="130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0"/>
      <c r="R102" s="130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0"/>
      <c r="R103" s="130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0"/>
      <c r="R104" s="130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0"/>
      <c r="R105" s="130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0"/>
      <c r="R106" s="130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0"/>
      <c r="R107" s="130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0"/>
      <c r="R108" s="130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0"/>
      <c r="R109" s="130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0"/>
      <c r="R110" s="130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0"/>
      <c r="R111" s="130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0"/>
      <c r="R112" s="130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0"/>
      <c r="R113" s="130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0"/>
      <c r="R114" s="130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0"/>
      <c r="R115" s="130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0"/>
      <c r="R116" s="130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0"/>
      <c r="R117" s="130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0"/>
      <c r="R118" s="130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0"/>
      <c r="R119" s="130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0"/>
      <c r="R120" s="130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0"/>
      <c r="R121" s="130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0"/>
      <c r="R122" s="130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0"/>
      <c r="R123" s="130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0"/>
      <c r="R124" s="130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0"/>
      <c r="R125" s="130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0"/>
      <c r="R126" s="130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0"/>
      <c r="R127" s="130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0"/>
      <c r="R128" s="130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0"/>
      <c r="R129" s="130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0"/>
      <c r="R130" s="130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0"/>
      <c r="R131" s="130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0"/>
      <c r="R132" s="130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0"/>
      <c r="R133" s="130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0"/>
      <c r="R134" s="130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0"/>
      <c r="R135" s="130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0"/>
      <c r="R136" s="130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0"/>
      <c r="R137" s="130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0"/>
      <c r="R138" s="130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0"/>
      <c r="R139" s="130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0"/>
      <c r="R140" s="130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0"/>
      <c r="R141" s="130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0"/>
      <c r="R142" s="130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0"/>
      <c r="R143" s="130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0"/>
      <c r="R144" s="130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0"/>
      <c r="R145" s="130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0"/>
      <c r="R146" s="130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0"/>
      <c r="R147" s="130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0"/>
      <c r="R148" s="130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0"/>
      <c r="R149" s="130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0"/>
      <c r="R150" s="130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0"/>
      <c r="R151" s="130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0"/>
      <c r="R152" s="130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0"/>
      <c r="R153" s="130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0"/>
      <c r="R154" s="130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0"/>
      <c r="R155" s="130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0"/>
      <c r="R156" s="130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0"/>
      <c r="R157" s="130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0"/>
      <c r="R158" s="130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0"/>
      <c r="R159" s="130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0"/>
      <c r="R160" s="130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0"/>
      <c r="R161" s="130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0"/>
      <c r="R162" s="130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0"/>
      <c r="R163" s="130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0"/>
      <c r="R164" s="130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0"/>
      <c r="R165" s="130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0"/>
      <c r="R166" s="130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0"/>
      <c r="R167" s="130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0"/>
      <c r="R168" s="130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0"/>
      <c r="R169" s="130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0"/>
      <c r="R170" s="130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0"/>
      <c r="R171" s="130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0"/>
      <c r="R172" s="130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0"/>
      <c r="R173" s="130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0"/>
      <c r="R174" s="130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0"/>
      <c r="R175" s="130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0"/>
      <c r="R176" s="130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0"/>
      <c r="R177" s="130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0"/>
      <c r="R178" s="130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0"/>
      <c r="R179" s="130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0"/>
      <c r="R180" s="130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0"/>
      <c r="R181" s="130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0"/>
      <c r="R182" s="130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0"/>
      <c r="R183" s="130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0"/>
      <c r="R184" s="130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0"/>
      <c r="R185" s="130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0"/>
      <c r="R186" s="130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0"/>
      <c r="R187" s="130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0"/>
      <c r="R188" s="130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0"/>
      <c r="R189" s="130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0"/>
      <c r="R190" s="130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0"/>
      <c r="R191" s="130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0"/>
      <c r="R192" s="130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0"/>
      <c r="R193" s="130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0"/>
      <c r="R194" s="130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0"/>
      <c r="R195" s="130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0"/>
      <c r="R196" s="130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0"/>
      <c r="R197" s="130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0"/>
      <c r="R198" s="130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0"/>
      <c r="R199" s="130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0"/>
      <c r="R200" s="130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0"/>
      <c r="R201" s="130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0"/>
      <c r="R202" s="130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0"/>
      <c r="R203" s="130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0"/>
      <c r="R204" s="130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0"/>
      <c r="R205" s="130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0"/>
      <c r="R206" s="130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0"/>
      <c r="R207" s="130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0"/>
      <c r="R208" s="130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0"/>
      <c r="R209" s="130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0"/>
      <c r="R210" s="130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0"/>
      <c r="R211" s="130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0"/>
      <c r="R212" s="130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0"/>
      <c r="R213" s="130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0"/>
      <c r="R214" s="130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0"/>
      <c r="R215" s="130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0"/>
      <c r="R216" s="130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0"/>
      <c r="R217" s="130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0"/>
      <c r="R218" s="130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0"/>
      <c r="R219" s="130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0"/>
      <c r="R220" s="130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0"/>
      <c r="R221" s="130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0"/>
      <c r="R222" s="130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0"/>
      <c r="R223" s="130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0"/>
      <c r="R224" s="130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0"/>
      <c r="R225" s="130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0"/>
      <c r="R226" s="130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0"/>
      <c r="R227" s="130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0"/>
      <c r="R228" s="130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0"/>
      <c r="R229" s="130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0"/>
      <c r="R230" s="130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0"/>
      <c r="R231" s="130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0"/>
      <c r="R232" s="130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0"/>
      <c r="R233" s="130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0"/>
      <c r="R234" s="130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0"/>
      <c r="R235" s="130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0"/>
      <c r="R236" s="130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0"/>
      <c r="R237" s="130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0"/>
      <c r="R238" s="130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0"/>
      <c r="R239" s="130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0"/>
      <c r="R240" s="130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0"/>
      <c r="R241" s="130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0"/>
      <c r="R242" s="130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0"/>
      <c r="R243" s="130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0"/>
      <c r="R244" s="130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0"/>
      <c r="R245" s="130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0"/>
      <c r="R246" s="130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0"/>
      <c r="R247" s="130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0"/>
      <c r="R248" s="130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0"/>
      <c r="R249" s="130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0"/>
      <c r="R250" s="130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0"/>
      <c r="R251" s="130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0"/>
      <c r="R252" s="130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0"/>
      <c r="R253" s="130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0"/>
      <c r="R254" s="130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0"/>
      <c r="R255" s="130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0"/>
      <c r="R256" s="130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0"/>
      <c r="R257" s="130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0"/>
      <c r="R258" s="130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0"/>
      <c r="R259" s="130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0"/>
      <c r="R260" s="130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0"/>
      <c r="R261" s="130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0"/>
      <c r="R262" s="130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0"/>
      <c r="R263" s="130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0"/>
      <c r="R264" s="130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0"/>
      <c r="R265" s="130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0"/>
      <c r="R266" s="130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0"/>
      <c r="R267" s="130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0"/>
      <c r="R268" s="130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0"/>
      <c r="R269" s="130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0"/>
      <c r="R270" s="130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0"/>
      <c r="R271" s="130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0"/>
      <c r="R272" s="130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0"/>
      <c r="R273" s="130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0"/>
      <c r="R274" s="130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0"/>
      <c r="R275" s="130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0"/>
      <c r="R276" s="130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0"/>
      <c r="R277" s="130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0"/>
      <c r="R278" s="130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0"/>
      <c r="R279" s="130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0"/>
      <c r="R280" s="130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0"/>
      <c r="R281" s="130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0"/>
      <c r="R282" s="130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0"/>
      <c r="R283" s="130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0"/>
      <c r="R284" s="130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0"/>
      <c r="R285" s="130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0"/>
      <c r="R286" s="130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0"/>
      <c r="R287" s="130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0"/>
      <c r="R288" s="130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0"/>
      <c r="R289" s="130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0"/>
      <c r="R290" s="130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0"/>
      <c r="R291" s="130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0"/>
      <c r="R292" s="130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0"/>
      <c r="R293" s="130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0"/>
      <c r="R294" s="130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0"/>
      <c r="R295" s="130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0"/>
      <c r="R296" s="130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0"/>
      <c r="R297" s="130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0"/>
      <c r="R298" s="130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0"/>
      <c r="R299" s="130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0"/>
      <c r="R300" s="130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0"/>
      <c r="R301" s="130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0"/>
      <c r="R302" s="130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0"/>
      <c r="R303" s="130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0"/>
      <c r="R304" s="130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0"/>
      <c r="R305" s="130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0"/>
      <c r="R306" s="130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0"/>
      <c r="R307" s="130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0"/>
      <c r="R308" s="130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0"/>
      <c r="R309" s="130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0"/>
      <c r="R310" s="130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0"/>
      <c r="R311" s="130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0"/>
      <c r="R312" s="130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0"/>
      <c r="R313" s="130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0"/>
      <c r="R314" s="130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0"/>
      <c r="R315" s="130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0"/>
      <c r="R316" s="130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0"/>
      <c r="R317" s="130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0"/>
      <c r="R318" s="130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0"/>
      <c r="R319" s="130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0"/>
      <c r="R320" s="130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0"/>
      <c r="R321" s="130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0"/>
      <c r="R322" s="130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0"/>
      <c r="R323" s="130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0"/>
      <c r="R324" s="130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0"/>
      <c r="R325" s="130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0"/>
      <c r="R326" s="130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0"/>
      <c r="R327" s="130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0"/>
      <c r="R328" s="130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0"/>
      <c r="R329" s="130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0"/>
      <c r="R330" s="130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0"/>
      <c r="R331" s="130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0"/>
      <c r="R332" s="130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0"/>
      <c r="R333" s="130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0"/>
      <c r="R334" s="130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0"/>
      <c r="R335" s="130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0"/>
      <c r="R336" s="130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0"/>
      <c r="R337" s="130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0"/>
      <c r="R338" s="130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0"/>
      <c r="R339" s="130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0"/>
      <c r="R340" s="130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0"/>
      <c r="R341" s="130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0"/>
      <c r="R342" s="130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0"/>
      <c r="R343" s="130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0"/>
      <c r="R344" s="130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0"/>
      <c r="R345" s="130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0"/>
      <c r="R346" s="130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0"/>
      <c r="R347" s="130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0"/>
      <c r="R348" s="130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0"/>
      <c r="R349" s="130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0"/>
      <c r="R350" s="130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0"/>
      <c r="R351" s="130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0"/>
      <c r="R352" s="130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0"/>
      <c r="R353" s="130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0"/>
      <c r="R354" s="130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0"/>
      <c r="R355" s="130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0"/>
      <c r="R356" s="130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0"/>
      <c r="R357" s="130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0"/>
      <c r="R358" s="130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0"/>
      <c r="R359" s="130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0"/>
      <c r="R360" s="130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0"/>
      <c r="R361" s="130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0"/>
      <c r="R362" s="130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0"/>
      <c r="R363" s="130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0"/>
      <c r="R364" s="130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0"/>
      <c r="R365" s="130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0"/>
      <c r="R366" s="130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0"/>
      <c r="R367" s="130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0"/>
      <c r="R368" s="130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0"/>
      <c r="R369" s="130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0"/>
      <c r="R370" s="130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0"/>
      <c r="R371" s="130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0"/>
      <c r="R372" s="130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0"/>
      <c r="R373" s="130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0"/>
      <c r="R374" s="130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0"/>
      <c r="R375" s="130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0"/>
      <c r="R376" s="130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0"/>
      <c r="R377" s="130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0"/>
      <c r="R378" s="130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0"/>
      <c r="R379" s="130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0"/>
      <c r="R380" s="130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0"/>
      <c r="R381" s="130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0"/>
      <c r="R382" s="130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0"/>
      <c r="R383" s="130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0"/>
      <c r="R384" s="130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0"/>
      <c r="R385" s="130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0"/>
      <c r="R386" s="130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0"/>
      <c r="R387" s="130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0"/>
      <c r="R388" s="130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0"/>
      <c r="R389" s="130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0"/>
      <c r="R390" s="130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0"/>
      <c r="R391" s="130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0"/>
      <c r="R392" s="130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0"/>
      <c r="R393" s="130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0"/>
      <c r="R394" s="130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0"/>
      <c r="R395" s="130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0"/>
      <c r="R396" s="130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0"/>
      <c r="R397" s="130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0"/>
      <c r="R398" s="130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0"/>
      <c r="R399" s="130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0"/>
      <c r="R400" s="130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0"/>
      <c r="R401" s="130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0"/>
      <c r="R402" s="130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0"/>
      <c r="R403" s="130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0"/>
      <c r="R404" s="130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0"/>
      <c r="R405" s="130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0"/>
      <c r="R406" s="130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0"/>
      <c r="R407" s="130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0"/>
      <c r="R408" s="130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0"/>
      <c r="R409" s="130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0"/>
      <c r="R410" s="130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0"/>
      <c r="R411" s="130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0"/>
      <c r="R412" s="130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0"/>
      <c r="R413" s="130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0"/>
      <c r="R414" s="130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0"/>
      <c r="R415" s="130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0"/>
      <c r="R416" s="130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0"/>
      <c r="R417" s="130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0"/>
      <c r="R418" s="130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0"/>
      <c r="R419" s="130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0"/>
      <c r="R420" s="130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0"/>
      <c r="R421" s="130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0"/>
      <c r="R422" s="130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0"/>
      <c r="R423" s="130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0"/>
      <c r="R424" s="130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0"/>
      <c r="R425" s="130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0"/>
      <c r="R426" s="130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0"/>
      <c r="R427" s="130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0"/>
      <c r="R428" s="130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0"/>
      <c r="R429" s="130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0"/>
      <c r="R430" s="130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0"/>
      <c r="R431" s="130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0"/>
      <c r="R432" s="130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0"/>
      <c r="R433" s="130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0"/>
      <c r="R434" s="130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0"/>
      <c r="R435" s="130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0"/>
      <c r="R436" s="130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0"/>
      <c r="R437" s="130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0"/>
      <c r="R438" s="130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0"/>
      <c r="R439" s="130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0"/>
      <c r="R440" s="130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0"/>
      <c r="R441" s="130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0"/>
      <c r="R442" s="130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0"/>
      <c r="R443" s="130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0"/>
      <c r="R444" s="130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0"/>
      <c r="R445" s="130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0"/>
      <c r="R446" s="130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0"/>
      <c r="R447" s="130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0"/>
      <c r="R448" s="130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0"/>
      <c r="R449" s="130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0"/>
      <c r="R450" s="130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0"/>
      <c r="R451" s="130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0"/>
      <c r="R452" s="130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0"/>
      <c r="R453" s="130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0"/>
      <c r="R454" s="130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0"/>
      <c r="R455" s="130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0"/>
      <c r="R456" s="130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0"/>
      <c r="R457" s="130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0"/>
      <c r="R458" s="130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0"/>
      <c r="R459" s="130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0"/>
      <c r="R460" s="130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0"/>
      <c r="R461" s="130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0"/>
      <c r="R462" s="130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0"/>
      <c r="R463" s="130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0"/>
      <c r="R464" s="130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0"/>
      <c r="R465" s="130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0"/>
      <c r="R466" s="130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0"/>
      <c r="R467" s="130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0"/>
      <c r="R468" s="130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0"/>
      <c r="R469" s="130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0"/>
      <c r="R470" s="130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0"/>
      <c r="R471" s="130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0"/>
      <c r="R472" s="130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0"/>
      <c r="R473" s="130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0"/>
      <c r="R474" s="130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0"/>
      <c r="R475" s="130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0"/>
      <c r="R476" s="130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0"/>
      <c r="R477" s="130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0"/>
      <c r="R478" s="130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0"/>
      <c r="R479" s="130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0"/>
      <c r="R480" s="130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0"/>
      <c r="R481" s="130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0"/>
      <c r="R482" s="130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0"/>
      <c r="R483" s="130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0"/>
      <c r="R484" s="130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0"/>
      <c r="R485" s="130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0"/>
      <c r="R486" s="130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0"/>
      <c r="R487" s="130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0"/>
      <c r="R488" s="130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0"/>
      <c r="R489" s="130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0"/>
      <c r="R490" s="130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0"/>
      <c r="R491" s="130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0"/>
      <c r="R492" s="130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0"/>
      <c r="R493" s="130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0"/>
      <c r="R494" s="130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0"/>
      <c r="R495" s="130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0"/>
      <c r="R496" s="130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0"/>
      <c r="R497" s="130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0"/>
      <c r="R498" s="130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0"/>
      <c r="R499" s="130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0"/>
      <c r="R500" s="130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0"/>
      <c r="R501" s="130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0"/>
      <c r="R502" s="130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0"/>
      <c r="R503" s="130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0"/>
      <c r="R504" s="130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0"/>
      <c r="R505" s="130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0"/>
      <c r="R506" s="130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0"/>
      <c r="R507" s="130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0"/>
      <c r="R508" s="130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0"/>
      <c r="R509" s="130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0"/>
      <c r="R510" s="130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0"/>
      <c r="R511" s="130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0"/>
      <c r="R512" s="130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0"/>
      <c r="R513" s="130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0"/>
      <c r="R514" s="130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0"/>
      <c r="R515" s="130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0"/>
      <c r="R516" s="130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0"/>
      <c r="R517" s="130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0"/>
      <c r="R518" s="130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0"/>
      <c r="R519" s="130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0"/>
      <c r="R520" s="130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0"/>
      <c r="R521" s="130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0"/>
      <c r="R522" s="130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0"/>
      <c r="R523" s="130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0"/>
      <c r="R524" s="130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0"/>
      <c r="R525" s="130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0"/>
      <c r="R526" s="130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0"/>
      <c r="R527" s="130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0"/>
      <c r="R528" s="130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0"/>
      <c r="R529" s="130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0"/>
      <c r="R530" s="130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0"/>
      <c r="R531" s="130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0"/>
      <c r="R532" s="130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0"/>
      <c r="R533" s="130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0"/>
      <c r="R534" s="130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0"/>
      <c r="R535" s="130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0"/>
      <c r="R536" s="130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0"/>
      <c r="R537" s="130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0"/>
      <c r="R538" s="130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0"/>
      <c r="R539" s="130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0"/>
      <c r="R540" s="130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0"/>
      <c r="R541" s="130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0"/>
      <c r="R542" s="130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0"/>
      <c r="R543" s="130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0"/>
      <c r="R544" s="130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0"/>
      <c r="R545" s="130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0"/>
      <c r="R546" s="130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0"/>
      <c r="R547" s="130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0"/>
      <c r="R548" s="130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0"/>
      <c r="R549" s="130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0"/>
      <c r="R550" s="130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0"/>
      <c r="R551" s="130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0"/>
      <c r="R552" s="130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0"/>
      <c r="R553" s="130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0"/>
      <c r="R554" s="130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0"/>
      <c r="R555" s="130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0"/>
      <c r="R556" s="130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0"/>
      <c r="R557" s="130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0"/>
      <c r="R558" s="130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0"/>
      <c r="R559" s="130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0"/>
      <c r="R560" s="130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0"/>
      <c r="R561" s="130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0"/>
      <c r="R562" s="130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0"/>
      <c r="R563" s="130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0"/>
      <c r="R564" s="130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0"/>
      <c r="R565" s="130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0"/>
      <c r="R566" s="130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0"/>
      <c r="R567" s="130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0"/>
      <c r="R568" s="130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0"/>
      <c r="R569" s="130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0"/>
      <c r="R570" s="130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0"/>
      <c r="R571" s="130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0"/>
      <c r="R572" s="130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0"/>
      <c r="R573" s="130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0"/>
      <c r="R574" s="130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0"/>
      <c r="R575" s="130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0"/>
      <c r="R576" s="130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0"/>
      <c r="R577" s="130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0"/>
      <c r="R578" s="130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0"/>
      <c r="R579" s="130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0"/>
      <c r="R580" s="130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0"/>
      <c r="R581" s="130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0"/>
      <c r="R582" s="130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0"/>
      <c r="R583" s="130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0"/>
      <c r="R584" s="130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0"/>
      <c r="R585" s="130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0"/>
      <c r="R586" s="130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0"/>
      <c r="R587" s="130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0"/>
      <c r="R588" s="130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0"/>
      <c r="R589" s="130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0"/>
      <c r="R590" s="130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0"/>
      <c r="R591" s="130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0"/>
      <c r="R592" s="130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0"/>
      <c r="R593" s="130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0"/>
      <c r="R594" s="130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0"/>
      <c r="R595" s="130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0"/>
      <c r="R596" s="130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0"/>
      <c r="R597" s="130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0"/>
      <c r="R598" s="130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0"/>
      <c r="R599" s="130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0"/>
      <c r="R600" s="130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0"/>
      <c r="R601" s="130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0"/>
      <c r="R602" s="130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0"/>
      <c r="R603" s="130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0"/>
      <c r="R604" s="130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0"/>
      <c r="R605" s="130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0"/>
      <c r="R606" s="130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0"/>
      <c r="R607" s="130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0"/>
      <c r="R608" s="130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0"/>
      <c r="R609" s="130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0"/>
      <c r="R610" s="130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0"/>
      <c r="R611" s="130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0"/>
      <c r="R612" s="130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0"/>
      <c r="R613" s="130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0"/>
      <c r="R614" s="130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0"/>
      <c r="R615" s="130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0"/>
      <c r="R616" s="130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0"/>
      <c r="R617" s="130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0"/>
      <c r="R618" s="130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0"/>
      <c r="R619" s="130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0"/>
      <c r="R620" s="130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0"/>
      <c r="R621" s="130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0"/>
      <c r="R622" s="130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0"/>
      <c r="R623" s="130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0"/>
      <c r="R624" s="130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0"/>
      <c r="R625" s="130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0"/>
      <c r="R626" s="130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0"/>
      <c r="R627" s="130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0"/>
      <c r="R628" s="130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0"/>
      <c r="R629" s="130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0"/>
      <c r="R630" s="130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0"/>
      <c r="R631" s="130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0"/>
      <c r="R632" s="130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0"/>
      <c r="R633" s="130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0"/>
      <c r="R634" s="130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0"/>
      <c r="R635" s="130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0"/>
      <c r="R636" s="130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0"/>
      <c r="R637" s="130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0"/>
      <c r="R638" s="130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0"/>
      <c r="R639" s="130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0"/>
      <c r="R640" s="130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0"/>
      <c r="R641" s="130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0"/>
      <c r="R642" s="130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0"/>
      <c r="R643" s="130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0"/>
      <c r="R644" s="130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0"/>
      <c r="R645" s="130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0"/>
      <c r="R646" s="130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0"/>
      <c r="R647" s="130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0"/>
      <c r="R648" s="130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0"/>
      <c r="R649" s="130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0"/>
      <c r="R650" s="130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0"/>
      <c r="R651" s="130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0"/>
      <c r="R652" s="130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0"/>
      <c r="R653" s="130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0"/>
      <c r="R654" s="130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0"/>
      <c r="R655" s="130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0"/>
      <c r="R656" s="130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0"/>
      <c r="R657" s="130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0"/>
      <c r="R658" s="130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0"/>
      <c r="R659" s="130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0"/>
      <c r="R660" s="130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0"/>
      <c r="R661" s="130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0"/>
      <c r="R662" s="130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0"/>
      <c r="R663" s="130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0"/>
      <c r="R664" s="130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0"/>
      <c r="R665" s="130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0"/>
      <c r="R666" s="130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0"/>
      <c r="R667" s="130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0"/>
      <c r="R668" s="130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0"/>
      <c r="R669" s="130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0"/>
      <c r="R670" s="130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0"/>
      <c r="R671" s="130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0"/>
      <c r="R672" s="130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0"/>
      <c r="R673" s="130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0"/>
      <c r="R674" s="130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0"/>
      <c r="R675" s="130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0"/>
      <c r="R676" s="130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0"/>
      <c r="R677" s="130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0"/>
      <c r="R678" s="130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0"/>
      <c r="R679" s="130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0"/>
      <c r="R680" s="130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0"/>
      <c r="R681" s="130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0"/>
      <c r="R682" s="130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0"/>
      <c r="R683" s="130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0"/>
      <c r="R684" s="130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0"/>
      <c r="R685" s="130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0"/>
      <c r="R686" s="130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0"/>
      <c r="R687" s="130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0"/>
      <c r="R688" s="130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0"/>
      <c r="R689" s="130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0"/>
      <c r="R690" s="130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0"/>
      <c r="R691" s="130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0"/>
      <c r="R692" s="130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0"/>
      <c r="R693" s="130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0"/>
      <c r="R694" s="130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0"/>
      <c r="R695" s="130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0"/>
      <c r="R696" s="130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0"/>
      <c r="R697" s="130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0"/>
      <c r="R698" s="130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0"/>
      <c r="R699" s="130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0"/>
      <c r="R700" s="130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0"/>
      <c r="R701" s="130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0"/>
      <c r="R702" s="130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0"/>
      <c r="R703" s="130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0"/>
      <c r="R704" s="130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0"/>
      <c r="R705" s="130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0"/>
      <c r="R706" s="130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0"/>
      <c r="R707" s="130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0"/>
      <c r="R708" s="130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0"/>
      <c r="R709" s="130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0"/>
      <c r="R710" s="130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0"/>
      <c r="R711" s="130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0"/>
      <c r="R712" s="130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0"/>
      <c r="R713" s="130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0"/>
      <c r="R714" s="130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0"/>
      <c r="R715" s="130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0"/>
      <c r="R716" s="130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0"/>
      <c r="R717" s="130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0"/>
      <c r="R718" s="130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0"/>
      <c r="R719" s="130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0"/>
      <c r="R720" s="130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0"/>
      <c r="R721" s="130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0"/>
      <c r="R722" s="130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0"/>
      <c r="R723" s="130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0"/>
      <c r="R724" s="130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0"/>
      <c r="R725" s="130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0"/>
      <c r="R726" s="130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0"/>
      <c r="R727" s="130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0"/>
      <c r="R728" s="130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0"/>
      <c r="R729" s="130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0"/>
      <c r="R730" s="130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0"/>
      <c r="R731" s="130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0"/>
      <c r="R732" s="130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0"/>
      <c r="R733" s="130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0"/>
      <c r="R734" s="130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0"/>
      <c r="R735" s="130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0"/>
      <c r="R736" s="130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0"/>
      <c r="R737" s="130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0"/>
      <c r="R738" s="130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0"/>
      <c r="R739" s="130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0"/>
      <c r="R740" s="130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0"/>
      <c r="R741" s="130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0"/>
      <c r="R742" s="130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0"/>
      <c r="R743" s="130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0"/>
      <c r="R744" s="130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0"/>
      <c r="R745" s="130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0"/>
      <c r="R746" s="130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0"/>
      <c r="R747" s="130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0"/>
      <c r="R748" s="130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0"/>
      <c r="R749" s="130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0"/>
      <c r="R750" s="130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0"/>
      <c r="R751" s="130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0"/>
      <c r="R752" s="130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0"/>
      <c r="R753" s="130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0"/>
      <c r="R754" s="130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0"/>
      <c r="R755" s="130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0"/>
      <c r="R756" s="130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0"/>
      <c r="R757" s="130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0"/>
      <c r="R758" s="130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0"/>
      <c r="R759" s="130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0"/>
      <c r="R760" s="130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0"/>
      <c r="R761" s="130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0"/>
      <c r="R762" s="130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0"/>
      <c r="R763" s="130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0"/>
      <c r="R764" s="130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0"/>
      <c r="R765" s="130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0"/>
      <c r="R766" s="130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0"/>
      <c r="R767" s="130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0"/>
      <c r="R768" s="130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0"/>
      <c r="R769" s="130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0"/>
      <c r="R770" s="130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0"/>
      <c r="R771" s="130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0"/>
      <c r="R772" s="130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0"/>
      <c r="R773" s="130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0"/>
      <c r="R774" s="130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0"/>
      <c r="R775" s="130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0"/>
      <c r="R776" s="130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0"/>
      <c r="R777" s="130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0"/>
      <c r="R778" s="130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0"/>
      <c r="R779" s="130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0"/>
      <c r="R780" s="130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0"/>
      <c r="R781" s="130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0"/>
      <c r="R782" s="130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0"/>
      <c r="R783" s="130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0"/>
      <c r="R784" s="130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0"/>
      <c r="R785" s="130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0"/>
      <c r="R786" s="130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0"/>
      <c r="R787" s="130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0"/>
      <c r="R788" s="130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0"/>
      <c r="R789" s="130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0"/>
      <c r="R790" s="130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0"/>
      <c r="R791" s="130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0"/>
      <c r="R792" s="130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0"/>
      <c r="R793" s="130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0"/>
      <c r="R794" s="130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0"/>
      <c r="R795" s="130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0"/>
      <c r="R796" s="130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0"/>
      <c r="R797" s="130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0"/>
      <c r="R798" s="130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0"/>
      <c r="R799" s="130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0"/>
      <c r="R800" s="130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0"/>
      <c r="R801" s="130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0"/>
      <c r="R802" s="130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0"/>
      <c r="R803" s="130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0"/>
      <c r="R804" s="130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0"/>
      <c r="R805" s="130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0"/>
      <c r="R806" s="130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0"/>
      <c r="R807" s="130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0"/>
      <c r="R808" s="130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0"/>
      <c r="R809" s="130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0"/>
      <c r="R810" s="130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0"/>
      <c r="R811" s="130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0"/>
      <c r="R812" s="130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0"/>
      <c r="R813" s="130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0"/>
      <c r="R814" s="130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0"/>
      <c r="R815" s="130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0"/>
      <c r="R816" s="130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0"/>
      <c r="R817" s="130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0"/>
      <c r="R818" s="130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0"/>
      <c r="R819" s="130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0"/>
      <c r="R820" s="130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0"/>
      <c r="R821" s="130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0"/>
      <c r="R822" s="130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0"/>
      <c r="R823" s="130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0"/>
      <c r="R824" s="130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0"/>
      <c r="R825" s="130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0"/>
      <c r="R826" s="130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0"/>
      <c r="R827" s="130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0"/>
      <c r="R828" s="130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0"/>
      <c r="R829" s="130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0"/>
      <c r="R830" s="130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0"/>
      <c r="R831" s="130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0"/>
      <c r="R832" s="130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0"/>
      <c r="R833" s="130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0"/>
      <c r="R834" s="130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0"/>
      <c r="R835" s="130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0"/>
      <c r="R836" s="130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0"/>
      <c r="R837" s="130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0"/>
      <c r="R838" s="130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0"/>
      <c r="R839" s="130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0"/>
      <c r="R840" s="130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0"/>
      <c r="R841" s="130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0"/>
      <c r="R842" s="130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0"/>
      <c r="R843" s="130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0"/>
      <c r="R844" s="130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0"/>
      <c r="R845" s="130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0"/>
      <c r="R846" s="130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0"/>
      <c r="R847" s="130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0"/>
      <c r="R848" s="130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0"/>
      <c r="R849" s="130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0"/>
      <c r="R850" s="130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0"/>
      <c r="R851" s="130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0"/>
      <c r="R852" s="130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0"/>
      <c r="R853" s="130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0"/>
      <c r="R854" s="130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0"/>
      <c r="R855" s="130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0"/>
      <c r="R856" s="130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0"/>
      <c r="R857" s="130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0"/>
      <c r="R858" s="130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0"/>
      <c r="R859" s="130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0"/>
      <c r="R860" s="130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0"/>
      <c r="R861" s="130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0"/>
      <c r="R862" s="130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0"/>
      <c r="R863" s="130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0"/>
      <c r="R864" s="130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0"/>
      <c r="R865" s="130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0"/>
      <c r="R866" s="130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0"/>
      <c r="R867" s="130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0"/>
      <c r="R868" s="130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0"/>
      <c r="R869" s="130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0"/>
      <c r="R870" s="130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0"/>
      <c r="R871" s="130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0"/>
      <c r="R872" s="130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0"/>
      <c r="R873" s="130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0"/>
      <c r="R874" s="130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0"/>
      <c r="R875" s="130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0"/>
      <c r="R876" s="130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0"/>
      <c r="R877" s="130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0"/>
      <c r="R878" s="130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0"/>
      <c r="R879" s="130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0"/>
      <c r="R880" s="130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0"/>
      <c r="R881" s="130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0"/>
      <c r="R882" s="130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0"/>
      <c r="R883" s="130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0"/>
      <c r="R884" s="130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0"/>
      <c r="R885" s="130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0"/>
      <c r="R886" s="130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0"/>
      <c r="R887" s="130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0"/>
      <c r="R888" s="130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0"/>
      <c r="R889" s="130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0"/>
      <c r="R890" s="130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0"/>
      <c r="R891" s="130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0"/>
      <c r="R892" s="130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0"/>
      <c r="R893" s="130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0"/>
      <c r="R894" s="130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0"/>
      <c r="R895" s="130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0"/>
      <c r="R896" s="130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0"/>
      <c r="R897" s="130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0"/>
      <c r="R898" s="130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0"/>
      <c r="R899" s="130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0"/>
      <c r="R900" s="130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0"/>
      <c r="R901" s="130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0"/>
      <c r="R902" s="130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0"/>
      <c r="R903" s="130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0"/>
      <c r="R904" s="130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0"/>
      <c r="R905" s="130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0"/>
      <c r="R906" s="130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0"/>
      <c r="R907" s="130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0"/>
      <c r="R908" s="130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0"/>
      <c r="R909" s="130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0"/>
      <c r="R910" s="130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0"/>
      <c r="R911" s="130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0"/>
      <c r="R912" s="130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0"/>
      <c r="R913" s="130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0"/>
      <c r="R914" s="130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0"/>
      <c r="R915" s="130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0"/>
      <c r="R916" s="130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0"/>
      <c r="R917" s="130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0"/>
      <c r="R918" s="130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0"/>
      <c r="R919" s="130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0"/>
      <c r="R920" s="130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0"/>
      <c r="R921" s="130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0"/>
      <c r="R922" s="130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0"/>
      <c r="R923" s="130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0"/>
      <c r="R924" s="130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0"/>
      <c r="R925" s="130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0"/>
      <c r="R926" s="130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0"/>
      <c r="R927" s="130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0"/>
      <c r="R928" s="130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0"/>
      <c r="R929" s="130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0"/>
      <c r="R930" s="130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0"/>
      <c r="R931" s="130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0"/>
      <c r="R932" s="130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0"/>
      <c r="R933" s="130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0"/>
      <c r="R934" s="130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0"/>
      <c r="R935" s="130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0"/>
      <c r="R936" s="130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0"/>
      <c r="R937" s="130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0"/>
      <c r="R938" s="130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0"/>
      <c r="R939" s="130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0"/>
      <c r="R940" s="130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0"/>
      <c r="R941" s="130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0"/>
      <c r="R942" s="130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0"/>
      <c r="R943" s="130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0"/>
      <c r="R944" s="130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0"/>
      <c r="R945" s="130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0"/>
      <c r="R946" s="130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0"/>
      <c r="R947" s="130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0"/>
      <c r="R948" s="130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0"/>
      <c r="R949" s="130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0"/>
      <c r="R950" s="130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0"/>
      <c r="R951" s="130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0"/>
      <c r="R952" s="130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0"/>
      <c r="R953" s="130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0"/>
      <c r="R954" s="130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0"/>
      <c r="R955" s="130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0"/>
      <c r="R956" s="130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0"/>
      <c r="R957" s="130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0"/>
      <c r="R958" s="130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0"/>
      <c r="R959" s="130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0"/>
      <c r="R960" s="130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0"/>
      <c r="R961" s="130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0"/>
      <c r="R962" s="130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0"/>
      <c r="R963" s="130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0"/>
      <c r="R964" s="130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0"/>
      <c r="R965" s="130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0"/>
      <c r="R966" s="130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0"/>
      <c r="R967" s="130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0"/>
      <c r="R968" s="130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0"/>
      <c r="R969" s="130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0"/>
      <c r="R970" s="130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0"/>
      <c r="R971" s="130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0"/>
      <c r="R972" s="130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0"/>
      <c r="R973" s="130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0"/>
      <c r="R974" s="130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0"/>
      <c r="R975" s="130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0"/>
      <c r="R976" s="130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0"/>
      <c r="R977" s="130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0"/>
      <c r="R978" s="130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0"/>
      <c r="R979" s="130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0"/>
      <c r="R980" s="130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0"/>
      <c r="R981" s="130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0"/>
      <c r="R982" s="130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0"/>
      <c r="R983" s="130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0"/>
      <c r="R984" s="130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0"/>
      <c r="R985" s="130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0"/>
      <c r="R986" s="130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0"/>
      <c r="R987" s="130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0"/>
      <c r="R988" s="130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0"/>
      <c r="R989" s="130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0"/>
      <c r="R990" s="130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0"/>
      <c r="R991" s="130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0"/>
      <c r="R992" s="130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0"/>
      <c r="R993" s="130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0"/>
      <c r="R994" s="130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0"/>
      <c r="R995" s="130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0"/>
      <c r="R996" s="130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0"/>
      <c r="R997" s="130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0"/>
      <c r="R998" s="130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0"/>
      <c r="R999" s="130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0"/>
      <c r="R1000" s="130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U51">
    <sortCondition ref="G4:G51"/>
  </sortState>
  <dataValidations count="1">
    <dataValidation type="list" allowBlank="1" showInputMessage="1" sqref="F14:F19 F46:F51 D4:D51 F42:F44 F30:F35 F26:F28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H52:H1048576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I52:I1048576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AL52:AL1048576</xm:sqref>
        </x14:dataValidation>
        <x14:dataValidation type="list" allowBlank="1" showInputMessage="1">
          <x14:formula1>
            <xm:f>OFFSET([1]layer!#REF!,3,0,COUNTA([1]layer!#REF!)-2,1)</xm:f>
          </x14:formula1>
          <xm:sqref>F10:F12</xm:sqref>
        </x14:dataValidation>
        <x14:dataValidation type="list" allowBlank="1" showInputMessage="1" showErrorMessage="1">
          <x14:formula1>
            <xm:f>'[1]controlled vocabulary'!#REF!</xm:f>
          </x14:formula1>
          <xm:sqref>H4:I51</xm:sqref>
        </x14:dataValidation>
        <x14:dataValidation type="list" allowBlank="1" showInputMessage="1" showErrorMessage="1">
          <x14:formula1>
            <xm:f>OFFSET([1]site!#REF!,3,0,COUNTA([1]site!#REF!)-3,1)</xm:f>
          </x14:formula1>
          <xm:sqref>B4:B51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867</v>
      </c>
      <c r="G1" s="27" t="s">
        <v>401</v>
      </c>
      <c r="H1" s="33" t="s">
        <v>402</v>
      </c>
      <c r="I1" s="126" t="s">
        <v>734</v>
      </c>
      <c r="J1" s="126" t="s">
        <v>735</v>
      </c>
      <c r="K1" s="126" t="s">
        <v>733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768</v>
      </c>
      <c r="R1" s="110" t="s">
        <v>408</v>
      </c>
      <c r="S1" s="110" t="s">
        <v>409</v>
      </c>
      <c r="T1" s="110" t="s">
        <v>761</v>
      </c>
      <c r="U1" s="76" t="s">
        <v>410</v>
      </c>
      <c r="V1" s="76" t="s">
        <v>705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>
      <c r="A2" s="31" t="s">
        <v>673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427</v>
      </c>
      <c r="M2" s="64"/>
      <c r="N2" s="64"/>
      <c r="O2" s="64" t="s">
        <v>321</v>
      </c>
      <c r="P2" s="111" t="s">
        <v>728</v>
      </c>
      <c r="Q2" s="111" t="s">
        <v>769</v>
      </c>
      <c r="R2" s="111" t="s">
        <v>425</v>
      </c>
      <c r="S2" s="111" t="s">
        <v>426</v>
      </c>
      <c r="T2" s="111"/>
      <c r="U2" s="57" t="s">
        <v>424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320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4" t="s">
        <v>811</v>
      </c>
      <c r="B4" s="10" t="s">
        <v>818</v>
      </c>
      <c r="C4" s="5" t="s">
        <v>830</v>
      </c>
      <c r="D4" s="11" t="s">
        <v>841</v>
      </c>
      <c r="F4" s="5" t="str">
        <f>D4&amp;"_inc"</f>
        <v>Oi_inc</v>
      </c>
      <c r="G4" s="5" t="s">
        <v>767</v>
      </c>
      <c r="H4" s="11" t="s">
        <v>842</v>
      </c>
      <c r="I4" s="5">
        <v>2003</v>
      </c>
      <c r="J4" s="5">
        <v>11</v>
      </c>
      <c r="K4" s="146">
        <v>28</v>
      </c>
      <c r="L4" s="5">
        <v>406</v>
      </c>
      <c r="M4" s="5" t="s">
        <v>865</v>
      </c>
      <c r="N4" s="5">
        <v>8</v>
      </c>
      <c r="O4" s="5" t="s">
        <v>312</v>
      </c>
      <c r="P4" s="5">
        <v>60</v>
      </c>
      <c r="Q4" s="5" t="s">
        <v>314</v>
      </c>
      <c r="R4" s="5">
        <v>43.1524</v>
      </c>
      <c r="S4" s="5">
        <v>5.3249999999999999E-2</v>
      </c>
      <c r="T4" s="5" t="s">
        <v>318</v>
      </c>
    </row>
    <row r="5" spans="1:31">
      <c r="A5" s="144" t="s">
        <v>811</v>
      </c>
      <c r="B5" s="10" t="s">
        <v>818</v>
      </c>
      <c r="C5" s="5" t="s">
        <v>830</v>
      </c>
      <c r="D5" s="11" t="s">
        <v>844</v>
      </c>
      <c r="F5" s="5" t="str">
        <f t="shared" ref="F5:F10" si="0">D5&amp;"_inc"</f>
        <v>Oe_inc</v>
      </c>
      <c r="G5" s="5" t="s">
        <v>767</v>
      </c>
      <c r="H5" s="11" t="s">
        <v>845</v>
      </c>
      <c r="I5" s="5">
        <v>2003</v>
      </c>
      <c r="J5" s="5">
        <v>11</v>
      </c>
      <c r="K5" s="146">
        <v>28</v>
      </c>
      <c r="L5" s="5">
        <v>406</v>
      </c>
      <c r="M5" s="5" t="s">
        <v>865</v>
      </c>
      <c r="N5" s="5">
        <v>8</v>
      </c>
      <c r="O5" s="5" t="s">
        <v>312</v>
      </c>
      <c r="P5" s="5">
        <v>60</v>
      </c>
      <c r="Q5" s="5" t="s">
        <v>314</v>
      </c>
      <c r="R5" s="5">
        <v>41.984299999999998</v>
      </c>
      <c r="S5" s="5">
        <v>7.11E-3</v>
      </c>
      <c r="T5" s="5" t="s">
        <v>318</v>
      </c>
    </row>
    <row r="6" spans="1:31">
      <c r="A6" s="144" t="s">
        <v>811</v>
      </c>
      <c r="B6" s="10" t="s">
        <v>818</v>
      </c>
      <c r="C6" s="5" t="s">
        <v>830</v>
      </c>
      <c r="D6" s="11" t="s">
        <v>846</v>
      </c>
      <c r="F6" s="5" t="str">
        <f t="shared" si="0"/>
        <v>Oa_inc</v>
      </c>
      <c r="G6" s="5" t="s">
        <v>767</v>
      </c>
      <c r="H6" s="11" t="s">
        <v>847</v>
      </c>
      <c r="I6" s="5">
        <v>2003</v>
      </c>
      <c r="J6" s="5">
        <v>11</v>
      </c>
      <c r="K6" s="146">
        <v>28</v>
      </c>
      <c r="L6" s="5">
        <v>406</v>
      </c>
      <c r="M6" s="5" t="s">
        <v>865</v>
      </c>
      <c r="N6" s="5">
        <v>8</v>
      </c>
      <c r="O6" s="5" t="s">
        <v>312</v>
      </c>
      <c r="P6" s="5">
        <v>60</v>
      </c>
      <c r="Q6" s="5" t="s">
        <v>314</v>
      </c>
      <c r="R6" s="5">
        <v>26.691800000000001</v>
      </c>
      <c r="S6" s="5">
        <v>4.1700000000000001E-3</v>
      </c>
      <c r="T6" s="5" t="s">
        <v>318</v>
      </c>
    </row>
    <row r="7" spans="1:31">
      <c r="A7" s="144" t="s">
        <v>811</v>
      </c>
      <c r="B7" s="10" t="s">
        <v>818</v>
      </c>
      <c r="C7" s="5" t="s">
        <v>830</v>
      </c>
      <c r="D7" s="11" t="s">
        <v>848</v>
      </c>
      <c r="F7" s="5" t="str">
        <f t="shared" si="0"/>
        <v>Ah_inc</v>
      </c>
      <c r="G7" s="5" t="s">
        <v>767</v>
      </c>
      <c r="H7" s="11" t="s">
        <v>848</v>
      </c>
      <c r="I7" s="5">
        <v>2003</v>
      </c>
      <c r="J7" s="5">
        <v>11</v>
      </c>
      <c r="K7" s="146">
        <v>28</v>
      </c>
      <c r="L7" s="5">
        <v>406</v>
      </c>
      <c r="M7" s="5" t="s">
        <v>865</v>
      </c>
      <c r="N7" s="5">
        <v>8</v>
      </c>
      <c r="O7" s="5" t="s">
        <v>312</v>
      </c>
      <c r="P7" s="5">
        <v>60</v>
      </c>
      <c r="Q7" s="5" t="s">
        <v>314</v>
      </c>
      <c r="R7" s="5">
        <v>29.283100000000001</v>
      </c>
      <c r="S7" s="5">
        <v>8.0000000000000004E-4</v>
      </c>
      <c r="T7" s="5" t="s">
        <v>318</v>
      </c>
    </row>
    <row r="8" spans="1:31">
      <c r="A8" s="144" t="s">
        <v>811</v>
      </c>
      <c r="B8" s="10" t="s">
        <v>818</v>
      </c>
      <c r="C8" s="5" t="s">
        <v>830</v>
      </c>
      <c r="D8" s="12" t="s">
        <v>850</v>
      </c>
      <c r="F8" s="5" t="str">
        <f t="shared" si="0"/>
        <v>Bv_inc</v>
      </c>
      <c r="G8" s="5" t="s">
        <v>767</v>
      </c>
      <c r="H8" s="12" t="s">
        <v>850</v>
      </c>
      <c r="I8" s="5">
        <v>2003</v>
      </c>
      <c r="J8" s="5">
        <v>11</v>
      </c>
      <c r="K8" s="146">
        <v>28</v>
      </c>
      <c r="L8" s="5">
        <v>406</v>
      </c>
      <c r="M8" s="5" t="s">
        <v>865</v>
      </c>
      <c r="N8" s="5">
        <v>8</v>
      </c>
      <c r="O8" s="5" t="s">
        <v>312</v>
      </c>
      <c r="P8" s="5">
        <v>60</v>
      </c>
      <c r="Q8" s="5" t="s">
        <v>314</v>
      </c>
      <c r="R8" s="5">
        <v>31.387699999999999</v>
      </c>
      <c r="S8" s="5">
        <v>3.6999999999999999E-4</v>
      </c>
      <c r="T8" s="5" t="s">
        <v>318</v>
      </c>
    </row>
    <row r="9" spans="1:31">
      <c r="A9" s="144" t="s">
        <v>811</v>
      </c>
      <c r="B9" s="10" t="s">
        <v>818</v>
      </c>
      <c r="C9" s="5" t="s">
        <v>831</v>
      </c>
      <c r="D9" s="12" t="s">
        <v>851</v>
      </c>
      <c r="F9" s="5" t="str">
        <f t="shared" si="0"/>
        <v>HR_inc</v>
      </c>
      <c r="G9" s="5" t="s">
        <v>767</v>
      </c>
      <c r="I9" s="5"/>
      <c r="J9" s="5"/>
      <c r="K9" s="146"/>
      <c r="M9" s="5" t="s">
        <v>315</v>
      </c>
      <c r="N9" s="5">
        <v>8</v>
      </c>
      <c r="O9" s="5" t="s">
        <v>312</v>
      </c>
      <c r="P9" s="5">
        <v>60</v>
      </c>
      <c r="Q9" s="5" t="s">
        <v>314</v>
      </c>
      <c r="Z9" s="5">
        <v>119.37</v>
      </c>
      <c r="AB9" s="5">
        <v>1.1599999999999999</v>
      </c>
    </row>
    <row r="10" spans="1:31">
      <c r="A10" s="144" t="s">
        <v>811</v>
      </c>
      <c r="B10" s="10" t="s">
        <v>818</v>
      </c>
      <c r="C10" s="5" t="s">
        <v>832</v>
      </c>
      <c r="D10" s="12" t="s">
        <v>853</v>
      </c>
      <c r="F10" s="5" t="str">
        <f t="shared" si="0"/>
        <v>RR_inc</v>
      </c>
      <c r="G10" s="5" t="s">
        <v>765</v>
      </c>
      <c r="I10" s="5"/>
      <c r="J10" s="5"/>
      <c r="K10" s="146"/>
      <c r="M10" s="5" t="s">
        <v>315</v>
      </c>
      <c r="N10" s="5">
        <v>8</v>
      </c>
      <c r="O10" s="5" t="s">
        <v>311</v>
      </c>
      <c r="Z10" s="5">
        <v>63.1</v>
      </c>
      <c r="AB10" s="5">
        <v>2.2999999999999998</v>
      </c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B11:B200</xm:sqref>
        </x14:dataValidation>
        <x14:dataValidation type="list" allowBlank="1" showInputMessage="1" showErrorMessage="1">
          <x14:formula1>
            <xm:f>'controlled vocabulary'!$AJ$4:$AJ$6</xm:f>
          </x14:formula1>
          <xm:sqref>O11:O1048576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M11:M1048576 M4:M8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D11:D1048576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C11:C1048576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'[1]controlled vocabulary'!#REF!</xm:f>
          </x14:formula1>
          <xm:sqref>O4:O10 T4:T10 M9:M10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C4:C10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H4:H8 D4:D10</xm:sqref>
        </x14:dataValidation>
        <x14:dataValidation type="list" allowBlank="1" showInputMessage="1" showErrorMessage="1">
          <x14:formula1>
            <xm:f>'controlled vocabulary'!$AL$4:$AL$5</xm:f>
          </x14:formula1>
          <xm:sqref>T12:T1048576 U11</xm:sqref>
        </x14:dataValidation>
        <x14:dataValidation type="list" allowBlank="1" showInputMessage="1" showErrorMessage="1">
          <x14:formula1>
            <xm:f>'controlled vocabulary'!$AK$4:$AK$5</xm:f>
          </x14:formula1>
          <xm:sqref>Q12:Q1048576 R11 Q4:Q9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C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633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634</v>
      </c>
      <c r="AC1" s="83"/>
      <c r="AD1" s="83"/>
      <c r="AE1" s="83"/>
      <c r="AF1" s="83"/>
      <c r="AG1" s="81" t="s">
        <v>626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677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806</v>
      </c>
      <c r="L2" s="86" t="s">
        <v>438</v>
      </c>
      <c r="M2" s="86" t="s">
        <v>440</v>
      </c>
      <c r="N2" s="86" t="s">
        <v>441</v>
      </c>
      <c r="O2" s="86" t="s">
        <v>660</v>
      </c>
      <c r="P2" s="86" t="s">
        <v>651</v>
      </c>
      <c r="Q2" s="86" t="s">
        <v>693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662</v>
      </c>
      <c r="AF2" s="86" t="s">
        <v>362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635</v>
      </c>
      <c r="M4" s="2" t="s">
        <v>639</v>
      </c>
      <c r="N4" s="2" t="s">
        <v>644</v>
      </c>
      <c r="O4" s="2" t="s">
        <v>648</v>
      </c>
      <c r="P4" s="2" t="s">
        <v>652</v>
      </c>
      <c r="Q4" s="2" t="s">
        <v>694</v>
      </c>
      <c r="R4" s="2" t="s">
        <v>808</v>
      </c>
      <c r="S4" s="2" t="s">
        <v>808</v>
      </c>
      <c r="T4" s="2" t="s">
        <v>669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580</v>
      </c>
      <c r="AB4" s="2" t="s">
        <v>657</v>
      </c>
      <c r="AC4" s="2" t="s">
        <v>639</v>
      </c>
      <c r="AD4" s="2" t="s">
        <v>649</v>
      </c>
      <c r="AE4" s="2" t="s">
        <v>652</v>
      </c>
      <c r="AF4" s="2" t="s">
        <v>666</v>
      </c>
      <c r="AG4" s="21" t="s">
        <v>767</v>
      </c>
      <c r="AH4" s="2" t="s">
        <v>644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636</v>
      </c>
      <c r="M5" s="2" t="s">
        <v>640</v>
      </c>
      <c r="N5" s="2" t="s">
        <v>645</v>
      </c>
      <c r="O5" s="2" t="s">
        <v>664</v>
      </c>
      <c r="P5" s="2" t="s">
        <v>653</v>
      </c>
      <c r="Q5" s="2" t="s">
        <v>695</v>
      </c>
      <c r="R5" s="2"/>
      <c r="S5" s="2"/>
      <c r="T5" s="2" t="s">
        <v>668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658</v>
      </c>
      <c r="AC5" s="2" t="s">
        <v>640</v>
      </c>
      <c r="AD5" s="2" t="s">
        <v>661</v>
      </c>
      <c r="AE5" s="2" t="s">
        <v>653</v>
      </c>
      <c r="AF5" s="2" t="s">
        <v>667</v>
      </c>
      <c r="AG5" s="2" t="s">
        <v>763</v>
      </c>
      <c r="AH5" s="2" t="s">
        <v>645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637</v>
      </c>
      <c r="M6" s="2" t="s">
        <v>643</v>
      </c>
      <c r="N6" s="2" t="s">
        <v>646</v>
      </c>
      <c r="O6" s="2" t="s">
        <v>674</v>
      </c>
      <c r="P6" s="2" t="s">
        <v>654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659</v>
      </c>
      <c r="AC6" s="2" t="s">
        <v>643</v>
      </c>
      <c r="AD6" s="2"/>
      <c r="AE6" s="2" t="s">
        <v>654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638</v>
      </c>
      <c r="M7" s="2" t="s">
        <v>641</v>
      </c>
      <c r="N7" s="2" t="s">
        <v>647</v>
      </c>
      <c r="O7" s="2"/>
      <c r="P7" s="2" t="s">
        <v>655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641</v>
      </c>
      <c r="AD7" s="2"/>
      <c r="AE7" s="2" t="s">
        <v>655</v>
      </c>
      <c r="AF7" s="2" t="s">
        <v>686</v>
      </c>
      <c r="AG7" s="2" t="s">
        <v>765</v>
      </c>
      <c r="AH7" s="2"/>
      <c r="AI7" s="2" t="s">
        <v>864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642</v>
      </c>
      <c r="N8" s="2" t="s">
        <v>732</v>
      </c>
      <c r="O8" s="2"/>
      <c r="P8" s="2" t="s">
        <v>656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642</v>
      </c>
      <c r="AD8" s="2"/>
      <c r="AE8" s="2" t="s">
        <v>656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663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2019-03-07T10:49:42Z</dcterms:modified>
</cp:coreProperties>
</file>