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5100" yWindow="0" windowWidth="25440" windowHeight="1599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4" l="1"/>
  <c r="D42" i="4"/>
  <c r="D41" i="4"/>
  <c r="D38" i="4"/>
  <c r="D37" i="4"/>
  <c r="D36" i="4"/>
  <c r="D35" i="4"/>
  <c r="D34" i="4"/>
  <c r="D33" i="4"/>
  <c r="D32" i="4"/>
  <c r="D40" i="4"/>
  <c r="D39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1" i="4"/>
  <c r="D30" i="4"/>
  <c r="D29" i="4"/>
  <c r="D28" i="4"/>
  <c r="D27" i="4"/>
  <c r="D26" i="4"/>
  <c r="D25" i="4"/>
  <c r="D2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J3" i="6"/>
  <c r="I3" i="6"/>
  <c r="H3" i="6"/>
</calcChain>
</file>

<file path=xl/sharedStrings.xml><?xml version="1.0" encoding="utf-8"?>
<sst xmlns="http://schemas.openxmlformats.org/spreadsheetml/2006/main" count="2433" uniqueCount="1308">
  <si>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</si>
  <si>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</si>
  <si>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</si>
  <si>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</si>
  <si>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</si>
  <si>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</si>
  <si>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</si>
  <si>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</si>
  <si>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</si>
  <si>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</si>
  <si>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</si>
  <si>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</si>
  <si>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</si>
  <si>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</si>
  <si>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</si>
  <si>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</si>
  <si>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</si>
  <si>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</si>
  <si>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</si>
  <si>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</si>
  <si>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</si>
  <si>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</si>
  <si>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</si>
  <si>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</si>
  <si>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</si>
  <si>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</si>
  <si>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</si>
  <si>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</si>
  <si>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</si>
  <si>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</si>
  <si>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</si>
  <si>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</si>
  <si>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</si>
  <si>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</si>
  <si>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</si>
  <si>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</si>
  <si>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</si>
  <si>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</si>
  <si>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</si>
  <si>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</si>
  <si>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</si>
  <si>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</si>
  <si>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</si>
  <si>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</si>
  <si>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</si>
  <si>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</si>
  <si>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</si>
  <si>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</si>
  <si>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</si>
  <si>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</si>
  <si>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</si>
  <si>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</si>
  <si>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</si>
  <si>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</si>
  <si>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</si>
  <si>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</si>
  <si>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</si>
  <si>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</si>
  <si>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</si>
  <si>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</si>
  <si>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</si>
  <si>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</si>
  <si>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</si>
  <si>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</si>
  <si>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</si>
  <si>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</si>
  <si>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</si>
  <si>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</si>
  <si>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</si>
  <si>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</si>
  <si>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</si>
  <si>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</si>
  <si>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</si>
  <si>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</si>
  <si>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</si>
  <si>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</si>
  <si>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</si>
  <si>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</si>
  <si>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</si>
  <si>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</si>
  <si>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</si>
  <si>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</si>
  <si>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</si>
  <si>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</si>
  <si>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</si>
  <si>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</si>
  <si>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</si>
  <si>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</si>
  <si>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</si>
  <si>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</si>
  <si>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</si>
  <si>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</si>
  <si>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</si>
  <si>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</si>
  <si>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</si>
  <si>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</si>
  <si>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</si>
  <si>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</si>
  <si>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</si>
  <si>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</si>
  <si>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</si>
  <si>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</si>
  <si>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</si>
  <si>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</si>
  <si>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</si>
  <si>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</si>
  <si>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</si>
  <si>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</si>
  <si>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</si>
  <si>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</si>
  <si>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</si>
  <si>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</si>
  <si>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</si>
  <si>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</si>
  <si>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</si>
  <si>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</si>
  <si>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</si>
  <si>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</si>
  <si>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</si>
  <si>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</si>
  <si>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</si>
  <si>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</si>
  <si>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</si>
  <si>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</si>
  <si>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</si>
  <si>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</si>
  <si>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</si>
  <si>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</si>
  <si>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</si>
  <si>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</si>
  <si>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</si>
  <si>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</si>
  <si>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</si>
  <si>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</si>
  <si>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</si>
  <si>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</si>
  <si>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</si>
  <si>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</si>
  <si>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</si>
  <si>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</si>
  <si>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</si>
  <si>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</si>
  <si>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</si>
  <si>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</si>
  <si>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</si>
  <si>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</si>
  <si>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</si>
  <si>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</si>
  <si>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</si>
  <si>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</si>
  <si>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</si>
  <si>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</si>
  <si>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</si>
  <si>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</si>
  <si>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</si>
  <si>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</si>
  <si>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</si>
  <si>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</si>
  <si>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</si>
  <si>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</si>
  <si>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</si>
  <si>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</si>
  <si>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</si>
  <si>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</si>
  <si>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</si>
  <si>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</si>
  <si>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</si>
  <si>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</si>
  <si>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</si>
  <si>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</si>
  <si>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</si>
  <si>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</si>
  <si>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</si>
  <si>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</si>
  <si>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</si>
  <si>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</si>
  <si>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</si>
  <si>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</si>
  <si>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</si>
  <si>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</si>
  <si>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</si>
  <si>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</si>
  <si>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</si>
  <si>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</si>
  <si>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</si>
  <si>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</si>
  <si>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</si>
  <si>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</si>
  <si>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</si>
  <si>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</si>
  <si>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</si>
  <si>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</si>
  <si>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</si>
  <si>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</si>
  <si>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</si>
  <si>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</si>
  <si>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</si>
  <si>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</si>
  <si>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</si>
  <si>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</si>
  <si>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</si>
  <si>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</si>
  <si>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</si>
  <si>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</si>
  <si>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</si>
  <si>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</si>
  <si>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</si>
  <si>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</si>
  <si>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</si>
  <si>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</si>
  <si>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</si>
  <si>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</si>
  <si>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</si>
  <si>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</si>
  <si>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</si>
  <si>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</si>
  <si>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</si>
  <si>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</si>
  <si>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</si>
  <si>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</si>
  <si>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</si>
  <si>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</si>
  <si>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</si>
  <si>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</si>
  <si>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</si>
  <si>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</si>
  <si>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</si>
  <si>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</si>
  <si>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</si>
  <si>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</si>
  <si>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</si>
  <si>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</si>
  <si>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</si>
  <si>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</si>
  <si>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</si>
  <si>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</si>
  <si>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</si>
  <si>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</si>
  <si>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</si>
  <si>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</si>
  <si>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</si>
  <si>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</si>
  <si>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</si>
  <si>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</si>
  <si>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</si>
  <si>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</si>
  <si>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</si>
  <si>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</si>
  <si>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</si>
  <si>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</si>
  <si>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</si>
  <si>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</si>
  <si>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</si>
  <si>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</si>
  <si>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</si>
  <si>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</si>
  <si>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</si>
  <si>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</si>
  <si>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</si>
  <si>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</si>
  <si>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</si>
  <si>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</si>
  <si>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</si>
  <si>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</si>
  <si>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</si>
  <si>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</si>
  <si>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</si>
  <si>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</si>
  <si>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</si>
  <si>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</si>
  <si>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</si>
  <si>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</si>
  <si>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</si>
  <si>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</si>
  <si>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</si>
  <si>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</si>
  <si>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</si>
  <si>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</si>
  <si>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</si>
  <si>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</si>
  <si>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</si>
  <si>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</si>
  <si>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</si>
  <si>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</si>
  <si>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</si>
  <si>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</si>
  <si>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</si>
  <si>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</si>
  <si>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</si>
  <si>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</si>
  <si>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</si>
  <si>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</si>
  <si>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</si>
  <si>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</si>
  <si>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</si>
  <si>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</si>
  <si>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</si>
  <si>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</si>
  <si>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</si>
  <si>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</si>
  <si>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</si>
  <si>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</si>
  <si>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</si>
  <si>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</si>
  <si>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</si>
  <si>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</si>
  <si>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</si>
  <si>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</si>
  <si>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</si>
  <si>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</si>
  <si>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</si>
  <si>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</si>
  <si>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</si>
  <si>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</si>
  <si>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</si>
  <si>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</si>
  <si>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</si>
  <si>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</si>
  <si>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</si>
  <si>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</si>
  <si>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</si>
  <si>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</si>
  <si>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</si>
  <si>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</si>
  <si>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</si>
  <si>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</si>
  <si>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</si>
  <si>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</si>
  <si>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</si>
  <si>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</si>
  <si>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</si>
  <si>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</si>
  <si>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</si>
  <si>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</si>
  <si>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</si>
  <si>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</si>
  <si>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</si>
  <si>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</si>
  <si>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</si>
  <si>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</si>
  <si>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</si>
  <si>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</si>
  <si>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</si>
  <si>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</si>
  <si>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</si>
  <si>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</si>
  <si>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</si>
  <si>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</si>
  <si>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</si>
  <si>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</si>
  <si>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</si>
  <si>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</si>
  <si>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</si>
  <si>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</si>
  <si>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</si>
  <si>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</si>
  <si>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</si>
  <si>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</si>
  <si>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</si>
  <si>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</si>
  <si>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</si>
  <si>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</si>
  <si>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</si>
  <si>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</si>
  <si>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</si>
  <si>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</si>
  <si>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</si>
  <si>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</si>
  <si>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</si>
  <si>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</si>
  <si>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</si>
  <si>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</si>
  <si>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</si>
  <si>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</si>
  <si>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</si>
  <si>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</si>
  <si>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</si>
  <si>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</si>
  <si>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</si>
  <si>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</si>
  <si>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</si>
  <si>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</si>
  <si>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</si>
  <si>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</si>
  <si>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</si>
  <si>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</si>
  <si>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</si>
  <si>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</si>
  <si>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</si>
  <si>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</si>
  <si>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</si>
  <si>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</si>
  <si>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</si>
  <si>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</si>
  <si>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</si>
  <si>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</si>
  <si>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</si>
  <si>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</si>
  <si>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</si>
  <si>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</si>
  <si>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</si>
  <si>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</si>
  <si>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</si>
  <si>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</si>
  <si>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</si>
  <si>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</si>
  <si>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</si>
  <si>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</si>
  <si>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</si>
  <si>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</si>
  <si>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</si>
  <si>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</si>
  <si>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</si>
  <si>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</si>
  <si>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</si>
  <si>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</si>
  <si>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</si>
  <si>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</si>
  <si>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</si>
  <si>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</si>
  <si>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</si>
  <si>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</si>
  <si>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</si>
  <si>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</si>
  <si>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</si>
  <si>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</si>
  <si>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</si>
  <si>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</si>
  <si>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</si>
  <si>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</si>
  <si>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</si>
  <si>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</si>
  <si>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</si>
  <si>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</si>
  <si>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</si>
  <si>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</si>
  <si>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</si>
  <si>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</si>
  <si>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</si>
  <si>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</si>
  <si>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</si>
  <si>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</si>
  <si>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</si>
  <si>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</si>
  <si>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</si>
  <si>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</si>
  <si>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</si>
  <si>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</si>
  <si>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</si>
  <si>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</si>
  <si>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</si>
  <si>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</si>
  <si>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</si>
  <si>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</si>
  <si>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</si>
  <si>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</si>
  <si>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</si>
  <si>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</si>
  <si>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</si>
  <si>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</si>
  <si>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</si>
  <si>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</si>
  <si>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</si>
  <si>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</si>
  <si>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</si>
  <si>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</si>
  <si>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</si>
  <si>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</si>
  <si>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</si>
  <si>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</si>
  <si>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</si>
  <si>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</si>
  <si>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</si>
  <si>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</si>
  <si>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</si>
  <si>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</si>
  <si>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</si>
  <si>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</si>
  <si>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</si>
  <si>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</si>
  <si>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</si>
  <si>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</si>
  <si>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</si>
  <si>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</si>
  <si>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</si>
  <si>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</si>
  <si>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</si>
  <si>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</si>
  <si>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</si>
  <si>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</si>
  <si>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</si>
  <si>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</si>
  <si>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</si>
  <si>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</si>
  <si>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</si>
  <si>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</si>
  <si>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</si>
  <si>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</si>
  <si>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</si>
  <si>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</si>
  <si>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</si>
  <si>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</si>
  <si>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</si>
  <si>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</si>
  <si>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</si>
  <si>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</si>
  <si>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</si>
  <si>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</si>
  <si>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</si>
  <si>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</si>
  <si>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</si>
  <si>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</si>
  <si>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</si>
  <si>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</si>
  <si>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</si>
  <si>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</si>
  <si>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</si>
  <si>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</si>
  <si>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</si>
  <si>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</si>
  <si>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</si>
  <si>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</si>
  <si>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</si>
  <si>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</si>
  <si>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</si>
  <si>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</si>
  <si>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</si>
  <si>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</si>
  <si>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</si>
  <si>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</si>
  <si>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</si>
  <si>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</si>
  <si>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</si>
  <si>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</si>
  <si>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</si>
  <si>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</si>
  <si>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</si>
  <si>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</si>
  <si>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</si>
  <si>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</si>
  <si>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</si>
  <si>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</si>
  <si>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</si>
  <si>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</si>
  <si>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</si>
  <si>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</si>
  <si>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</si>
  <si>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</si>
  <si>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</si>
  <si>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</si>
  <si>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</si>
  <si>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</si>
  <si>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</si>
  <si>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</si>
  <si>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</si>
  <si>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</si>
  <si>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</si>
  <si>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</si>
  <si>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</si>
  <si>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</si>
  <si>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</si>
  <si>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</si>
  <si>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</si>
  <si>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</si>
  <si>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</si>
  <si>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</si>
  <si>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</si>
  <si>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</si>
  <si>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</si>
  <si>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</si>
  <si>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</si>
  <si>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</si>
  <si>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</si>
  <si>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</si>
  <si>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</si>
  <si>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</si>
  <si>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</si>
  <si>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</si>
  <si>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</si>
  <si>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</si>
  <si>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</si>
  <si>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</si>
  <si>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</si>
  <si>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</si>
  <si>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</si>
  <si>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</si>
  <si>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</si>
  <si>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</si>
  <si>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</si>
  <si>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</si>
  <si>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</si>
  <si>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</si>
  <si>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</si>
  <si>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</si>
  <si>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</si>
  <si>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</si>
  <si>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</si>
  <si>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</si>
  <si>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</si>
  <si>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</si>
  <si>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</si>
  <si>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</si>
  <si>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</si>
  <si>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</si>
  <si>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</si>
  <si>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</si>
  <si>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</si>
  <si>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</si>
  <si>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</si>
  <si>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</si>
  <si>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</si>
  <si>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</si>
  <si>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</si>
  <si>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</si>
  <si>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</si>
  <si>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</si>
  <si>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</si>
  <si>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</si>
  <si>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</si>
  <si>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</si>
  <si>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</si>
  <si>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</si>
  <si>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</si>
  <si>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</si>
  <si>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</si>
  <si>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</si>
  <si>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</si>
  <si>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</si>
  <si>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</si>
  <si>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</si>
  <si>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</si>
  <si>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</si>
  <si>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</si>
  <si>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</si>
  <si>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</si>
  <si>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</si>
  <si>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</si>
  <si>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</si>
  <si>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</si>
  <si>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</si>
  <si>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</si>
  <si>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</si>
  <si>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</si>
  <si>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</si>
  <si>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</si>
  <si>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</si>
  <si>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</si>
  <si>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</si>
  <si>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</si>
  <si>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</si>
  <si>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</si>
  <si>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</si>
  <si>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</si>
  <si>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</si>
  <si>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</si>
  <si>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</si>
  <si>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</si>
  <si>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</si>
  <si>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</si>
  <si>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</si>
  <si>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</si>
  <si>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</si>
  <si>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</si>
  <si>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</si>
  <si>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</si>
  <si>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</si>
  <si>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</si>
  <si>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</si>
  <si>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</si>
  <si>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</si>
  <si>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</si>
  <si>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</si>
  <si>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</si>
  <si>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</si>
  <si>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</si>
  <si>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</si>
  <si>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</si>
  <si>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</si>
  <si>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</si>
  <si>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</si>
  <si>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</si>
  <si>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</si>
  <si>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</si>
  <si>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</si>
  <si>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</si>
  <si>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</si>
  <si>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</si>
  <si>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</si>
  <si>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</si>
  <si>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</si>
  <si>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</si>
  <si>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</si>
  <si>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</si>
  <si>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</si>
  <si>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</si>
  <si>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</si>
  <si>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</si>
  <si>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</si>
  <si>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</si>
  <si>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</si>
  <si>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</si>
  <si>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</si>
  <si>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</si>
  <si>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</si>
  <si>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</si>
  <si>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</si>
  <si>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</si>
  <si>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</si>
  <si>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</si>
  <si>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</si>
  <si>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</si>
  <si>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</si>
  <si>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</si>
  <si>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</si>
  <si>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</si>
  <si>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</si>
  <si>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</si>
  <si>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</si>
  <si>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</si>
  <si>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</si>
  <si>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</si>
  <si>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</si>
  <si>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</si>
  <si>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</si>
  <si>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</si>
  <si>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</si>
  <si>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</si>
  <si>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</si>
  <si>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</si>
  <si>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</si>
  <si>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</si>
  <si>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</si>
  <si>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</si>
  <si>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</si>
  <si>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</si>
  <si>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</si>
  <si>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</si>
  <si>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</si>
  <si>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</si>
  <si>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</si>
  <si>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</si>
  <si>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</si>
  <si>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</si>
  <si>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</si>
  <si>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</si>
  <si>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</si>
  <si>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</si>
  <si>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</si>
  <si>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</si>
  <si>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</si>
  <si>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</si>
  <si>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</si>
  <si>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</si>
  <si>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</si>
  <si>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</si>
  <si>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</si>
  <si>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</si>
  <si>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</si>
  <si>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</si>
  <si>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</si>
  <si>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</si>
  <si>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</si>
  <si>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</si>
  <si>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</si>
  <si>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</si>
  <si>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</si>
  <si>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</si>
  <si>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</si>
  <si>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</si>
  <si>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</si>
  <si>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</si>
  <si>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</si>
  <si>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</si>
  <si>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</si>
  <si>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</si>
  <si>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</si>
  <si>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</si>
  <si>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</si>
  <si>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</si>
  <si>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</si>
  <si>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</si>
  <si>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</si>
  <si>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</si>
  <si>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</si>
  <si>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</si>
  <si>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</si>
  <si>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</si>
  <si>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</si>
  <si>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</si>
  <si>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</si>
  <si>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</si>
  <si>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</si>
  <si>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</si>
  <si>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</si>
  <si>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</si>
  <si>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</si>
  <si>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</si>
  <si>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</si>
  <si>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</si>
  <si>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</si>
  <si>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</si>
  <si>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</si>
  <si>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</si>
  <si>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</si>
  <si>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</si>
  <si>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</si>
  <si>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</si>
  <si>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</si>
  <si>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</si>
  <si>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</si>
  <si>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</si>
  <si>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</si>
  <si>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</si>
  <si>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</si>
  <si>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</si>
  <si>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</si>
  <si>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</si>
  <si>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</si>
  <si>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</si>
  <si>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</si>
  <si>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</si>
  <si>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</si>
  <si>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</si>
  <si>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</si>
  <si>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</si>
  <si>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</si>
  <si>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</si>
  <si>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</si>
  <si>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</si>
  <si>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</si>
  <si>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</si>
  <si>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</si>
  <si>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</si>
  <si>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</si>
  <si>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</si>
  <si>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</si>
  <si>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</si>
  <si>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</si>
  <si>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</si>
  <si>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</si>
  <si>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</si>
  <si>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</si>
  <si>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</si>
  <si>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</si>
  <si>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</si>
  <si>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</si>
  <si>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</si>
  <si>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</si>
  <si>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</si>
  <si>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</si>
  <si>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</si>
  <si>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</si>
  <si>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</si>
  <si>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</si>
  <si>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</si>
  <si>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</si>
  <si>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Torn_1997</t>
  </si>
  <si>
    <t>Margaret Torn/Cristina Castanha</t>
  </si>
  <si>
    <t>LBNL</t>
  </si>
  <si>
    <t>mstorn@lbl.gov, ccastanha@lbl.gov</t>
  </si>
  <si>
    <t>Margaret Torn</t>
  </si>
  <si>
    <t>mstorn@lbl.gov</t>
  </si>
  <si>
    <t>2018091409</t>
  </si>
  <si>
    <t>Olaa (2ky)</t>
  </si>
  <si>
    <t>Kohala (150ky)</t>
  </si>
  <si>
    <t>10.1038/38260</t>
  </si>
  <si>
    <t>He_Science_2016_ profile_9</t>
  </si>
  <si>
    <t>He_Science_2016_ profile_12</t>
  </si>
  <si>
    <t>He_Science_2016_ profile_11</t>
  </si>
  <si>
    <t>He_Science_2016_ profile_8</t>
  </si>
  <si>
    <t>He_Science_2016_ profile_10</t>
  </si>
  <si>
    <t>He_Science_2016_ profile_13</t>
  </si>
  <si>
    <t>He_Science_2016_ profile_15</t>
  </si>
  <si>
    <t>He_Science_2016_ profile_16</t>
  </si>
  <si>
    <t>He_Science_2016_ profile_17</t>
  </si>
  <si>
    <t>He_Science_2016_ profile_18</t>
  </si>
  <si>
    <t>He_Science_2016_ profile_19</t>
  </si>
  <si>
    <t>He_Science_2016_ profile_20</t>
  </si>
  <si>
    <t>He_Science_2016_ profile_21</t>
  </si>
  <si>
    <t>savanna:  Bufflegrass pasture, Cenchrus ciliaris</t>
  </si>
  <si>
    <t>grassland: Kikuyu pasture, Pennisetum clandestinum</t>
  </si>
  <si>
    <t>volcanic tephra</t>
  </si>
  <si>
    <t>volcanic ash and tropospheric dust over residuum weathered from basalt</t>
  </si>
  <si>
    <t>0</t>
  </si>
  <si>
    <t>3.5</t>
  </si>
  <si>
    <t>tropical forest: native montane rainforest, Metrosideros polymorpha trees and Cibotium tree ferns</t>
  </si>
  <si>
    <t>Amalu-precipitation</t>
  </si>
  <si>
    <t>Kohala-A-precipitation</t>
  </si>
  <si>
    <t>Kohala-B-precipitation</t>
  </si>
  <si>
    <t>Kohala-D-precipitation</t>
  </si>
  <si>
    <t>Kohala-E-precipitation</t>
  </si>
  <si>
    <t>Kohala-H-precipitation</t>
  </si>
  <si>
    <t>Kohala-J-precipitation</t>
  </si>
  <si>
    <t>Kohala-L-precipitation</t>
  </si>
  <si>
    <t>Laupahoehoe (20ky)</t>
  </si>
  <si>
    <t>Thurston (.3ky)</t>
  </si>
  <si>
    <t>Kolekole (1.4my)</t>
  </si>
  <si>
    <t>Kokee (4.1my)</t>
  </si>
  <si>
    <t>Long Substrate Age Gradient, Molokai, HI</t>
  </si>
  <si>
    <t>Long Substrate Age Gradient, Hawaii, HI</t>
  </si>
  <si>
    <t>Precipitation Gradient, Hawaii, HI</t>
  </si>
  <si>
    <t>Long Substrate Age Gradient, Kauai, HI</t>
  </si>
  <si>
    <t>9</t>
  </si>
  <si>
    <t>13</t>
  </si>
  <si>
    <t>20</t>
  </si>
  <si>
    <t>28</t>
  </si>
  <si>
    <t>38</t>
  </si>
  <si>
    <t>54</t>
  </si>
  <si>
    <t>71</t>
  </si>
  <si>
    <t>-7</t>
  </si>
  <si>
    <t>Oe</t>
  </si>
  <si>
    <t>4</t>
  </si>
  <si>
    <t>A</t>
  </si>
  <si>
    <t>Bhs</t>
  </si>
  <si>
    <t>16</t>
  </si>
  <si>
    <t>Bw1</t>
  </si>
  <si>
    <t>25</t>
  </si>
  <si>
    <t>Bw2</t>
  </si>
  <si>
    <t>36</t>
  </si>
  <si>
    <t>Bw3</t>
  </si>
  <si>
    <t>47</t>
  </si>
  <si>
    <t>Bw4</t>
  </si>
  <si>
    <t>65</t>
  </si>
  <si>
    <t>Bw5</t>
  </si>
  <si>
    <t>82</t>
  </si>
  <si>
    <t>Bg1</t>
  </si>
  <si>
    <t>102</t>
  </si>
  <si>
    <t>Bg2</t>
  </si>
  <si>
    <t>118</t>
  </si>
  <si>
    <t>Crg</t>
  </si>
  <si>
    <t>-4</t>
  </si>
  <si>
    <t>7</t>
  </si>
  <si>
    <t>a1</t>
  </si>
  <si>
    <t>17</t>
  </si>
  <si>
    <t>a2</t>
  </si>
  <si>
    <t>26</t>
  </si>
  <si>
    <t>2Bw1</t>
  </si>
  <si>
    <t>44</t>
  </si>
  <si>
    <t>3Bw2</t>
  </si>
  <si>
    <t>62</t>
  </si>
  <si>
    <t>3Bw3</t>
  </si>
  <si>
    <t>74</t>
  </si>
  <si>
    <t>3Bw4</t>
  </si>
  <si>
    <t>85</t>
  </si>
  <si>
    <t>4Ab</t>
  </si>
  <si>
    <t>94</t>
  </si>
  <si>
    <t>4Cr1</t>
  </si>
  <si>
    <t>104</t>
  </si>
  <si>
    <t>37</t>
  </si>
  <si>
    <t>70</t>
  </si>
  <si>
    <t>113</t>
  </si>
  <si>
    <t>Cr1</t>
  </si>
  <si>
    <t>BC1</t>
  </si>
  <si>
    <t>52</t>
  </si>
  <si>
    <t>67</t>
  </si>
  <si>
    <t>92</t>
  </si>
  <si>
    <t>40</t>
  </si>
  <si>
    <t>56</t>
  </si>
  <si>
    <t>73</t>
  </si>
  <si>
    <t>-12</t>
  </si>
  <si>
    <t>Oa</t>
  </si>
  <si>
    <t>8</t>
  </si>
  <si>
    <t>15</t>
  </si>
  <si>
    <t>27</t>
  </si>
  <si>
    <t>59</t>
  </si>
  <si>
    <t>3</t>
  </si>
  <si>
    <t>A1</t>
  </si>
  <si>
    <t>10</t>
  </si>
  <si>
    <t>A2</t>
  </si>
  <si>
    <t>19</t>
  </si>
  <si>
    <t>34</t>
  </si>
  <si>
    <t>68</t>
  </si>
  <si>
    <t>96</t>
  </si>
  <si>
    <t>Cr2</t>
  </si>
  <si>
    <t>-8</t>
  </si>
  <si>
    <t>-5</t>
  </si>
  <si>
    <t>5</t>
  </si>
  <si>
    <t>C1</t>
  </si>
  <si>
    <t>C2</t>
  </si>
  <si>
    <t>C3</t>
  </si>
  <si>
    <t>C4</t>
  </si>
  <si>
    <t>-10</t>
  </si>
  <si>
    <t>-6</t>
  </si>
  <si>
    <t>2Ab/2Bwb</t>
  </si>
  <si>
    <t>3Ab</t>
  </si>
  <si>
    <t>1996</t>
  </si>
  <si>
    <t>0.3</t>
  </si>
  <si>
    <t>55</t>
  </si>
  <si>
    <t>248</t>
  </si>
  <si>
    <t>1.2482</t>
  </si>
  <si>
    <t>0.37</t>
  </si>
  <si>
    <t>2.41</t>
  </si>
  <si>
    <t>1.028</t>
  </si>
  <si>
    <t>0.5</t>
  </si>
  <si>
    <t>9.205</t>
  </si>
  <si>
    <t>-121</t>
  </si>
  <si>
    <t>0.87865</t>
  </si>
  <si>
    <t>0.7</t>
  </si>
  <si>
    <t>-271</t>
  </si>
  <si>
    <t>0.7293</t>
  </si>
  <si>
    <t>0.6</t>
  </si>
  <si>
    <t>18</t>
  </si>
  <si>
    <t>-536</t>
  </si>
  <si>
    <t>0.4644</t>
  </si>
  <si>
    <t>14.5</t>
  </si>
  <si>
    <t>-704</t>
  </si>
  <si>
    <t>0.29615</t>
  </si>
  <si>
    <t>1.2</t>
  </si>
  <si>
    <t>7.870778267</t>
  </si>
  <si>
    <t>-786</t>
  </si>
  <si>
    <t>0.2139</t>
  </si>
  <si>
    <t>0.9</t>
  </si>
  <si>
    <t>11</t>
  </si>
  <si>
    <t>-872</t>
  </si>
  <si>
    <t>0.1279</t>
  </si>
  <si>
    <t>0.25</t>
  </si>
  <si>
    <t>72</t>
  </si>
  <si>
    <t>31.53778</t>
  </si>
  <si>
    <t>1.549373</t>
  </si>
  <si>
    <t>20.35518884</t>
  </si>
  <si>
    <t>191</t>
  </si>
  <si>
    <t>1.191</t>
  </si>
  <si>
    <t>79</t>
  </si>
  <si>
    <t>23.57107</t>
  </si>
  <si>
    <t>1.27946</t>
  </si>
  <si>
    <t>18.4226705</t>
  </si>
  <si>
    <t>143</t>
  </si>
  <si>
    <t>1.143</t>
  </si>
  <si>
    <t>1.12</t>
  </si>
  <si>
    <t>2.013722</t>
  </si>
  <si>
    <t>0.01643329</t>
  </si>
  <si>
    <t>122.5391872</t>
  </si>
  <si>
    <t>-726</t>
  </si>
  <si>
    <t>0.274</t>
  </si>
  <si>
    <t>0.91</t>
  </si>
  <si>
    <t>3.263274</t>
  </si>
  <si>
    <t>0.1240877</t>
  </si>
  <si>
    <t>26.29812624</t>
  </si>
  <si>
    <t>-108</t>
  </si>
  <si>
    <t>0.892</t>
  </si>
  <si>
    <t>0.81</t>
  </si>
  <si>
    <t>3.197804</t>
  </si>
  <si>
    <t>0.07693386</t>
  </si>
  <si>
    <t>41.56562533</t>
  </si>
  <si>
    <t>-322</t>
  </si>
  <si>
    <t>0.678</t>
  </si>
  <si>
    <t>2.024664</t>
  </si>
  <si>
    <t>0.03338176</t>
  </si>
  <si>
    <t>60.65180506</t>
  </si>
  <si>
    <t>-462</t>
  </si>
  <si>
    <t>0.538</t>
  </si>
  <si>
    <t>1.16</t>
  </si>
  <si>
    <t>1.966915</t>
  </si>
  <si>
    <t>0.02408019</t>
  </si>
  <si>
    <t>81.68187211</t>
  </si>
  <si>
    <t>-650</t>
  </si>
  <si>
    <t>0.35</t>
  </si>
  <si>
    <t>1.62</t>
  </si>
  <si>
    <t>0.01</t>
  </si>
  <si>
    <t>162</t>
  </si>
  <si>
    <t>-694</t>
  </si>
  <si>
    <t>1.28</t>
  </si>
  <si>
    <t>128</t>
  </si>
  <si>
    <t>-790</t>
  </si>
  <si>
    <t>0.008505771</t>
  </si>
  <si>
    <t>0.006662085</t>
  </si>
  <si>
    <t>141.4338304</t>
  </si>
  <si>
    <t>-825</t>
  </si>
  <si>
    <t>0.175</t>
  </si>
  <si>
    <t>0.76</t>
  </si>
  <si>
    <t>-871</t>
  </si>
  <si>
    <t>0.129</t>
  </si>
  <si>
    <t>6</t>
  </si>
  <si>
    <t>51</t>
  </si>
  <si>
    <t>43</t>
  </si>
  <si>
    <t>31.88122</t>
  </si>
  <si>
    <t>1.988657</t>
  </si>
  <si>
    <t>16.03153284</t>
  </si>
  <si>
    <t>202</t>
  </si>
  <si>
    <t>1.202</t>
  </si>
  <si>
    <t>15.03105</t>
  </si>
  <si>
    <t>0.9255968</t>
  </si>
  <si>
    <t>16.23930636</t>
  </si>
  <si>
    <t>-34</t>
  </si>
  <si>
    <t>0.966</t>
  </si>
  <si>
    <t>4.08844</t>
  </si>
  <si>
    <t>0.2378494</t>
  </si>
  <si>
    <t>17.18919619</t>
  </si>
  <si>
    <t>-178</t>
  </si>
  <si>
    <t>0.822</t>
  </si>
  <si>
    <t>0.49</t>
  </si>
  <si>
    <t>13.47262</t>
  </si>
  <si>
    <t>0.4809326</t>
  </si>
  <si>
    <t>28.01353038</t>
  </si>
  <si>
    <t>-385</t>
  </si>
  <si>
    <t>0.615</t>
  </si>
  <si>
    <t>10.0331</t>
  </si>
  <si>
    <t>0.2123132</t>
  </si>
  <si>
    <t>47.25612915</t>
  </si>
  <si>
    <t>-824.76</t>
  </si>
  <si>
    <t>0.1762</t>
  </si>
  <si>
    <t>9.444718</t>
  </si>
  <si>
    <t>0.2188531</t>
  </si>
  <si>
    <t>43.1555139</t>
  </si>
  <si>
    <t>-900</t>
  </si>
  <si>
    <t>0.1</t>
  </si>
  <si>
    <t>8.154002</t>
  </si>
  <si>
    <t>0.1871065</t>
  </si>
  <si>
    <t>43.57946945</t>
  </si>
  <si>
    <t>-902.49</t>
  </si>
  <si>
    <t>0.098</t>
  </si>
  <si>
    <t>6.8437</t>
  </si>
  <si>
    <t>0.1672265</t>
  </si>
  <si>
    <t>40.92473382</t>
  </si>
  <si>
    <t>-917</t>
  </si>
  <si>
    <t>0.083</t>
  </si>
  <si>
    <t>1.1</t>
  </si>
  <si>
    <t>7.543776</t>
  </si>
  <si>
    <t>0.1714091</t>
  </si>
  <si>
    <t>44.01035884</t>
  </si>
  <si>
    <t>-943</t>
  </si>
  <si>
    <t>0.057</t>
  </si>
  <si>
    <t>-405.34</t>
  </si>
  <si>
    <t>-296.61</t>
  </si>
  <si>
    <t>-135.85</t>
  </si>
  <si>
    <t>-509.5</t>
  </si>
  <si>
    <t>-573</t>
  </si>
  <si>
    <t>-705.8</t>
  </si>
  <si>
    <t>-719.7</t>
  </si>
  <si>
    <t>-489.7</t>
  </si>
  <si>
    <t>-517.6</t>
  </si>
  <si>
    <t>-241.3</t>
  </si>
  <si>
    <t>-507.7</t>
  </si>
  <si>
    <t>-821.6</t>
  </si>
  <si>
    <t>45</t>
  </si>
  <si>
    <t>38.253</t>
  </si>
  <si>
    <t>2.081</t>
  </si>
  <si>
    <t>18.38202787</t>
  </si>
  <si>
    <t>1.016</t>
  </si>
  <si>
    <t>0.32</t>
  </si>
  <si>
    <t>23.841</t>
  </si>
  <si>
    <t>1.358</t>
  </si>
  <si>
    <t>17.55596465</t>
  </si>
  <si>
    <t>194</t>
  </si>
  <si>
    <t>1.194</t>
  </si>
  <si>
    <t>0.34</t>
  </si>
  <si>
    <t>20.28</t>
  </si>
  <si>
    <t>1.205</t>
  </si>
  <si>
    <t>16.82987552</t>
  </si>
  <si>
    <t>1</t>
  </si>
  <si>
    <t>11.059</t>
  </si>
  <si>
    <t>0.455</t>
  </si>
  <si>
    <t>24.30549451</t>
  </si>
  <si>
    <t>-206</t>
  </si>
  <si>
    <t>0.794</t>
  </si>
  <si>
    <t>9.626</t>
  </si>
  <si>
    <t>0.411</t>
  </si>
  <si>
    <t>23.42092457</t>
  </si>
  <si>
    <t>-226.34</t>
  </si>
  <si>
    <t>0.7779</t>
  </si>
  <si>
    <t>0.48</t>
  </si>
  <si>
    <t>9.652</t>
  </si>
  <si>
    <t>0.33</t>
  </si>
  <si>
    <t>29.24848485</t>
  </si>
  <si>
    <t>-319</t>
  </si>
  <si>
    <t>0.681</t>
  </si>
  <si>
    <t>0.45</t>
  </si>
  <si>
    <t>12.24</t>
  </si>
  <si>
    <t>0.462</t>
  </si>
  <si>
    <t>26.49350649</t>
  </si>
  <si>
    <t>-428.97</t>
  </si>
  <si>
    <t>0.5741</t>
  </si>
  <si>
    <t>10.962</t>
  </si>
  <si>
    <t>0.376</t>
  </si>
  <si>
    <t>29.15425532</t>
  </si>
  <si>
    <t>-584</t>
  </si>
  <si>
    <t>0.416</t>
  </si>
  <si>
    <t>61</t>
  </si>
  <si>
    <t>30</t>
  </si>
  <si>
    <t>46.082</t>
  </si>
  <si>
    <t>2.088</t>
  </si>
  <si>
    <t>22.06992337</t>
  </si>
  <si>
    <t>262</t>
  </si>
  <si>
    <t>1.262</t>
  </si>
  <si>
    <t>10.422</t>
  </si>
  <si>
    <t>0.685</t>
  </si>
  <si>
    <t>15.21459854</t>
  </si>
  <si>
    <t>24</t>
  </si>
  <si>
    <t>1.024</t>
  </si>
  <si>
    <t>0.38</t>
  </si>
  <si>
    <t>8.846</t>
  </si>
  <si>
    <t>0.55</t>
  </si>
  <si>
    <t>16.08363636</t>
  </si>
  <si>
    <t>0.57</t>
  </si>
  <si>
    <t>5.9</t>
  </si>
  <si>
    <t>0.264</t>
  </si>
  <si>
    <t>22.34848485</t>
  </si>
  <si>
    <t>-199</t>
  </si>
  <si>
    <t>0.801</t>
  </si>
  <si>
    <t>4.876</t>
  </si>
  <si>
    <t>0.184</t>
  </si>
  <si>
    <t>26.5</t>
  </si>
  <si>
    <t>-304</t>
  </si>
  <si>
    <t>0.696</t>
  </si>
  <si>
    <t>0.66</t>
  </si>
  <si>
    <t>4.437</t>
  </si>
  <si>
    <t>0.137</t>
  </si>
  <si>
    <t>32.38686131</t>
  </si>
  <si>
    <t>-490</t>
  </si>
  <si>
    <t>0.51</t>
  </si>
  <si>
    <t>0.95</t>
  </si>
  <si>
    <t>2.822</t>
  </si>
  <si>
    <t>0.062</t>
  </si>
  <si>
    <t>45.51612903</t>
  </si>
  <si>
    <t>-718</t>
  </si>
  <si>
    <t>0.282</t>
  </si>
  <si>
    <t>1.631</t>
  </si>
  <si>
    <t>0.033</t>
  </si>
  <si>
    <t>49.42424242</t>
  </si>
  <si>
    <t>-769</t>
  </si>
  <si>
    <t>0.231</t>
  </si>
  <si>
    <t>0.22</t>
  </si>
  <si>
    <t>37.123</t>
  </si>
  <si>
    <t>1.544</t>
  </si>
  <si>
    <t>24.04339378</t>
  </si>
  <si>
    <t>240.9</t>
  </si>
  <si>
    <t>1.2409</t>
  </si>
  <si>
    <t>0.47</t>
  </si>
  <si>
    <t>15.622</t>
  </si>
  <si>
    <t>0.868</t>
  </si>
  <si>
    <t>17.99769585</t>
  </si>
  <si>
    <t>216</t>
  </si>
  <si>
    <t>1.216</t>
  </si>
  <si>
    <t>5.207</t>
  </si>
  <si>
    <t>0.313</t>
  </si>
  <si>
    <t>16.63578275</t>
  </si>
  <si>
    <t>110.4</t>
  </si>
  <si>
    <t>1.1104</t>
  </si>
  <si>
    <t>0.75</t>
  </si>
  <si>
    <t>4.596</t>
  </si>
  <si>
    <t>0.277</t>
  </si>
  <si>
    <t>16.59205776</t>
  </si>
  <si>
    <t>47.6</t>
  </si>
  <si>
    <t>1.0476</t>
  </si>
  <si>
    <t>0.98</t>
  </si>
  <si>
    <t>2.528</t>
  </si>
  <si>
    <t>0.134</t>
  </si>
  <si>
    <t>18.86567164</t>
  </si>
  <si>
    <t>30.5</t>
  </si>
  <si>
    <t>1.0305</t>
  </si>
  <si>
    <t>1.25</t>
  </si>
  <si>
    <t>0.953</t>
  </si>
  <si>
    <t>28.87878788</t>
  </si>
  <si>
    <t>1.005</t>
  </si>
  <si>
    <t>0.415</t>
  </si>
  <si>
    <t>0.014</t>
  </si>
  <si>
    <t>29.64285714</t>
  </si>
  <si>
    <t>-9.9</t>
  </si>
  <si>
    <t>0.9901</t>
  </si>
  <si>
    <t>0.0747</t>
  </si>
  <si>
    <t>-60.9</t>
  </si>
  <si>
    <t>0.9391</t>
  </si>
  <si>
    <t>0.0741</t>
  </si>
  <si>
    <t>-75</t>
  </si>
  <si>
    <t>0.925</t>
  </si>
  <si>
    <t>87</t>
  </si>
  <si>
    <t>2</t>
  </si>
  <si>
    <t>21.288</t>
  </si>
  <si>
    <t>1.116</t>
  </si>
  <si>
    <t>19.07526882</t>
  </si>
  <si>
    <t>197</t>
  </si>
  <si>
    <t>1.197</t>
  </si>
  <si>
    <t>12.254</t>
  </si>
  <si>
    <t>0.781</t>
  </si>
  <si>
    <t>15.69014085</t>
  </si>
  <si>
    <t>146</t>
  </si>
  <si>
    <t>1.146</t>
  </si>
  <si>
    <t>1.386</t>
  </si>
  <si>
    <t>0.0693</t>
  </si>
  <si>
    <t>98</t>
  </si>
  <si>
    <t>1.098</t>
  </si>
  <si>
    <t>2.156</t>
  </si>
  <si>
    <t>0.118</t>
  </si>
  <si>
    <t>18.27118644</t>
  </si>
  <si>
    <t>1.015</t>
  </si>
  <si>
    <t>1.02</t>
  </si>
  <si>
    <t>3.827</t>
  </si>
  <si>
    <t>0.218</t>
  </si>
  <si>
    <t>17.55504587</t>
  </si>
  <si>
    <t>0.996</t>
  </si>
  <si>
    <t>He_Science_2016_ profile_14; depth for carbon stock is approximate</t>
  </si>
  <si>
    <t>Method  0.15M, 2hr, Seq.   0 = trace amount</t>
  </si>
  <si>
    <t xml:space="preserve">Method  0.15M, 2hr, Seq. </t>
  </si>
  <si>
    <t xml:space="preserve">Torn, M. S., Trumbore, S. E., Chadwick, O. A., Vitousek, P. M., &amp; Hendricks, D. M., 1997, Mineral control of soil organic carbon storage and turnover. Nature, 389(6647), 170–173
</t>
  </si>
  <si>
    <t>Kolekole (1.4my)_profile_1</t>
  </si>
  <si>
    <t>Amalu-precipitation_profile_1</t>
  </si>
  <si>
    <t>Olaa (2ky)_profile_1</t>
  </si>
  <si>
    <t>Kohala (150ky)_profile_1</t>
  </si>
  <si>
    <t>Thurston (.3ky)_profile_1</t>
  </si>
  <si>
    <t>Laupahoehoe (20ky)_profile_1</t>
  </si>
  <si>
    <t>Kokee (4.1my)_profile_1</t>
  </si>
  <si>
    <t>Kohala-A-precipitation_profile_1</t>
  </si>
  <si>
    <t>Kohala-B-precipitation_profile_1</t>
  </si>
  <si>
    <t>Kohala-D-precipitation_profile_1</t>
  </si>
  <si>
    <t>Kohala-E-precipitation_profile_1</t>
  </si>
  <si>
    <t>Kohala-H-precipitation_profile_1</t>
  </si>
  <si>
    <t>Kohala-J-precipitation_profile_1</t>
  </si>
  <si>
    <t>Kohala-L-precipitation_profile_1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</si>
</sst>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indexed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4" fillId="0" borderId="1" xfId="0" applyFont="1" applyFill="1" applyBorder="1"/>
    <xf numFmtId="0" fontId="0" fillId="0" borderId="1" xfId="0" applyFont="1" applyFill="1" applyBorder="1" applyAlignment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5" fillId="0" borderId="1" xfId="189" applyBorder="1" applyAlignment="1">
      <alignment horizontal="left"/>
    </xf>
    <xf numFmtId="0" fontId="15" fillId="0" borderId="1" xfId="189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NumberFormat="1" applyFill="1" applyBorder="1"/>
    <xf numFmtId="1" fontId="0" fillId="0" borderId="1" xfId="0" applyNumberFormat="1" applyFill="1" applyBorder="1"/>
    <xf numFmtId="164" fontId="24" fillId="0" borderId="1" xfId="0" applyNumberFormat="1" applyFont="1" applyFill="1" applyBorder="1"/>
    <xf numFmtId="0" fontId="0" fillId="0" borderId="1" xfId="0" applyNumberFormat="1" applyBorder="1"/>
    <xf numFmtId="0" fontId="22" fillId="0" borderId="1" xfId="0" applyFont="1" applyFill="1" applyBorder="1" applyAlignment="1">
      <alignment vertical="center" wrapText="1"/>
    </xf>
    <xf numFmtId="0" fontId="0" fillId="0" borderId="1" xfId="0" applyFill="1" applyBorder="1" applyAlignment="1"/>
    <xf numFmtId="49" fontId="0" fillId="0" borderId="1" xfId="0" applyNumberFormat="1" applyBorder="1"/>
  </cellXfs>
  <cellStyles count="2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storn@lbl.gov" TargetMode="External"/><Relationship Id="rId1" Type="http://schemas.openxmlformats.org/officeDocument/2006/relationships/hyperlink" Target="mailto:mstorn@lb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opLeftCell="G1" zoomScale="85" zoomScaleNormal="85" zoomScalePageLayoutView="85" workbookViewId="0">
      <selection activeCell="G4" sqref="A4:XFD4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35.8554687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37.28515625" style="5" customWidth="1"/>
    <col min="12" max="12" width="48.85546875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28" customFormat="1" ht="18" customHeight="1" x14ac:dyDescent="0.25">
      <c r="A1" s="25" t="s">
        <v>668</v>
      </c>
      <c r="B1" s="25" t="s">
        <v>672</v>
      </c>
      <c r="C1" s="26" t="s">
        <v>764</v>
      </c>
      <c r="D1" s="25" t="s">
        <v>0</v>
      </c>
      <c r="E1" s="25" t="s">
        <v>1</v>
      </c>
      <c r="F1" s="25" t="s">
        <v>2</v>
      </c>
      <c r="G1" s="131" t="s">
        <v>746</v>
      </c>
      <c r="H1" s="131" t="s">
        <v>747</v>
      </c>
      <c r="I1" s="131" t="s">
        <v>748</v>
      </c>
      <c r="J1" s="25" t="s">
        <v>3</v>
      </c>
      <c r="K1" s="25" t="s">
        <v>4</v>
      </c>
      <c r="L1" s="26" t="s">
        <v>5</v>
      </c>
      <c r="M1" s="25" t="s">
        <v>363</v>
      </c>
      <c r="N1" s="27" t="s">
        <v>246</v>
      </c>
      <c r="O1" s="27" t="s">
        <v>430</v>
      </c>
      <c r="P1" s="28" t="s">
        <v>812</v>
      </c>
    </row>
    <row r="2" spans="1:16" s="28" customFormat="1" ht="25.5" customHeight="1" x14ac:dyDescent="0.25">
      <c r="A2" s="29" t="s">
        <v>669</v>
      </c>
      <c r="B2" s="29" t="s">
        <v>671</v>
      </c>
      <c r="C2" s="29" t="s">
        <v>765</v>
      </c>
      <c r="D2" s="29" t="s">
        <v>6</v>
      </c>
      <c r="E2" s="29" t="s">
        <v>7</v>
      </c>
      <c r="F2" s="29" t="s">
        <v>8</v>
      </c>
      <c r="G2" s="125" t="s">
        <v>749</v>
      </c>
      <c r="H2" s="125" t="s">
        <v>750</v>
      </c>
      <c r="I2" s="125" t="s">
        <v>751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294</v>
      </c>
      <c r="O2" s="30" t="s">
        <v>364</v>
      </c>
    </row>
    <row r="3" spans="1:16" s="41" customFormat="1" ht="30.95" customHeight="1" x14ac:dyDescent="0.25">
      <c r="A3" s="35" t="s">
        <v>362</v>
      </c>
      <c r="B3" s="35"/>
      <c r="C3" s="35"/>
      <c r="D3" s="35" t="s">
        <v>244</v>
      </c>
      <c r="E3" s="35" t="s">
        <v>242</v>
      </c>
      <c r="F3" s="35" t="s">
        <v>243</v>
      </c>
      <c r="G3" s="126" t="s">
        <v>729</v>
      </c>
      <c r="H3" s="126" t="s">
        <v>34</v>
      </c>
      <c r="I3" s="126" t="s">
        <v>730</v>
      </c>
      <c r="J3" s="35" t="s">
        <v>273</v>
      </c>
      <c r="K3" s="35" t="s">
        <v>292</v>
      </c>
      <c r="L3" s="35" t="s">
        <v>293</v>
      </c>
      <c r="M3" s="35" t="s">
        <v>13</v>
      </c>
      <c r="N3" s="121"/>
      <c r="O3" s="121" t="s">
        <v>361</v>
      </c>
    </row>
    <row r="4" spans="1:16" s="111" customFormat="1" ht="75" x14ac:dyDescent="0.25">
      <c r="A4" s="151" t="s">
        <v>856</v>
      </c>
      <c r="B4" s="152" t="s">
        <v>865</v>
      </c>
      <c r="C4" s="153"/>
      <c r="D4" s="111" t="s">
        <v>857</v>
      </c>
      <c r="E4" s="111" t="s">
        <v>858</v>
      </c>
      <c r="F4" s="154" t="s">
        <v>859</v>
      </c>
      <c r="G4" s="111">
        <v>2018</v>
      </c>
      <c r="H4" s="111">
        <v>11</v>
      </c>
      <c r="I4" s="111">
        <v>30</v>
      </c>
      <c r="J4" s="111" t="s">
        <v>860</v>
      </c>
      <c r="K4" s="155" t="s">
        <v>861</v>
      </c>
      <c r="M4" s="150" t="s">
        <v>1293</v>
      </c>
      <c r="P4" s="111" t="s">
        <v>862</v>
      </c>
    </row>
    <row r="5" spans="1:16" x14ac:dyDescent="0.25">
      <c r="A5" s="18"/>
      <c r="B5" s="18"/>
      <c r="C5" s="18"/>
      <c r="D5" s="18"/>
      <c r="E5" s="18"/>
      <c r="F5" s="18"/>
      <c r="G5" s="137"/>
      <c r="H5" s="137"/>
      <c r="I5" s="137"/>
      <c r="J5" s="18"/>
      <c r="K5" s="18"/>
      <c r="L5" s="18"/>
      <c r="M5" s="18"/>
      <c r="N5" s="18"/>
    </row>
    <row r="6" spans="1:16" x14ac:dyDescent="0.25">
      <c r="A6" s="18"/>
      <c r="B6" s="18"/>
      <c r="C6" s="18"/>
      <c r="D6" s="18"/>
      <c r="E6" s="18"/>
      <c r="F6" s="18"/>
      <c r="G6" s="137"/>
      <c r="H6" s="137"/>
      <c r="I6" s="137"/>
      <c r="J6" s="18"/>
      <c r="K6" s="18"/>
      <c r="L6" s="18"/>
      <c r="M6" s="18"/>
      <c r="N6" s="18"/>
    </row>
    <row r="7" spans="1:16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6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6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6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6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6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6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6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6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6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display="mstorn@lbl.gov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25" zoomScaleNormal="125" zoomScalePageLayoutView="125" workbookViewId="0">
      <selection activeCell="B4" sqref="B4:B10"/>
    </sheetView>
  </sheetViews>
  <sheetFormatPr defaultColWidth="15.140625" defaultRowHeight="15" customHeight="1" x14ac:dyDescent="0.25"/>
  <cols>
    <col min="1" max="1" width="14.7109375" style="5" customWidth="1"/>
    <col min="2" max="2" width="20.42578125" style="14" customWidth="1"/>
    <col min="3" max="3" width="17.42578125" style="14" customWidth="1"/>
    <col min="4" max="4" width="11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8" customFormat="1" ht="20.25" customHeight="1" x14ac:dyDescent="0.25">
      <c r="A1" s="25" t="s">
        <v>668</v>
      </c>
      <c r="B1" s="25" t="s">
        <v>14</v>
      </c>
      <c r="C1" s="25" t="s">
        <v>431</v>
      </c>
      <c r="D1" s="25" t="s">
        <v>432</v>
      </c>
      <c r="E1" s="31" t="s">
        <v>433</v>
      </c>
      <c r="F1" s="32" t="s">
        <v>434</v>
      </c>
      <c r="G1" s="31" t="s">
        <v>15</v>
      </c>
    </row>
    <row r="2" spans="1:7" s="28" customFormat="1" ht="27.75" customHeight="1" x14ac:dyDescent="0.25">
      <c r="A2" s="29" t="s">
        <v>669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 x14ac:dyDescent="0.25">
      <c r="A3" s="35" t="s">
        <v>362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x14ac:dyDescent="0.25">
      <c r="A4" s="156" t="s">
        <v>856</v>
      </c>
      <c r="B4" s="157" t="s">
        <v>896</v>
      </c>
      <c r="C4" s="157">
        <v>21.098700000000001</v>
      </c>
      <c r="D4" s="158">
        <v>-156.87200000000001</v>
      </c>
      <c r="E4" s="159" t="s">
        <v>225</v>
      </c>
      <c r="F4" s="158">
        <v>1210</v>
      </c>
      <c r="G4" s="17" t="s">
        <v>898</v>
      </c>
    </row>
    <row r="5" spans="1:7" x14ac:dyDescent="0.25">
      <c r="A5" s="156" t="s">
        <v>856</v>
      </c>
      <c r="B5" s="157" t="s">
        <v>886</v>
      </c>
      <c r="C5" s="157">
        <v>20.93</v>
      </c>
      <c r="D5" s="158">
        <v>-156.62</v>
      </c>
      <c r="E5" s="159" t="s">
        <v>225</v>
      </c>
      <c r="F5" s="158">
        <v>1494</v>
      </c>
      <c r="G5" s="145" t="s">
        <v>900</v>
      </c>
    </row>
    <row r="6" spans="1:7" x14ac:dyDescent="0.25">
      <c r="A6" s="156" t="s">
        <v>856</v>
      </c>
      <c r="B6" s="157" t="s">
        <v>863</v>
      </c>
      <c r="C6" s="157">
        <v>19.481200000000001</v>
      </c>
      <c r="D6" s="158">
        <v>-155.19909999999999</v>
      </c>
      <c r="E6" s="159" t="s">
        <v>225</v>
      </c>
      <c r="F6" s="158">
        <v>1200</v>
      </c>
      <c r="G6" s="17" t="s">
        <v>899</v>
      </c>
    </row>
    <row r="7" spans="1:7" x14ac:dyDescent="0.25">
      <c r="A7" s="156" t="s">
        <v>856</v>
      </c>
      <c r="B7" s="157" t="s">
        <v>864</v>
      </c>
      <c r="C7" s="158">
        <v>20.130700000000001</v>
      </c>
      <c r="D7" s="158">
        <v>-155.69560000000001</v>
      </c>
      <c r="E7" s="159" t="s">
        <v>225</v>
      </c>
      <c r="F7" s="158">
        <v>1122</v>
      </c>
      <c r="G7" s="17" t="s">
        <v>899</v>
      </c>
    </row>
    <row r="8" spans="1:7" x14ac:dyDescent="0.25">
      <c r="A8" s="156" t="s">
        <v>856</v>
      </c>
      <c r="B8" s="157" t="s">
        <v>895</v>
      </c>
      <c r="C8" s="158">
        <v>19.41694</v>
      </c>
      <c r="D8" s="158">
        <v>-155.24082999999999</v>
      </c>
      <c r="E8" s="159" t="s">
        <v>225</v>
      </c>
      <c r="F8" s="158">
        <v>1176</v>
      </c>
      <c r="G8" s="17" t="s">
        <v>899</v>
      </c>
    </row>
    <row r="9" spans="1:7" x14ac:dyDescent="0.25">
      <c r="A9" s="156" t="s">
        <v>856</v>
      </c>
      <c r="B9" s="157" t="s">
        <v>894</v>
      </c>
      <c r="C9" s="158">
        <v>19.93</v>
      </c>
      <c r="D9" s="158">
        <v>-155.28899999999999</v>
      </c>
      <c r="E9" s="159" t="s">
        <v>225</v>
      </c>
      <c r="F9" s="158">
        <v>1170</v>
      </c>
      <c r="G9" s="17" t="s">
        <v>899</v>
      </c>
    </row>
    <row r="10" spans="1:7" x14ac:dyDescent="0.25">
      <c r="A10" s="156" t="s">
        <v>856</v>
      </c>
      <c r="B10" s="157" t="s">
        <v>897</v>
      </c>
      <c r="C10" s="158">
        <v>22.139399999999998</v>
      </c>
      <c r="D10" s="158">
        <v>-159.63919999999999</v>
      </c>
      <c r="E10" s="159" t="s">
        <v>225</v>
      </c>
      <c r="F10" s="158">
        <v>1134</v>
      </c>
      <c r="G10" s="17" t="s">
        <v>901</v>
      </c>
    </row>
    <row r="11" spans="1:7" x14ac:dyDescent="0.25">
      <c r="A11" s="156" t="s">
        <v>856</v>
      </c>
      <c r="B11" s="157" t="s">
        <v>887</v>
      </c>
      <c r="C11" s="160">
        <v>20.079717527300001</v>
      </c>
      <c r="D11" s="160">
        <v>-155.85472882900001</v>
      </c>
      <c r="E11" s="157" t="s">
        <v>225</v>
      </c>
      <c r="F11" s="158">
        <v>77</v>
      </c>
      <c r="G11" s="145" t="s">
        <v>900</v>
      </c>
    </row>
    <row r="12" spans="1:7" x14ac:dyDescent="0.25">
      <c r="A12" s="156" t="s">
        <v>856</v>
      </c>
      <c r="B12" s="157" t="s">
        <v>888</v>
      </c>
      <c r="C12" s="160">
        <v>20.085553753100001</v>
      </c>
      <c r="D12" s="160">
        <v>-155.85056315599999</v>
      </c>
      <c r="E12" s="157" t="s">
        <v>225</v>
      </c>
      <c r="F12" s="158">
        <v>185</v>
      </c>
      <c r="G12" s="145" t="s">
        <v>900</v>
      </c>
    </row>
    <row r="13" spans="1:7" x14ac:dyDescent="0.25">
      <c r="A13" s="156" t="s">
        <v>856</v>
      </c>
      <c r="B13" s="157" t="s">
        <v>889</v>
      </c>
      <c r="C13" s="160">
        <v>20.086105758199999</v>
      </c>
      <c r="D13" s="160">
        <v>-155.829167869</v>
      </c>
      <c r="E13" s="157" t="s">
        <v>225</v>
      </c>
      <c r="F13" s="158">
        <v>356</v>
      </c>
      <c r="G13" s="145" t="s">
        <v>900</v>
      </c>
    </row>
    <row r="14" spans="1:7" x14ac:dyDescent="0.25">
      <c r="A14" s="156" t="s">
        <v>856</v>
      </c>
      <c r="B14" s="157" t="s">
        <v>890</v>
      </c>
      <c r="C14" s="160">
        <v>20.0980477582</v>
      </c>
      <c r="D14" s="160">
        <v>-155.80500308500001</v>
      </c>
      <c r="E14" s="157" t="s">
        <v>225</v>
      </c>
      <c r="F14" s="158">
        <v>674</v>
      </c>
      <c r="G14" s="145" t="s">
        <v>900</v>
      </c>
    </row>
    <row r="15" spans="1:7" x14ac:dyDescent="0.25">
      <c r="A15" s="156" t="s">
        <v>856</v>
      </c>
      <c r="B15" s="157" t="s">
        <v>891</v>
      </c>
      <c r="C15" s="160">
        <v>20.1080340474</v>
      </c>
      <c r="D15" s="160">
        <v>-155.78272086600001</v>
      </c>
      <c r="E15" s="157" t="s">
        <v>225</v>
      </c>
      <c r="F15" s="158">
        <v>992</v>
      </c>
      <c r="G15" s="145" t="s">
        <v>900</v>
      </c>
    </row>
    <row r="16" spans="1:7" x14ac:dyDescent="0.25">
      <c r="A16" s="156" t="s">
        <v>856</v>
      </c>
      <c r="B16" s="157" t="s">
        <v>892</v>
      </c>
      <c r="C16" s="160">
        <v>20.123112255300001</v>
      </c>
      <c r="D16" s="160">
        <v>-155.77752022600001</v>
      </c>
      <c r="E16" s="157" t="s">
        <v>225</v>
      </c>
      <c r="F16" s="158">
        <v>1158</v>
      </c>
      <c r="G16" s="145" t="s">
        <v>900</v>
      </c>
    </row>
    <row r="17" spans="1:7" x14ac:dyDescent="0.25">
      <c r="A17" s="156" t="s">
        <v>856</v>
      </c>
      <c r="B17" s="157" t="s">
        <v>893</v>
      </c>
      <c r="C17" s="160">
        <v>20.117721599999999</v>
      </c>
      <c r="D17" s="160">
        <v>-155.74726870000001</v>
      </c>
      <c r="E17" s="157" t="s">
        <v>225</v>
      </c>
      <c r="F17" s="158">
        <v>1254</v>
      </c>
      <c r="G17" s="145" t="s">
        <v>900</v>
      </c>
    </row>
    <row r="18" spans="1:7" x14ac:dyDescent="0.25">
      <c r="A18" s="13"/>
      <c r="B18" s="9"/>
      <c r="C18" s="9"/>
      <c r="D18" s="9"/>
      <c r="E18" s="17"/>
      <c r="F18" s="17"/>
      <c r="G18" s="17"/>
    </row>
    <row r="21" spans="1:7" x14ac:dyDescent="0.25">
      <c r="A21" s="13"/>
      <c r="B21" s="9"/>
      <c r="C21" s="9"/>
      <c r="D21" s="9"/>
      <c r="E21" s="17"/>
      <c r="F21" s="17"/>
      <c r="G21" s="17"/>
    </row>
    <row r="22" spans="1:7" x14ac:dyDescent="0.25">
      <c r="A22" s="13"/>
      <c r="B22" s="9"/>
      <c r="C22" s="9"/>
      <c r="D22" s="9"/>
      <c r="E22" s="17"/>
      <c r="F22" s="17"/>
      <c r="G22" s="17"/>
    </row>
    <row r="23" spans="1:7" x14ac:dyDescent="0.25">
      <c r="A23" s="13"/>
      <c r="B23" s="9"/>
      <c r="C23" s="9"/>
      <c r="D23" s="9"/>
      <c r="E23" s="17"/>
      <c r="F23" s="17"/>
      <c r="G23" s="17"/>
    </row>
    <row r="24" spans="1:7" x14ac:dyDescent="0.25">
      <c r="A24" s="13"/>
      <c r="B24" s="9"/>
      <c r="C24" s="9"/>
      <c r="D24" s="9"/>
      <c r="E24" s="17"/>
      <c r="F24" s="17"/>
      <c r="G24" s="17"/>
    </row>
    <row r="25" spans="1:7" x14ac:dyDescent="0.25">
      <c r="A25" s="13"/>
      <c r="B25" s="9"/>
      <c r="C25" s="9"/>
      <c r="D25" s="9"/>
      <c r="E25" s="17"/>
      <c r="F25" s="17"/>
      <c r="G25" s="17"/>
    </row>
    <row r="26" spans="1:7" x14ac:dyDescent="0.25">
      <c r="A26" s="13"/>
      <c r="B26" s="9"/>
      <c r="C26" s="9"/>
      <c r="D26" s="9"/>
      <c r="E26" s="17"/>
      <c r="F26" s="17"/>
      <c r="G26" s="17"/>
    </row>
    <row r="27" spans="1:7" x14ac:dyDescent="0.25">
      <c r="A27" s="13"/>
      <c r="B27" s="9"/>
      <c r="C27" s="9"/>
      <c r="D27" s="9"/>
      <c r="E27" s="17"/>
      <c r="F27" s="17"/>
      <c r="G27" s="17"/>
    </row>
    <row r="28" spans="1:7" x14ac:dyDescent="0.25">
      <c r="A28" s="13"/>
      <c r="B28" s="9"/>
      <c r="C28" s="9"/>
      <c r="D28" s="9"/>
      <c r="E28" s="17"/>
      <c r="F28" s="17"/>
      <c r="G28" s="17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'controlled vocabulary'!$A$4:$A$10</xm:f>
          </x14:formula1>
          <xm:sqref>E21:E1048576 E4:E18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A21:A1048576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zoomScale="125" zoomScaleNormal="125" zoomScalePageLayoutView="125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V8" sqref="V8"/>
    </sheetView>
  </sheetViews>
  <sheetFormatPr defaultColWidth="15.140625" defaultRowHeight="15" customHeight="1" x14ac:dyDescent="0.25"/>
  <cols>
    <col min="1" max="1" width="14.7109375" style="5" customWidth="1"/>
    <col min="2" max="2" width="16.42578125" style="14" customWidth="1"/>
    <col min="3" max="3" width="24.42578125" style="14" bestFit="1" customWidth="1"/>
    <col min="4" max="4" width="27.7109375" style="14" bestFit="1" customWidth="1"/>
    <col min="5" max="5" width="29.28515625" style="5" customWidth="1"/>
    <col min="6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22.85546875" style="5" customWidth="1"/>
    <col min="23" max="23" width="81.42578125" style="5" customWidth="1"/>
    <col min="24" max="24" width="14.7109375" style="5" customWidth="1"/>
    <col min="25" max="25" width="15.140625" style="5"/>
    <col min="26" max="26" width="18.855468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28" customFormat="1" ht="21.75" customHeight="1" x14ac:dyDescent="0.25">
      <c r="A1" s="25" t="s">
        <v>668</v>
      </c>
      <c r="B1" s="25" t="s">
        <v>14</v>
      </c>
      <c r="C1" s="26" t="s">
        <v>624</v>
      </c>
      <c r="D1" s="25" t="s">
        <v>458</v>
      </c>
      <c r="E1" s="31" t="s">
        <v>457</v>
      </c>
      <c r="F1" s="31" t="s">
        <v>459</v>
      </c>
      <c r="G1" s="31" t="s">
        <v>460</v>
      </c>
      <c r="H1" s="31" t="s">
        <v>819</v>
      </c>
      <c r="I1" s="25" t="s">
        <v>461</v>
      </c>
      <c r="J1" s="32" t="s">
        <v>462</v>
      </c>
      <c r="K1" s="31" t="s">
        <v>463</v>
      </c>
      <c r="L1" s="31" t="s">
        <v>464</v>
      </c>
      <c r="M1" s="32" t="s">
        <v>465</v>
      </c>
      <c r="N1" s="32" t="s">
        <v>466</v>
      </c>
      <c r="O1" s="32" t="s">
        <v>823</v>
      </c>
      <c r="P1" s="32" t="s">
        <v>468</v>
      </c>
      <c r="Q1" s="32" t="s">
        <v>467</v>
      </c>
      <c r="R1" s="32" t="s">
        <v>673</v>
      </c>
      <c r="S1" s="32" t="s">
        <v>469</v>
      </c>
      <c r="T1" s="32" t="s">
        <v>470</v>
      </c>
      <c r="U1" s="32" t="s">
        <v>471</v>
      </c>
      <c r="V1" s="26" t="s">
        <v>472</v>
      </c>
      <c r="W1" s="31" t="s">
        <v>473</v>
      </c>
      <c r="X1" s="31" t="s">
        <v>474</v>
      </c>
      <c r="Y1" s="26" t="s">
        <v>475</v>
      </c>
      <c r="Z1" s="31" t="s">
        <v>476</v>
      </c>
      <c r="AA1" s="26" t="s">
        <v>477</v>
      </c>
      <c r="AB1" s="26" t="s">
        <v>478</v>
      </c>
      <c r="AC1" s="26" t="s">
        <v>479</v>
      </c>
      <c r="AD1" s="31" t="s">
        <v>480</v>
      </c>
      <c r="AE1" s="31" t="s">
        <v>481</v>
      </c>
      <c r="AF1" s="31" t="s">
        <v>482</v>
      </c>
      <c r="AG1" s="31" t="s">
        <v>483</v>
      </c>
      <c r="AH1" s="26" t="s">
        <v>484</v>
      </c>
      <c r="AI1" s="26" t="s">
        <v>485</v>
      </c>
      <c r="AJ1" s="31" t="s">
        <v>486</v>
      </c>
      <c r="AK1" s="31" t="s">
        <v>487</v>
      </c>
      <c r="AL1" s="31" t="s">
        <v>488</v>
      </c>
    </row>
    <row r="2" spans="1:38" s="28" customFormat="1" ht="54" customHeight="1" x14ac:dyDescent="0.25">
      <c r="A2" s="29" t="s">
        <v>669</v>
      </c>
      <c r="B2" s="33" t="s">
        <v>16</v>
      </c>
      <c r="C2" s="33" t="s">
        <v>371</v>
      </c>
      <c r="D2" s="33" t="s">
        <v>329</v>
      </c>
      <c r="E2" s="29" t="s">
        <v>46</v>
      </c>
      <c r="F2" s="33" t="s">
        <v>17</v>
      </c>
      <c r="G2" s="33" t="s">
        <v>18</v>
      </c>
      <c r="H2" s="33" t="s">
        <v>21</v>
      </c>
      <c r="I2" s="36" t="s">
        <v>324</v>
      </c>
      <c r="J2" s="38" t="s">
        <v>370</v>
      </c>
      <c r="K2" s="29" t="s">
        <v>369</v>
      </c>
      <c r="L2" s="36" t="s">
        <v>321</v>
      </c>
      <c r="M2" s="38" t="s">
        <v>307</v>
      </c>
      <c r="N2" s="38" t="s">
        <v>308</v>
      </c>
      <c r="O2" s="38" t="s">
        <v>824</v>
      </c>
      <c r="P2" s="38" t="s">
        <v>674</v>
      </c>
      <c r="Q2" s="38" t="s">
        <v>827</v>
      </c>
      <c r="R2" s="38" t="s">
        <v>826</v>
      </c>
      <c r="S2" s="38" t="s">
        <v>368</v>
      </c>
      <c r="T2" s="38" t="s">
        <v>366</v>
      </c>
      <c r="U2" s="37" t="s">
        <v>320</v>
      </c>
      <c r="V2" s="29" t="s">
        <v>30</v>
      </c>
      <c r="W2" s="29" t="s">
        <v>47</v>
      </c>
      <c r="X2" s="29" t="s">
        <v>49</v>
      </c>
      <c r="Y2" s="29" t="s">
        <v>27</v>
      </c>
      <c r="Z2" s="29" t="s">
        <v>50</v>
      </c>
      <c r="AA2" s="29" t="s">
        <v>28</v>
      </c>
      <c r="AB2" s="29" t="s">
        <v>29</v>
      </c>
      <c r="AC2" s="29" t="s">
        <v>365</v>
      </c>
      <c r="AD2" s="29" t="s">
        <v>48</v>
      </c>
      <c r="AE2" s="29" t="s">
        <v>23</v>
      </c>
      <c r="AF2" s="29" t="s">
        <v>22</v>
      </c>
      <c r="AG2" s="29" t="s">
        <v>24</v>
      </c>
      <c r="AH2" s="29" t="s">
        <v>25</v>
      </c>
      <c r="AI2" s="29" t="s">
        <v>26</v>
      </c>
      <c r="AJ2" s="29" t="s">
        <v>51</v>
      </c>
      <c r="AK2" s="29" t="s">
        <v>52</v>
      </c>
      <c r="AL2" s="29" t="s">
        <v>53</v>
      </c>
    </row>
    <row r="3" spans="1:38" s="41" customFormat="1" ht="27" customHeight="1" x14ac:dyDescent="0.25">
      <c r="A3" s="35" t="s">
        <v>362</v>
      </c>
      <c r="B3" s="34"/>
      <c r="C3" s="34"/>
      <c r="D3" s="34"/>
      <c r="E3" s="35" t="s">
        <v>327</v>
      </c>
      <c r="F3" s="34" t="s">
        <v>31</v>
      </c>
      <c r="G3" s="34" t="s">
        <v>31</v>
      </c>
      <c r="H3" s="34" t="s">
        <v>33</v>
      </c>
      <c r="I3" s="35" t="s">
        <v>372</v>
      </c>
      <c r="J3" s="35"/>
      <c r="K3" s="35" t="s">
        <v>373</v>
      </c>
      <c r="L3" s="35" t="s">
        <v>374</v>
      </c>
      <c r="M3" s="39" t="s">
        <v>318</v>
      </c>
      <c r="N3" s="40" t="s">
        <v>34</v>
      </c>
      <c r="O3" s="39" t="s">
        <v>825</v>
      </c>
      <c r="P3" s="39"/>
      <c r="Q3" s="39"/>
      <c r="R3" s="39" t="s">
        <v>800</v>
      </c>
      <c r="S3" s="39" t="s">
        <v>367</v>
      </c>
      <c r="T3" s="39" t="s">
        <v>318</v>
      </c>
      <c r="U3" s="40" t="s">
        <v>37</v>
      </c>
      <c r="V3" s="35" t="s">
        <v>44</v>
      </c>
      <c r="W3" s="35" t="s">
        <v>43</v>
      </c>
      <c r="X3" s="35" t="s">
        <v>40</v>
      </c>
      <c r="Y3" s="35" t="s">
        <v>40</v>
      </c>
      <c r="Z3" s="35" t="s">
        <v>40</v>
      </c>
      <c r="AA3" s="35" t="s">
        <v>41</v>
      </c>
      <c r="AB3" s="35" t="s">
        <v>42</v>
      </c>
      <c r="AC3" s="35" t="s">
        <v>287</v>
      </c>
      <c r="AD3" s="35" t="s">
        <v>54</v>
      </c>
      <c r="AE3" s="35" t="s">
        <v>36</v>
      </c>
      <c r="AF3" s="35" t="s">
        <v>35</v>
      </c>
      <c r="AG3" s="35" t="s">
        <v>37</v>
      </c>
      <c r="AH3" s="35" t="s">
        <v>38</v>
      </c>
      <c r="AI3" s="35" t="s">
        <v>39</v>
      </c>
      <c r="AJ3" s="35" t="s">
        <v>45</v>
      </c>
      <c r="AK3" s="35" t="s">
        <v>45</v>
      </c>
      <c r="AL3" s="35" t="s">
        <v>40</v>
      </c>
    </row>
    <row r="4" spans="1:38" x14ac:dyDescent="0.25">
      <c r="A4" s="18" t="s">
        <v>856</v>
      </c>
      <c r="B4" s="157" t="s">
        <v>896</v>
      </c>
      <c r="C4" s="157"/>
      <c r="D4" s="9" t="s">
        <v>1294</v>
      </c>
      <c r="E4" s="17" t="s">
        <v>867</v>
      </c>
      <c r="F4" s="145"/>
      <c r="G4" s="145"/>
      <c r="H4" s="145"/>
      <c r="I4" s="17" t="s">
        <v>323</v>
      </c>
      <c r="J4" s="17"/>
      <c r="K4" s="17"/>
      <c r="L4" s="17">
        <v>1</v>
      </c>
      <c r="M4" s="161">
        <v>16</v>
      </c>
      <c r="N4" s="161">
        <v>2500</v>
      </c>
      <c r="O4" s="145" t="s">
        <v>838</v>
      </c>
      <c r="P4" s="17"/>
      <c r="Q4" s="17"/>
      <c r="R4" s="156"/>
      <c r="S4" s="161">
        <v>1400</v>
      </c>
      <c r="T4" s="17"/>
      <c r="U4" s="17"/>
      <c r="V4" s="156" t="s">
        <v>189</v>
      </c>
      <c r="W4" s="156" t="s">
        <v>885</v>
      </c>
      <c r="X4" s="17"/>
      <c r="AA4" s="146" t="s">
        <v>191</v>
      </c>
      <c r="AB4" s="146" t="s">
        <v>172</v>
      </c>
      <c r="AC4" s="157" t="s">
        <v>881</v>
      </c>
      <c r="AD4" s="17"/>
      <c r="AE4" s="17"/>
      <c r="AF4" s="17"/>
      <c r="AG4" s="17"/>
      <c r="AH4" s="17"/>
      <c r="AJ4" s="8">
        <v>2.93</v>
      </c>
      <c r="AK4" s="8"/>
      <c r="AL4" s="8">
        <v>100</v>
      </c>
    </row>
    <row r="5" spans="1:38" x14ac:dyDescent="0.25">
      <c r="A5" s="18" t="s">
        <v>856</v>
      </c>
      <c r="B5" s="157" t="s">
        <v>886</v>
      </c>
      <c r="C5" s="157"/>
      <c r="D5" s="9" t="s">
        <v>1295</v>
      </c>
      <c r="E5" s="17" t="s">
        <v>1290</v>
      </c>
      <c r="F5" s="145"/>
      <c r="G5" s="145"/>
      <c r="H5" s="145"/>
      <c r="I5" s="17" t="s">
        <v>323</v>
      </c>
      <c r="J5" s="17"/>
      <c r="K5" s="17"/>
      <c r="L5" s="17">
        <v>1</v>
      </c>
      <c r="M5" s="161">
        <v>15</v>
      </c>
      <c r="N5" s="161">
        <v>3000</v>
      </c>
      <c r="O5" s="145" t="s">
        <v>829</v>
      </c>
      <c r="P5" s="17"/>
      <c r="Q5" s="17"/>
      <c r="R5" s="156"/>
      <c r="S5" s="161">
        <v>400</v>
      </c>
      <c r="T5" s="17"/>
      <c r="U5" s="17"/>
      <c r="V5" s="156" t="s">
        <v>189</v>
      </c>
      <c r="W5" s="156" t="s">
        <v>885</v>
      </c>
      <c r="X5" s="17"/>
      <c r="AA5" s="146" t="s">
        <v>191</v>
      </c>
      <c r="AB5" s="146" t="s">
        <v>172</v>
      </c>
      <c r="AC5" s="157" t="s">
        <v>882</v>
      </c>
      <c r="AD5" s="17"/>
      <c r="AE5" s="17"/>
      <c r="AF5" s="17"/>
      <c r="AG5" s="17"/>
      <c r="AH5" s="17"/>
      <c r="AJ5" s="8">
        <v>7.7</v>
      </c>
      <c r="AK5" s="8"/>
      <c r="AL5" s="8">
        <v>100</v>
      </c>
    </row>
    <row r="6" spans="1:38" x14ac:dyDescent="0.25">
      <c r="A6" s="18" t="s">
        <v>856</v>
      </c>
      <c r="B6" s="157" t="s">
        <v>863</v>
      </c>
      <c r="C6" s="157"/>
      <c r="D6" s="9" t="s">
        <v>1296</v>
      </c>
      <c r="E6" s="17" t="s">
        <v>866</v>
      </c>
      <c r="F6" s="145"/>
      <c r="G6" s="145"/>
      <c r="H6" s="145"/>
      <c r="I6" s="17" t="s">
        <v>323</v>
      </c>
      <c r="J6" s="17"/>
      <c r="K6" s="17"/>
      <c r="L6" s="17">
        <v>1</v>
      </c>
      <c r="M6" s="161">
        <v>16</v>
      </c>
      <c r="N6" s="161">
        <v>2500</v>
      </c>
      <c r="O6" s="145" t="s">
        <v>834</v>
      </c>
      <c r="P6" s="17"/>
      <c r="Q6" s="17"/>
      <c r="R6" s="156"/>
      <c r="S6" s="161">
        <v>2.1</v>
      </c>
      <c r="T6" s="17"/>
      <c r="U6" s="17"/>
      <c r="V6" s="156" t="s">
        <v>189</v>
      </c>
      <c r="W6" s="156" t="s">
        <v>885</v>
      </c>
      <c r="X6" s="17"/>
      <c r="AA6" s="146" t="s">
        <v>191</v>
      </c>
      <c r="AB6" s="146" t="s">
        <v>172</v>
      </c>
      <c r="AC6" s="157" t="s">
        <v>881</v>
      </c>
      <c r="AD6" s="17"/>
      <c r="AE6" s="17"/>
      <c r="AF6" s="17"/>
      <c r="AG6" s="17"/>
      <c r="AH6" s="17"/>
      <c r="AJ6" s="8">
        <v>1.36</v>
      </c>
      <c r="AK6" s="8"/>
      <c r="AL6" s="8">
        <v>64</v>
      </c>
    </row>
    <row r="7" spans="1:38" x14ac:dyDescent="0.25">
      <c r="A7" s="18" t="s">
        <v>856</v>
      </c>
      <c r="B7" s="157" t="s">
        <v>864</v>
      </c>
      <c r="C7" s="157"/>
      <c r="D7" s="9" t="s">
        <v>1297</v>
      </c>
      <c r="E7" s="17" t="s">
        <v>868</v>
      </c>
      <c r="F7" s="145"/>
      <c r="G7" s="145"/>
      <c r="H7" s="145"/>
      <c r="I7" s="17" t="s">
        <v>323</v>
      </c>
      <c r="J7" s="17"/>
      <c r="K7" s="17"/>
      <c r="L7" s="17">
        <v>1</v>
      </c>
      <c r="M7" s="161">
        <v>16</v>
      </c>
      <c r="N7" s="161">
        <v>2500</v>
      </c>
      <c r="O7" s="145" t="s">
        <v>829</v>
      </c>
      <c r="P7" s="17"/>
      <c r="Q7" s="17"/>
      <c r="R7" s="156"/>
      <c r="S7" s="161">
        <v>150</v>
      </c>
      <c r="T7" s="17"/>
      <c r="U7" s="17"/>
      <c r="V7" s="156" t="s">
        <v>189</v>
      </c>
      <c r="W7" s="156" t="s">
        <v>885</v>
      </c>
      <c r="X7" s="17"/>
      <c r="AA7" s="146" t="s">
        <v>191</v>
      </c>
      <c r="AB7" s="146" t="s">
        <v>172</v>
      </c>
      <c r="AC7" s="157" t="s">
        <v>881</v>
      </c>
      <c r="AD7" s="17"/>
      <c r="AE7" s="17"/>
      <c r="AF7" s="17"/>
      <c r="AG7" s="17"/>
      <c r="AH7" s="17"/>
      <c r="AJ7" s="8">
        <v>5.96</v>
      </c>
      <c r="AK7" s="8"/>
      <c r="AL7" s="8">
        <v>98</v>
      </c>
    </row>
    <row r="8" spans="1:38" x14ac:dyDescent="0.25">
      <c r="A8" s="18" t="s">
        <v>856</v>
      </c>
      <c r="B8" s="157" t="s">
        <v>895</v>
      </c>
      <c r="C8" s="157"/>
      <c r="D8" s="9" t="s">
        <v>1298</v>
      </c>
      <c r="E8" s="17" t="s">
        <v>869</v>
      </c>
      <c r="F8" s="145"/>
      <c r="G8" s="145"/>
      <c r="H8" s="145"/>
      <c r="I8" s="17" t="s">
        <v>323</v>
      </c>
      <c r="J8" s="17"/>
      <c r="K8" s="17"/>
      <c r="L8" s="17">
        <v>1</v>
      </c>
      <c r="M8" s="161">
        <v>16</v>
      </c>
      <c r="N8" s="161">
        <v>2500</v>
      </c>
      <c r="O8" s="145" t="s">
        <v>834</v>
      </c>
      <c r="P8" s="17"/>
      <c r="Q8" s="17"/>
      <c r="R8" s="156"/>
      <c r="S8" s="161">
        <v>0.3</v>
      </c>
      <c r="T8" s="17"/>
      <c r="U8" s="17"/>
      <c r="V8" s="156" t="s">
        <v>189</v>
      </c>
      <c r="W8" s="156" t="s">
        <v>885</v>
      </c>
      <c r="X8" s="17"/>
      <c r="AA8" s="146" t="s">
        <v>191</v>
      </c>
      <c r="AB8" s="146" t="s">
        <v>172</v>
      </c>
      <c r="AC8" s="157" t="s">
        <v>881</v>
      </c>
      <c r="AD8" s="17"/>
      <c r="AE8" s="17"/>
      <c r="AF8" s="17"/>
      <c r="AG8" s="17"/>
      <c r="AH8" s="17"/>
      <c r="AJ8" s="8">
        <v>0.95</v>
      </c>
      <c r="AK8" s="8"/>
      <c r="AL8" s="8">
        <v>38</v>
      </c>
    </row>
    <row r="9" spans="1:38" x14ac:dyDescent="0.25">
      <c r="A9" s="18" t="s">
        <v>856</v>
      </c>
      <c r="B9" s="157" t="s">
        <v>894</v>
      </c>
      <c r="C9" s="157"/>
      <c r="D9" s="9" t="s">
        <v>1299</v>
      </c>
      <c r="E9" s="17" t="s">
        <v>870</v>
      </c>
      <c r="F9" s="145"/>
      <c r="G9" s="145"/>
      <c r="H9" s="145"/>
      <c r="I9" s="17" t="s">
        <v>323</v>
      </c>
      <c r="J9" s="17"/>
      <c r="K9" s="17"/>
      <c r="L9" s="17">
        <v>1</v>
      </c>
      <c r="M9" s="161">
        <v>16</v>
      </c>
      <c r="N9" s="161">
        <v>2500</v>
      </c>
      <c r="O9" s="145" t="s">
        <v>829</v>
      </c>
      <c r="P9" s="17"/>
      <c r="Q9" s="17"/>
      <c r="R9" s="156"/>
      <c r="S9" s="161">
        <v>20</v>
      </c>
      <c r="T9" s="17"/>
      <c r="U9" s="17"/>
      <c r="V9" s="156" t="s">
        <v>189</v>
      </c>
      <c r="W9" s="156" t="s">
        <v>885</v>
      </c>
      <c r="X9" s="17"/>
      <c r="AA9" s="146" t="s">
        <v>191</v>
      </c>
      <c r="AB9" s="146" t="s">
        <v>172</v>
      </c>
      <c r="AC9" s="157" t="s">
        <v>881</v>
      </c>
      <c r="AD9" s="17"/>
      <c r="AE9" s="17"/>
      <c r="AF9" s="17"/>
      <c r="AG9" s="17"/>
      <c r="AH9" s="17"/>
      <c r="AJ9" s="8">
        <v>5.38</v>
      </c>
      <c r="AK9" s="8"/>
      <c r="AL9" s="8">
        <v>110</v>
      </c>
    </row>
    <row r="10" spans="1:38" x14ac:dyDescent="0.25">
      <c r="A10" s="18" t="s">
        <v>856</v>
      </c>
      <c r="B10" s="157" t="s">
        <v>897</v>
      </c>
      <c r="C10" s="157"/>
      <c r="D10" s="9" t="s">
        <v>1300</v>
      </c>
      <c r="E10" s="17" t="s">
        <v>871</v>
      </c>
      <c r="F10" s="145"/>
      <c r="G10" s="145"/>
      <c r="H10" s="145"/>
      <c r="I10" s="17" t="s">
        <v>323</v>
      </c>
      <c r="J10" s="17"/>
      <c r="K10" s="17"/>
      <c r="L10" s="17">
        <v>1</v>
      </c>
      <c r="M10" s="161">
        <v>14</v>
      </c>
      <c r="N10" s="161">
        <v>2000</v>
      </c>
      <c r="O10" s="145" t="s">
        <v>836</v>
      </c>
      <c r="P10" s="17"/>
      <c r="Q10" s="17"/>
      <c r="R10" s="156"/>
      <c r="S10" s="161">
        <v>4100</v>
      </c>
      <c r="T10" s="17"/>
      <c r="U10" s="17"/>
      <c r="V10" s="156" t="s">
        <v>189</v>
      </c>
      <c r="W10" s="156" t="s">
        <v>885</v>
      </c>
      <c r="X10" s="17"/>
      <c r="AA10" s="146" t="s">
        <v>191</v>
      </c>
      <c r="AB10" s="146" t="s">
        <v>172</v>
      </c>
      <c r="AD10" s="17"/>
      <c r="AE10" s="17"/>
      <c r="AF10" s="17"/>
      <c r="AG10" s="17"/>
      <c r="AH10" s="17"/>
      <c r="AJ10" s="8">
        <v>3.13</v>
      </c>
      <c r="AK10" s="8"/>
      <c r="AL10" s="8">
        <v>125</v>
      </c>
    </row>
    <row r="11" spans="1:38" x14ac:dyDescent="0.25">
      <c r="A11" s="18" t="s">
        <v>856</v>
      </c>
      <c r="B11" s="157" t="s">
        <v>887</v>
      </c>
      <c r="C11" s="157"/>
      <c r="D11" s="9" t="s">
        <v>1301</v>
      </c>
      <c r="E11" s="17" t="s">
        <v>872</v>
      </c>
      <c r="F11" s="145"/>
      <c r="G11" s="145"/>
      <c r="H11" s="145"/>
      <c r="I11" s="17" t="s">
        <v>323</v>
      </c>
      <c r="J11" s="17"/>
      <c r="K11" s="17"/>
      <c r="L11" s="17">
        <v>1</v>
      </c>
      <c r="M11" s="161">
        <v>23</v>
      </c>
      <c r="N11" s="161">
        <v>160</v>
      </c>
      <c r="O11" s="145" t="s">
        <v>829</v>
      </c>
      <c r="P11" s="17"/>
      <c r="Q11" s="17"/>
      <c r="R11" s="156"/>
      <c r="S11" s="161">
        <v>170</v>
      </c>
      <c r="T11" s="17"/>
      <c r="U11" s="17"/>
      <c r="V11" s="156" t="s">
        <v>208</v>
      </c>
      <c r="W11" s="156" t="s">
        <v>879</v>
      </c>
      <c r="X11" s="17"/>
      <c r="AA11" s="146" t="s">
        <v>191</v>
      </c>
      <c r="AB11" s="146" t="s">
        <v>172</v>
      </c>
      <c r="AD11" s="17"/>
      <c r="AE11" s="17"/>
      <c r="AF11" s="17"/>
      <c r="AG11" s="17"/>
      <c r="AH11" s="17"/>
      <c r="AJ11" s="8"/>
      <c r="AK11" s="8"/>
      <c r="AL11" s="8"/>
    </row>
    <row r="12" spans="1:38" x14ac:dyDescent="0.25">
      <c r="A12" s="18" t="s">
        <v>856</v>
      </c>
      <c r="B12" s="157" t="s">
        <v>888</v>
      </c>
      <c r="C12" s="157"/>
      <c r="D12" s="9" t="s">
        <v>1302</v>
      </c>
      <c r="E12" s="17" t="s">
        <v>873</v>
      </c>
      <c r="F12" s="145"/>
      <c r="G12" s="145"/>
      <c r="H12" s="145"/>
      <c r="I12" s="17" t="s">
        <v>323</v>
      </c>
      <c r="J12" s="17"/>
      <c r="K12" s="17"/>
      <c r="L12" s="17">
        <v>1</v>
      </c>
      <c r="M12" s="161">
        <v>23</v>
      </c>
      <c r="N12" s="161">
        <v>180</v>
      </c>
      <c r="O12" s="145" t="s">
        <v>835</v>
      </c>
      <c r="P12" s="17"/>
      <c r="Q12" s="17"/>
      <c r="R12" s="156"/>
      <c r="S12" s="161">
        <v>170</v>
      </c>
      <c r="T12" s="17"/>
      <c r="U12" s="17"/>
      <c r="V12" s="156" t="s">
        <v>208</v>
      </c>
      <c r="W12" s="156" t="s">
        <v>879</v>
      </c>
      <c r="X12" s="17"/>
      <c r="AA12" s="146" t="s">
        <v>191</v>
      </c>
      <c r="AB12" s="146" t="s">
        <v>172</v>
      </c>
      <c r="AD12" s="17"/>
      <c r="AE12" s="17"/>
      <c r="AF12" s="17"/>
      <c r="AG12" s="17"/>
      <c r="AH12" s="17"/>
      <c r="AJ12" s="8"/>
      <c r="AK12" s="8"/>
      <c r="AL12" s="8"/>
    </row>
    <row r="13" spans="1:38" x14ac:dyDescent="0.25">
      <c r="A13" s="18" t="s">
        <v>856</v>
      </c>
      <c r="B13" s="157" t="s">
        <v>889</v>
      </c>
      <c r="C13" s="157"/>
      <c r="D13" s="9" t="s">
        <v>1303</v>
      </c>
      <c r="E13" s="17" t="s">
        <v>874</v>
      </c>
      <c r="F13" s="145"/>
      <c r="G13" s="145"/>
      <c r="H13" s="145"/>
      <c r="I13" s="17" t="s">
        <v>323</v>
      </c>
      <c r="J13" s="17"/>
      <c r="K13" s="17"/>
      <c r="L13" s="17">
        <v>1</v>
      </c>
      <c r="M13" s="161">
        <v>22</v>
      </c>
      <c r="N13" s="161">
        <v>220</v>
      </c>
      <c r="O13" s="145" t="s">
        <v>829</v>
      </c>
      <c r="P13" s="17"/>
      <c r="Q13" s="17"/>
      <c r="R13" s="156"/>
      <c r="S13" s="161">
        <v>170</v>
      </c>
      <c r="T13" s="17"/>
      <c r="U13" s="17"/>
      <c r="V13" s="156" t="s">
        <v>208</v>
      </c>
      <c r="W13" s="156" t="s">
        <v>879</v>
      </c>
      <c r="X13" s="17"/>
      <c r="AA13" s="146" t="s">
        <v>191</v>
      </c>
      <c r="AB13" s="146" t="s">
        <v>172</v>
      </c>
      <c r="AD13" s="17"/>
      <c r="AE13" s="17"/>
      <c r="AF13" s="17"/>
      <c r="AG13" s="17"/>
      <c r="AH13" s="17"/>
      <c r="AJ13" s="8"/>
      <c r="AK13" s="8"/>
      <c r="AL13" s="8"/>
    </row>
    <row r="14" spans="1:38" x14ac:dyDescent="0.25">
      <c r="A14" s="18" t="s">
        <v>856</v>
      </c>
      <c r="B14" s="157" t="s">
        <v>890</v>
      </c>
      <c r="C14" s="157"/>
      <c r="D14" s="9" t="s">
        <v>1304</v>
      </c>
      <c r="E14" s="17" t="s">
        <v>875</v>
      </c>
      <c r="F14" s="145"/>
      <c r="G14" s="145"/>
      <c r="H14" s="145"/>
      <c r="I14" s="17" t="s">
        <v>323</v>
      </c>
      <c r="J14" s="17"/>
      <c r="K14" s="17"/>
      <c r="L14" s="17">
        <v>1</v>
      </c>
      <c r="M14" s="161">
        <v>20</v>
      </c>
      <c r="N14" s="161">
        <v>570</v>
      </c>
      <c r="O14" s="145" t="s">
        <v>829</v>
      </c>
      <c r="P14" s="17"/>
      <c r="Q14" s="17"/>
      <c r="R14" s="156"/>
      <c r="S14" s="161">
        <v>170</v>
      </c>
      <c r="T14" s="17"/>
      <c r="U14" s="17"/>
      <c r="V14" s="156" t="s">
        <v>208</v>
      </c>
      <c r="W14" s="156" t="s">
        <v>879</v>
      </c>
      <c r="X14" s="17"/>
      <c r="AA14" s="146" t="s">
        <v>191</v>
      </c>
      <c r="AB14" s="146" t="s">
        <v>172</v>
      </c>
      <c r="AD14" s="17"/>
      <c r="AE14" s="17"/>
      <c r="AF14" s="17"/>
      <c r="AG14" s="17"/>
      <c r="AH14" s="17"/>
      <c r="AJ14" s="8"/>
      <c r="AK14" s="8"/>
      <c r="AL14" s="8"/>
    </row>
    <row r="15" spans="1:38" x14ac:dyDescent="0.25">
      <c r="A15" s="18" t="s">
        <v>856</v>
      </c>
      <c r="B15" s="157" t="s">
        <v>891</v>
      </c>
      <c r="C15" s="157"/>
      <c r="D15" s="9" t="s">
        <v>1305</v>
      </c>
      <c r="E15" s="17" t="s">
        <v>876</v>
      </c>
      <c r="F15" s="145"/>
      <c r="G15" s="145"/>
      <c r="H15" s="145"/>
      <c r="I15" s="17" t="s">
        <v>323</v>
      </c>
      <c r="J15" s="17"/>
      <c r="K15" s="17"/>
      <c r="L15" s="17">
        <v>1</v>
      </c>
      <c r="M15" s="161">
        <v>18</v>
      </c>
      <c r="N15" s="161">
        <v>1060</v>
      </c>
      <c r="O15" s="145" t="s">
        <v>829</v>
      </c>
      <c r="P15" s="17"/>
      <c r="Q15" s="17"/>
      <c r="R15" s="156"/>
      <c r="S15" s="161">
        <v>170</v>
      </c>
      <c r="T15" s="17"/>
      <c r="U15" s="17"/>
      <c r="V15" s="156" t="s">
        <v>200</v>
      </c>
      <c r="W15" s="156" t="s">
        <v>880</v>
      </c>
      <c r="X15" s="17"/>
      <c r="AA15" s="146" t="s">
        <v>191</v>
      </c>
      <c r="AB15" s="146" t="s">
        <v>172</v>
      </c>
      <c r="AD15" s="17"/>
      <c r="AE15" s="17"/>
      <c r="AF15" s="17"/>
      <c r="AG15" s="17"/>
      <c r="AH15" s="17"/>
      <c r="AJ15" s="8"/>
      <c r="AK15" s="8"/>
      <c r="AL15" s="8"/>
    </row>
    <row r="16" spans="1:38" x14ac:dyDescent="0.25">
      <c r="A16" s="18" t="s">
        <v>856</v>
      </c>
      <c r="B16" s="157" t="s">
        <v>892</v>
      </c>
      <c r="C16" s="157"/>
      <c r="D16" s="9" t="s">
        <v>1306</v>
      </c>
      <c r="E16" s="17" t="s">
        <v>877</v>
      </c>
      <c r="F16" s="145"/>
      <c r="G16" s="145"/>
      <c r="H16" s="145"/>
      <c r="I16" s="17" t="s">
        <v>323</v>
      </c>
      <c r="J16" s="17"/>
      <c r="K16" s="17"/>
      <c r="L16" s="17">
        <v>1</v>
      </c>
      <c r="M16" s="161">
        <v>18</v>
      </c>
      <c r="N16" s="161">
        <v>1380</v>
      </c>
      <c r="O16" s="145" t="s">
        <v>829</v>
      </c>
      <c r="P16" s="17"/>
      <c r="Q16" s="17"/>
      <c r="R16" s="156"/>
      <c r="S16" s="161">
        <v>170</v>
      </c>
      <c r="T16" s="17"/>
      <c r="U16" s="17"/>
      <c r="V16" s="156" t="s">
        <v>200</v>
      </c>
      <c r="W16" s="156" t="s">
        <v>880</v>
      </c>
      <c r="X16" s="17"/>
      <c r="AA16" s="146" t="s">
        <v>191</v>
      </c>
      <c r="AB16" s="146" t="s">
        <v>172</v>
      </c>
      <c r="AD16" s="17"/>
      <c r="AE16" s="17"/>
      <c r="AF16" s="17"/>
      <c r="AG16" s="17"/>
      <c r="AH16" s="17"/>
      <c r="AJ16" s="8"/>
      <c r="AK16" s="8"/>
      <c r="AL16" s="8"/>
    </row>
    <row r="17" spans="1:38" x14ac:dyDescent="0.25">
      <c r="A17" s="18" t="s">
        <v>856</v>
      </c>
      <c r="B17" s="157" t="s">
        <v>893</v>
      </c>
      <c r="C17" s="157"/>
      <c r="D17" s="9" t="s">
        <v>1307</v>
      </c>
      <c r="E17" s="17" t="s">
        <v>878</v>
      </c>
      <c r="F17" s="145"/>
      <c r="G17" s="145"/>
      <c r="H17" s="145"/>
      <c r="I17" s="17" t="s">
        <v>323</v>
      </c>
      <c r="J17" s="17"/>
      <c r="K17" s="17"/>
      <c r="L17" s="17">
        <v>1</v>
      </c>
      <c r="M17" s="161">
        <v>17</v>
      </c>
      <c r="N17" s="161">
        <v>3000</v>
      </c>
      <c r="O17" s="145" t="s">
        <v>829</v>
      </c>
      <c r="P17" s="17"/>
      <c r="Q17" s="17"/>
      <c r="R17" s="156"/>
      <c r="S17" s="161">
        <v>170</v>
      </c>
      <c r="T17" s="17"/>
      <c r="U17" s="17"/>
      <c r="V17" s="156" t="s">
        <v>189</v>
      </c>
      <c r="W17" s="156" t="s">
        <v>885</v>
      </c>
      <c r="X17" s="17"/>
      <c r="AA17" s="146" t="s">
        <v>191</v>
      </c>
      <c r="AB17" s="146" t="s">
        <v>172</v>
      </c>
      <c r="AD17" s="17"/>
      <c r="AE17" s="17"/>
      <c r="AF17" s="17"/>
      <c r="AG17" s="17"/>
      <c r="AH17" s="17"/>
      <c r="AJ17" s="8"/>
      <c r="AK17" s="8"/>
      <c r="AL17" s="8"/>
    </row>
    <row r="18" spans="1:38" x14ac:dyDescent="0.25">
      <c r="A18" s="13"/>
      <c r="B18" s="9"/>
      <c r="C18" s="9"/>
      <c r="D18" s="9"/>
      <c r="E18" s="17"/>
      <c r="F18" s="145"/>
      <c r="G18" s="145"/>
      <c r="H18" s="145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X18" s="17"/>
      <c r="AD18" s="17"/>
      <c r="AE18" s="17"/>
      <c r="AF18" s="17"/>
      <c r="AG18" s="17"/>
      <c r="AH18" s="17"/>
    </row>
    <row r="19" spans="1:38" x14ac:dyDescent="0.25">
      <c r="A19" s="13"/>
      <c r="B19" s="9"/>
      <c r="C19" s="9"/>
      <c r="D19" s="9"/>
      <c r="E19" s="13"/>
      <c r="F19" s="145"/>
      <c r="G19" s="145"/>
      <c r="H19" s="145"/>
      <c r="I19" s="13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3"/>
      <c r="X19" s="17"/>
      <c r="AD19" s="17"/>
      <c r="AE19" s="17"/>
      <c r="AF19" s="17"/>
      <c r="AG19" s="17"/>
      <c r="AH19" s="17"/>
    </row>
    <row r="20" spans="1:38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W20" s="13"/>
      <c r="X20" s="13"/>
      <c r="AD20" s="13"/>
      <c r="AE20" s="13"/>
      <c r="AF20" s="13"/>
      <c r="AG20" s="13"/>
      <c r="AH20" s="13"/>
    </row>
    <row r="21" spans="1:38" x14ac:dyDescent="0.25">
      <c r="A21" s="13"/>
      <c r="B21" s="11"/>
      <c r="C21" s="11"/>
      <c r="D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W21" s="13"/>
      <c r="X21" s="13"/>
      <c r="AD21" s="13"/>
      <c r="AE21" s="13"/>
      <c r="AF21" s="13"/>
      <c r="AG21" s="13"/>
      <c r="AH21" s="13"/>
    </row>
    <row r="22" spans="1:38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X22" s="13"/>
      <c r="AD22" s="13"/>
      <c r="AE22" s="13"/>
      <c r="AF22" s="13"/>
      <c r="AG22" s="13"/>
      <c r="AH22" s="13"/>
    </row>
    <row r="23" spans="1:38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W23" s="13"/>
      <c r="X23" s="13"/>
      <c r="AD23" s="13"/>
      <c r="AE23" s="13"/>
      <c r="AF23" s="13"/>
      <c r="AG23" s="13"/>
      <c r="AH23" s="13"/>
    </row>
    <row r="24" spans="1:38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W24" s="13"/>
      <c r="X24" s="13"/>
      <c r="AD24" s="13"/>
      <c r="AE24" s="13"/>
      <c r="AF24" s="13"/>
      <c r="AG24" s="13"/>
      <c r="AH24" s="13"/>
    </row>
    <row r="25" spans="1:38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W25" s="13"/>
      <c r="X25" s="13"/>
      <c r="AD25" s="13"/>
      <c r="AE25" s="13"/>
      <c r="AF25" s="13"/>
      <c r="AG25" s="13"/>
      <c r="AH25" s="13"/>
    </row>
    <row r="26" spans="1:38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W26" s="13"/>
      <c r="X26" s="13"/>
      <c r="AD26" s="13"/>
      <c r="AE26" s="13"/>
      <c r="AF26" s="13"/>
      <c r="AG26" s="13"/>
      <c r="AH26" s="13"/>
    </row>
    <row r="27" spans="1:38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W27" s="13"/>
      <c r="X27" s="13"/>
      <c r="AD27" s="13"/>
      <c r="AE27" s="13"/>
      <c r="AF27" s="13"/>
      <c r="AG27" s="13"/>
      <c r="AH27" s="13"/>
    </row>
    <row r="28" spans="1:38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W28" s="13"/>
      <c r="X28" s="13"/>
      <c r="AD28" s="13"/>
      <c r="AE28" s="13"/>
      <c r="AF28" s="13"/>
      <c r="AG28" s="13"/>
      <c r="AH28" s="13"/>
    </row>
    <row r="29" spans="1:38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W29" s="13"/>
      <c r="X29" s="13"/>
      <c r="AD29" s="13"/>
      <c r="AE29" s="13"/>
      <c r="AF29" s="13"/>
      <c r="AG29" s="13"/>
      <c r="AH29" s="13"/>
    </row>
    <row r="30" spans="1:38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W30" s="13"/>
      <c r="X30" s="13"/>
      <c r="AD30" s="13"/>
      <c r="AE30" s="13"/>
      <c r="AF30" s="13"/>
      <c r="AG30" s="13"/>
      <c r="AH30" s="13"/>
    </row>
    <row r="31" spans="1:38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W31" s="13"/>
      <c r="X31" s="13"/>
      <c r="AD31" s="13"/>
      <c r="AE31" s="13"/>
      <c r="AF31" s="13"/>
      <c r="AG31" s="13"/>
      <c r="AH31" s="13"/>
    </row>
    <row r="32" spans="1:38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W32" s="13"/>
      <c r="X32" s="13"/>
      <c r="AD32" s="13"/>
      <c r="AE32" s="13"/>
      <c r="AF32" s="13"/>
      <c r="AG32" s="13"/>
      <c r="AH32" s="13"/>
    </row>
    <row r="33" spans="1:34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W33" s="13"/>
      <c r="X33" s="13"/>
      <c r="AD33" s="13"/>
      <c r="AE33" s="13"/>
      <c r="AF33" s="13"/>
      <c r="AG33" s="13"/>
      <c r="AH33" s="13"/>
    </row>
    <row r="34" spans="1:34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W34" s="13"/>
      <c r="X34" s="13"/>
      <c r="AD34" s="13"/>
      <c r="AE34" s="13"/>
      <c r="AF34" s="13"/>
      <c r="AG34" s="13"/>
      <c r="AH34" s="13"/>
    </row>
    <row r="35" spans="1:34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W35" s="13"/>
      <c r="X35" s="13"/>
      <c r="AD35" s="13"/>
      <c r="AE35" s="13"/>
      <c r="AF35" s="13"/>
      <c r="AG35" s="13"/>
      <c r="AH35" s="13"/>
    </row>
    <row r="36" spans="1:34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W36" s="13"/>
      <c r="X36" s="13"/>
      <c r="AD36" s="13"/>
      <c r="AE36" s="13"/>
      <c r="AF36" s="13"/>
      <c r="AG36" s="13"/>
      <c r="AH36" s="13"/>
    </row>
    <row r="37" spans="1:34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W37" s="13"/>
      <c r="X37" s="13"/>
      <c r="AD37" s="13"/>
      <c r="AE37" s="13"/>
      <c r="AF37" s="13"/>
      <c r="AG37" s="13"/>
      <c r="AH37" s="13"/>
    </row>
    <row r="38" spans="1:34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W38" s="13"/>
      <c r="X38" s="13"/>
      <c r="AD38" s="13"/>
      <c r="AE38" s="13"/>
      <c r="AF38" s="13"/>
      <c r="AG38" s="13"/>
      <c r="AH38" s="13"/>
    </row>
    <row r="39" spans="1:34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W39" s="13"/>
      <c r="X39" s="13"/>
      <c r="AD39" s="13"/>
      <c r="AE39" s="13"/>
      <c r="AF39" s="13"/>
      <c r="AG39" s="13"/>
      <c r="AH39" s="13"/>
    </row>
    <row r="40" spans="1:34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W40" s="13"/>
      <c r="X40" s="13"/>
      <c r="AD40" s="13"/>
      <c r="AE40" s="13"/>
      <c r="AF40" s="13"/>
      <c r="AG40" s="13"/>
      <c r="AH40" s="13"/>
    </row>
    <row r="41" spans="1:34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W41" s="13"/>
      <c r="X41" s="13"/>
      <c r="AD41" s="13"/>
      <c r="AE41" s="13"/>
      <c r="AF41" s="13"/>
      <c r="AG41" s="13"/>
      <c r="AH41" s="13"/>
    </row>
    <row r="42" spans="1:34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W42" s="13"/>
      <c r="X42" s="13"/>
      <c r="AD42" s="13"/>
      <c r="AE42" s="13"/>
      <c r="AF42" s="13"/>
      <c r="AG42" s="13"/>
      <c r="AH42" s="13"/>
    </row>
    <row r="43" spans="1:34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W43" s="13"/>
      <c r="X43" s="13"/>
      <c r="AD43" s="13"/>
      <c r="AE43" s="13"/>
      <c r="AF43" s="13"/>
      <c r="AG43" s="13"/>
      <c r="AH43" s="13"/>
    </row>
    <row r="44" spans="1:34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W44" s="13"/>
      <c r="X44" s="13"/>
      <c r="AD44" s="13"/>
      <c r="AE44" s="13"/>
      <c r="AF44" s="13"/>
      <c r="AG44" s="13"/>
      <c r="AH44" s="13"/>
    </row>
    <row r="45" spans="1:34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W45" s="13"/>
      <c r="X45" s="13"/>
      <c r="AD45" s="13"/>
      <c r="AE45" s="13"/>
      <c r="AF45" s="13"/>
      <c r="AG45" s="13"/>
      <c r="AH45" s="13"/>
    </row>
    <row r="46" spans="1:34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W46" s="13"/>
      <c r="X46" s="13"/>
      <c r="AD46" s="13"/>
      <c r="AE46" s="13"/>
      <c r="AF46" s="13"/>
      <c r="AG46" s="13"/>
      <c r="AH46" s="13"/>
    </row>
    <row r="47" spans="1:34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W47" s="13"/>
      <c r="X47" s="13"/>
      <c r="AD47" s="13"/>
      <c r="AE47" s="13"/>
      <c r="AF47" s="13"/>
      <c r="AG47" s="13"/>
      <c r="AH47" s="13"/>
    </row>
    <row r="48" spans="1:34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W48" s="13"/>
      <c r="X48" s="13"/>
      <c r="AD48" s="13"/>
      <c r="AE48" s="13"/>
      <c r="AF48" s="13"/>
      <c r="AG48" s="13"/>
      <c r="AH48" s="13"/>
    </row>
    <row r="49" spans="1:34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AD49" s="13"/>
      <c r="AE49" s="13"/>
      <c r="AF49" s="13"/>
      <c r="AG49" s="13"/>
      <c r="AH49" s="13"/>
    </row>
    <row r="50" spans="1:34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W50" s="13"/>
      <c r="X50" s="13"/>
      <c r="AD50" s="13"/>
      <c r="AE50" s="13"/>
      <c r="AF50" s="13"/>
      <c r="AG50" s="13"/>
      <c r="AH50" s="13"/>
    </row>
    <row r="51" spans="1:34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W51" s="13"/>
      <c r="X51" s="13"/>
      <c r="AD51" s="13"/>
      <c r="AE51" s="13"/>
      <c r="AF51" s="13"/>
      <c r="AG51" s="13"/>
      <c r="AH51" s="13"/>
    </row>
    <row r="52" spans="1:34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W52" s="13"/>
      <c r="X52" s="13"/>
      <c r="AD52" s="13"/>
      <c r="AE52" s="13"/>
      <c r="AF52" s="13"/>
      <c r="AG52" s="13"/>
      <c r="AH52" s="13"/>
    </row>
    <row r="53" spans="1:34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W53" s="13"/>
      <c r="X53" s="13"/>
      <c r="AD53" s="13"/>
      <c r="AE53" s="13"/>
      <c r="AF53" s="13"/>
      <c r="AG53" s="13"/>
      <c r="AH53" s="13"/>
    </row>
    <row r="54" spans="1:34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W54" s="13"/>
      <c r="X54" s="13"/>
      <c r="AD54" s="13"/>
      <c r="AE54" s="13"/>
      <c r="AF54" s="13"/>
      <c r="AG54" s="13"/>
      <c r="AH54" s="13"/>
    </row>
    <row r="55" spans="1:34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W55" s="13"/>
      <c r="X55" s="13"/>
      <c r="AD55" s="13"/>
      <c r="AE55" s="13"/>
      <c r="AF55" s="13"/>
      <c r="AG55" s="13"/>
      <c r="AH55" s="13"/>
    </row>
    <row r="56" spans="1:34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W56" s="13"/>
      <c r="X56" s="13"/>
      <c r="AD56" s="13"/>
      <c r="AE56" s="13"/>
      <c r="AF56" s="13"/>
      <c r="AG56" s="13"/>
      <c r="AH56" s="13"/>
    </row>
    <row r="57" spans="1:34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W57" s="13"/>
      <c r="X57" s="13"/>
      <c r="AD57" s="13"/>
      <c r="AE57" s="13"/>
      <c r="AF57" s="13"/>
      <c r="AG57" s="13"/>
      <c r="AH57" s="13"/>
    </row>
    <row r="58" spans="1:34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W58" s="13"/>
      <c r="X58" s="13"/>
      <c r="AD58" s="13"/>
      <c r="AE58" s="13"/>
      <c r="AF58" s="13"/>
      <c r="AG58" s="13"/>
      <c r="AH58" s="13"/>
    </row>
    <row r="59" spans="1:34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W59" s="13"/>
      <c r="X59" s="13"/>
      <c r="AD59" s="13"/>
      <c r="AE59" s="13"/>
      <c r="AF59" s="13"/>
      <c r="AG59" s="13"/>
      <c r="AH59" s="13"/>
    </row>
    <row r="60" spans="1:34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W60" s="13"/>
      <c r="X60" s="13"/>
      <c r="AD60" s="13"/>
      <c r="AE60" s="13"/>
      <c r="AF60" s="13"/>
      <c r="AG60" s="13"/>
      <c r="AH60" s="13"/>
    </row>
    <row r="61" spans="1:34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W61" s="13"/>
      <c r="X61" s="13"/>
      <c r="AD61" s="13"/>
      <c r="AE61" s="13"/>
      <c r="AF61" s="13"/>
      <c r="AG61" s="13"/>
      <c r="AH61" s="13"/>
    </row>
    <row r="62" spans="1:34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W62" s="13"/>
      <c r="X62" s="13"/>
      <c r="AD62" s="13"/>
      <c r="AE62" s="13"/>
      <c r="AF62" s="13"/>
      <c r="AG62" s="13"/>
      <c r="AH62" s="13"/>
    </row>
    <row r="63" spans="1:34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W63" s="13"/>
      <c r="X63" s="13"/>
      <c r="AD63" s="13"/>
      <c r="AE63" s="13"/>
      <c r="AF63" s="13"/>
      <c r="AG63" s="13"/>
      <c r="AH63" s="13"/>
    </row>
    <row r="64" spans="1:34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W64" s="13"/>
      <c r="X64" s="13"/>
      <c r="AD64" s="13"/>
      <c r="AE64" s="13"/>
      <c r="AF64" s="13"/>
      <c r="AG64" s="13"/>
      <c r="AH64" s="13"/>
    </row>
    <row r="65" spans="1:34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W65" s="13"/>
      <c r="X65" s="13"/>
      <c r="AD65" s="13"/>
      <c r="AE65" s="13"/>
      <c r="AF65" s="13"/>
      <c r="AG65" s="13"/>
      <c r="AH65" s="13"/>
    </row>
    <row r="66" spans="1:34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W66" s="13"/>
      <c r="X66" s="13"/>
      <c r="AD66" s="13"/>
      <c r="AE66" s="13"/>
      <c r="AF66" s="13"/>
      <c r="AG66" s="13"/>
      <c r="AH66" s="13"/>
    </row>
    <row r="67" spans="1:34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W67" s="13"/>
      <c r="X67" s="13"/>
      <c r="AD67" s="13"/>
      <c r="AE67" s="13"/>
      <c r="AF67" s="13"/>
      <c r="AG67" s="13"/>
      <c r="AH67" s="13"/>
    </row>
    <row r="68" spans="1:34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W68" s="13"/>
      <c r="X68" s="13"/>
      <c r="AD68" s="13"/>
      <c r="AE68" s="13"/>
      <c r="AF68" s="13"/>
      <c r="AG68" s="13"/>
      <c r="AH68" s="13"/>
    </row>
    <row r="69" spans="1:34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W69" s="13"/>
      <c r="X69" s="13"/>
      <c r="AD69" s="13"/>
      <c r="AE69" s="13"/>
      <c r="AF69" s="13"/>
      <c r="AG69" s="13"/>
      <c r="AH69" s="13"/>
    </row>
    <row r="70" spans="1:34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W70" s="13"/>
      <c r="X70" s="13"/>
      <c r="AD70" s="13"/>
      <c r="AE70" s="13"/>
      <c r="AF70" s="13"/>
      <c r="AG70" s="13"/>
      <c r="AH70" s="13"/>
    </row>
    <row r="71" spans="1:34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W71" s="13"/>
      <c r="X71" s="13"/>
      <c r="AD71" s="13"/>
      <c r="AE71" s="13"/>
      <c r="AF71" s="13"/>
      <c r="AG71" s="13"/>
      <c r="AH71" s="13"/>
    </row>
    <row r="72" spans="1:34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W72" s="13"/>
      <c r="X72" s="13"/>
      <c r="AD72" s="13"/>
      <c r="AE72" s="13"/>
      <c r="AF72" s="13"/>
      <c r="AG72" s="13"/>
      <c r="AH72" s="13"/>
    </row>
    <row r="73" spans="1:34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W73" s="13"/>
      <c r="X73" s="13"/>
      <c r="AD73" s="13"/>
      <c r="AE73" s="13"/>
      <c r="AF73" s="13"/>
      <c r="AG73" s="13"/>
      <c r="AH73" s="13"/>
    </row>
    <row r="74" spans="1:34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W74" s="13"/>
      <c r="X74" s="13"/>
      <c r="AD74" s="13"/>
      <c r="AE74" s="13"/>
      <c r="AF74" s="13"/>
      <c r="AG74" s="13"/>
      <c r="AH74" s="13"/>
    </row>
    <row r="75" spans="1:34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W75" s="13"/>
      <c r="X75" s="13"/>
      <c r="AD75" s="13"/>
      <c r="AE75" s="13"/>
      <c r="AF75" s="13"/>
      <c r="AG75" s="13"/>
      <c r="AH75" s="13"/>
    </row>
    <row r="76" spans="1:34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W76" s="13"/>
      <c r="X76" s="13"/>
      <c r="AD76" s="13"/>
      <c r="AE76" s="13"/>
      <c r="AF76" s="13"/>
      <c r="AG76" s="13"/>
      <c r="AH76" s="13"/>
    </row>
    <row r="77" spans="1:34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W77" s="13"/>
      <c r="X77" s="13"/>
      <c r="AD77" s="13"/>
      <c r="AE77" s="13"/>
      <c r="AF77" s="13"/>
      <c r="AG77" s="13"/>
      <c r="AH77" s="13"/>
    </row>
    <row r="78" spans="1:34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W78" s="13"/>
      <c r="X78" s="13"/>
      <c r="AD78" s="13"/>
      <c r="AE78" s="13"/>
      <c r="AF78" s="13"/>
      <c r="AG78" s="13"/>
      <c r="AH78" s="13"/>
    </row>
    <row r="79" spans="1:34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W79" s="13"/>
      <c r="X79" s="13"/>
      <c r="AD79" s="13"/>
      <c r="AE79" s="13"/>
      <c r="AF79" s="13"/>
      <c r="AG79" s="13"/>
      <c r="AH79" s="13"/>
    </row>
    <row r="80" spans="1:34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W80" s="13"/>
      <c r="X80" s="13"/>
      <c r="AD80" s="13"/>
      <c r="AE80" s="13"/>
      <c r="AF80" s="13"/>
      <c r="AG80" s="13"/>
      <c r="AH80" s="13"/>
    </row>
    <row r="81" spans="1:34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W81" s="13"/>
      <c r="X81" s="13"/>
      <c r="AD81" s="13"/>
      <c r="AE81" s="13"/>
      <c r="AF81" s="13"/>
      <c r="AG81" s="13"/>
      <c r="AH81" s="13"/>
    </row>
    <row r="82" spans="1:34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W82" s="13"/>
      <c r="X82" s="13"/>
      <c r="AD82" s="13"/>
      <c r="AE82" s="13"/>
      <c r="AF82" s="13"/>
      <c r="AG82" s="13"/>
      <c r="AH82" s="13"/>
    </row>
    <row r="83" spans="1:34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W83" s="13"/>
      <c r="X83" s="13"/>
      <c r="AD83" s="13"/>
      <c r="AE83" s="13"/>
      <c r="AF83" s="13"/>
      <c r="AG83" s="13"/>
      <c r="AH83" s="13"/>
    </row>
    <row r="84" spans="1:34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W84" s="13"/>
      <c r="X84" s="13"/>
      <c r="AD84" s="13"/>
      <c r="AE84" s="13"/>
      <c r="AF84" s="13"/>
      <c r="AG84" s="13"/>
      <c r="AH84" s="13"/>
    </row>
    <row r="85" spans="1:34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W85" s="13"/>
      <c r="X85" s="13"/>
      <c r="AD85" s="13"/>
      <c r="AE85" s="13"/>
      <c r="AF85" s="13"/>
      <c r="AG85" s="13"/>
      <c r="AH85" s="13"/>
    </row>
    <row r="86" spans="1:34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W86" s="13"/>
      <c r="X86" s="13"/>
      <c r="AD86" s="13"/>
      <c r="AE86" s="13"/>
      <c r="AF86" s="13"/>
      <c r="AG86" s="13"/>
      <c r="AH86" s="13"/>
    </row>
    <row r="87" spans="1:34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W87" s="13"/>
      <c r="X87" s="13"/>
      <c r="AD87" s="13"/>
      <c r="AE87" s="13"/>
      <c r="AF87" s="13"/>
      <c r="AG87" s="13"/>
      <c r="AH87" s="13"/>
    </row>
    <row r="88" spans="1:34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W88" s="13"/>
      <c r="X88" s="13"/>
      <c r="AD88" s="13"/>
      <c r="AE88" s="13"/>
      <c r="AF88" s="13"/>
      <c r="AG88" s="13"/>
      <c r="AH88" s="13"/>
    </row>
    <row r="89" spans="1:34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W89" s="13"/>
      <c r="X89" s="13"/>
      <c r="AD89" s="13"/>
      <c r="AE89" s="13"/>
      <c r="AF89" s="13"/>
      <c r="AG89" s="13"/>
      <c r="AH89" s="13"/>
    </row>
    <row r="90" spans="1:34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W90" s="13"/>
      <c r="X90" s="13"/>
      <c r="AD90" s="13"/>
      <c r="AE90" s="13"/>
      <c r="AF90" s="13"/>
      <c r="AG90" s="13"/>
      <c r="AH90" s="13"/>
    </row>
    <row r="91" spans="1:34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W91" s="13"/>
      <c r="X91" s="13"/>
      <c r="AD91" s="13"/>
      <c r="AE91" s="13"/>
      <c r="AF91" s="13"/>
      <c r="AG91" s="13"/>
      <c r="AH91" s="13"/>
    </row>
    <row r="92" spans="1:34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W92" s="13"/>
      <c r="X92" s="13"/>
      <c r="AD92" s="13"/>
      <c r="AE92" s="13"/>
      <c r="AF92" s="13"/>
      <c r="AG92" s="13"/>
      <c r="AH92" s="13"/>
    </row>
    <row r="93" spans="1:34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W93" s="13"/>
      <c r="X93" s="13"/>
      <c r="AD93" s="13"/>
      <c r="AE93" s="13"/>
      <c r="AF93" s="13"/>
      <c r="AG93" s="13"/>
      <c r="AH93" s="13"/>
    </row>
    <row r="94" spans="1:34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W94" s="13"/>
      <c r="X94" s="13"/>
      <c r="AD94" s="13"/>
      <c r="AE94" s="13"/>
      <c r="AF94" s="13"/>
      <c r="AG94" s="13"/>
      <c r="AH94" s="13"/>
    </row>
    <row r="95" spans="1:34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W95" s="13"/>
      <c r="X95" s="13"/>
      <c r="AD95" s="13"/>
      <c r="AE95" s="13"/>
      <c r="AF95" s="13"/>
      <c r="AG95" s="13"/>
      <c r="AH95" s="13"/>
    </row>
    <row r="96" spans="1:34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W96" s="13"/>
      <c r="X96" s="13"/>
      <c r="AD96" s="13"/>
      <c r="AE96" s="13"/>
      <c r="AF96" s="13"/>
      <c r="AG96" s="13"/>
      <c r="AH96" s="13"/>
    </row>
    <row r="97" spans="1:34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W97" s="13"/>
      <c r="X97" s="13"/>
      <c r="AD97" s="13"/>
      <c r="AE97" s="13"/>
      <c r="AF97" s="13"/>
      <c r="AG97" s="13"/>
      <c r="AH97" s="13"/>
    </row>
    <row r="98" spans="1:34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W98" s="13"/>
      <c r="X98" s="13"/>
      <c r="AD98" s="13"/>
      <c r="AE98" s="13"/>
      <c r="AF98" s="13"/>
      <c r="AG98" s="13"/>
      <c r="AH98" s="13"/>
    </row>
    <row r="99" spans="1:34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W99" s="13"/>
      <c r="X99" s="13"/>
      <c r="AD99" s="13"/>
      <c r="AE99" s="13"/>
      <c r="AF99" s="13"/>
      <c r="AG99" s="13"/>
      <c r="AH99" s="13"/>
    </row>
    <row r="100" spans="1:34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3"/>
      <c r="X100" s="13"/>
      <c r="AD100" s="13"/>
      <c r="AE100" s="13"/>
      <c r="AF100" s="13"/>
      <c r="AG100" s="13"/>
      <c r="AH100" s="13"/>
    </row>
    <row r="101" spans="1:34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W101" s="13"/>
      <c r="X101" s="13"/>
      <c r="AD101" s="13"/>
      <c r="AE101" s="13"/>
      <c r="AF101" s="13"/>
      <c r="AG101" s="13"/>
      <c r="AH101" s="13"/>
    </row>
    <row r="102" spans="1:34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W102" s="13"/>
      <c r="X102" s="13"/>
      <c r="AD102" s="13"/>
      <c r="AE102" s="13"/>
      <c r="AF102" s="13"/>
      <c r="AG102" s="13"/>
      <c r="AH102" s="13"/>
    </row>
    <row r="103" spans="1:34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W103" s="13"/>
      <c r="X103" s="13"/>
      <c r="AD103" s="13"/>
      <c r="AE103" s="13"/>
      <c r="AF103" s="13"/>
      <c r="AG103" s="13"/>
      <c r="AH103" s="13"/>
    </row>
    <row r="104" spans="1:34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W104" s="13"/>
      <c r="X104" s="13"/>
      <c r="AD104" s="13"/>
      <c r="AE104" s="13"/>
      <c r="AF104" s="13"/>
      <c r="AG104" s="13"/>
      <c r="AH104" s="13"/>
    </row>
    <row r="105" spans="1:34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13"/>
      <c r="X105" s="13"/>
      <c r="AD105" s="13"/>
      <c r="AE105" s="13"/>
      <c r="AF105" s="13"/>
      <c r="AG105" s="13"/>
      <c r="AH105" s="13"/>
    </row>
    <row r="106" spans="1:34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W106" s="13"/>
      <c r="X106" s="13"/>
      <c r="AD106" s="13"/>
      <c r="AE106" s="13"/>
      <c r="AF106" s="13"/>
      <c r="AG106" s="13"/>
      <c r="AH106" s="13"/>
    </row>
    <row r="107" spans="1:34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W107" s="13"/>
      <c r="X107" s="13"/>
      <c r="AD107" s="13"/>
      <c r="AE107" s="13"/>
      <c r="AF107" s="13"/>
      <c r="AG107" s="13"/>
      <c r="AH107" s="13"/>
    </row>
    <row r="108" spans="1:34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W108" s="13"/>
      <c r="X108" s="13"/>
      <c r="AD108" s="13"/>
      <c r="AE108" s="13"/>
      <c r="AF108" s="13"/>
      <c r="AG108" s="13"/>
      <c r="AH108" s="13"/>
    </row>
    <row r="109" spans="1:34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AD109" s="13"/>
      <c r="AE109" s="13"/>
      <c r="AF109" s="13"/>
      <c r="AG109" s="13"/>
      <c r="AH109" s="13"/>
    </row>
    <row r="110" spans="1:34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W110" s="13"/>
      <c r="X110" s="13"/>
      <c r="AD110" s="13"/>
      <c r="AE110" s="13"/>
      <c r="AF110" s="13"/>
      <c r="AG110" s="13"/>
      <c r="AH110" s="13"/>
    </row>
    <row r="111" spans="1:34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W111" s="13"/>
      <c r="X111" s="13"/>
      <c r="AD111" s="13"/>
      <c r="AE111" s="13"/>
      <c r="AF111" s="13"/>
      <c r="AG111" s="13"/>
      <c r="AH111" s="13"/>
    </row>
    <row r="112" spans="1:34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W112" s="13"/>
      <c r="X112" s="13"/>
      <c r="AD112" s="13"/>
      <c r="AE112" s="13"/>
      <c r="AF112" s="13"/>
      <c r="AG112" s="13"/>
      <c r="AH112" s="13"/>
    </row>
    <row r="113" spans="1:34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W113" s="13"/>
      <c r="X113" s="13"/>
      <c r="AD113" s="13"/>
      <c r="AE113" s="13"/>
      <c r="AF113" s="13"/>
      <c r="AG113" s="13"/>
      <c r="AH113" s="13"/>
    </row>
    <row r="114" spans="1:34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W114" s="13"/>
      <c r="X114" s="13"/>
      <c r="AD114" s="13"/>
      <c r="AE114" s="13"/>
      <c r="AF114" s="13"/>
      <c r="AG114" s="13"/>
      <c r="AH114" s="13"/>
    </row>
    <row r="115" spans="1:34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W115" s="13"/>
      <c r="X115" s="13"/>
      <c r="AD115" s="13"/>
      <c r="AE115" s="13"/>
      <c r="AF115" s="13"/>
      <c r="AG115" s="13"/>
      <c r="AH115" s="13"/>
    </row>
    <row r="116" spans="1:34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W116" s="13"/>
      <c r="X116" s="13"/>
      <c r="AD116" s="13"/>
      <c r="AE116" s="13"/>
      <c r="AF116" s="13"/>
      <c r="AG116" s="13"/>
      <c r="AH116" s="13"/>
    </row>
    <row r="117" spans="1:34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W117" s="13"/>
      <c r="X117" s="13"/>
      <c r="AD117" s="13"/>
      <c r="AE117" s="13"/>
      <c r="AF117" s="13"/>
      <c r="AG117" s="13"/>
      <c r="AH117" s="13"/>
    </row>
    <row r="118" spans="1:34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W118" s="13"/>
      <c r="X118" s="13"/>
      <c r="AD118" s="13"/>
      <c r="AE118" s="13"/>
      <c r="AF118" s="13"/>
      <c r="AG118" s="13"/>
      <c r="AH118" s="13"/>
    </row>
    <row r="119" spans="1:34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W119" s="13"/>
      <c r="X119" s="13"/>
      <c r="AD119" s="13"/>
      <c r="AE119" s="13"/>
      <c r="AF119" s="13"/>
      <c r="AG119" s="13"/>
      <c r="AH119" s="13"/>
    </row>
    <row r="120" spans="1:34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W120" s="13"/>
      <c r="X120" s="13"/>
      <c r="AD120" s="13"/>
      <c r="AE120" s="13"/>
      <c r="AF120" s="13"/>
      <c r="AG120" s="13"/>
      <c r="AH120" s="13"/>
    </row>
    <row r="121" spans="1:34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W121" s="13"/>
      <c r="X121" s="13"/>
      <c r="AD121" s="13"/>
      <c r="AE121" s="13"/>
      <c r="AF121" s="13"/>
      <c r="AG121" s="13"/>
      <c r="AH121" s="13"/>
    </row>
    <row r="122" spans="1:34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W122" s="13"/>
      <c r="X122" s="13"/>
      <c r="AD122" s="13"/>
      <c r="AE122" s="13"/>
      <c r="AF122" s="13"/>
      <c r="AG122" s="13"/>
      <c r="AH122" s="13"/>
    </row>
    <row r="123" spans="1:34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W123" s="13"/>
      <c r="X123" s="13"/>
      <c r="AD123" s="13"/>
      <c r="AE123" s="13"/>
      <c r="AF123" s="13"/>
      <c r="AG123" s="13"/>
      <c r="AH123" s="13"/>
    </row>
    <row r="124" spans="1:34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W124" s="13"/>
      <c r="X124" s="13"/>
      <c r="AD124" s="13"/>
      <c r="AE124" s="13"/>
      <c r="AF124" s="13"/>
      <c r="AG124" s="13"/>
      <c r="AH124" s="13"/>
    </row>
    <row r="125" spans="1:34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W125" s="13"/>
      <c r="X125" s="13"/>
      <c r="AD125" s="13"/>
      <c r="AE125" s="13"/>
      <c r="AF125" s="13"/>
      <c r="AG125" s="13"/>
      <c r="AH125" s="13"/>
    </row>
    <row r="126" spans="1:34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W126" s="13"/>
      <c r="X126" s="13"/>
      <c r="AD126" s="13"/>
      <c r="AE126" s="13"/>
      <c r="AF126" s="13"/>
      <c r="AG126" s="13"/>
      <c r="AH126" s="13"/>
    </row>
    <row r="127" spans="1:34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W127" s="13"/>
      <c r="X127" s="13"/>
      <c r="AD127" s="13"/>
      <c r="AE127" s="13"/>
      <c r="AF127" s="13"/>
      <c r="AG127" s="13"/>
      <c r="AH127" s="13"/>
    </row>
    <row r="128" spans="1:34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W128" s="13"/>
      <c r="X128" s="13"/>
      <c r="AD128" s="13"/>
      <c r="AE128" s="13"/>
      <c r="AF128" s="13"/>
      <c r="AG128" s="13"/>
      <c r="AH128" s="13"/>
    </row>
    <row r="129" spans="1:34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W129" s="13"/>
      <c r="X129" s="13"/>
      <c r="AD129" s="13"/>
      <c r="AE129" s="13"/>
      <c r="AF129" s="13"/>
      <c r="AG129" s="13"/>
      <c r="AH129" s="13"/>
    </row>
    <row r="130" spans="1:34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W130" s="13"/>
      <c r="X130" s="13"/>
      <c r="AD130" s="13"/>
      <c r="AE130" s="13"/>
      <c r="AF130" s="13"/>
      <c r="AG130" s="13"/>
      <c r="AH130" s="13"/>
    </row>
    <row r="131" spans="1:34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W131" s="13"/>
      <c r="X131" s="13"/>
      <c r="AD131" s="13"/>
      <c r="AE131" s="13"/>
      <c r="AF131" s="13"/>
      <c r="AG131" s="13"/>
      <c r="AH131" s="13"/>
    </row>
    <row r="132" spans="1:34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W132" s="13"/>
      <c r="X132" s="13"/>
      <c r="AD132" s="13"/>
      <c r="AE132" s="13"/>
      <c r="AF132" s="13"/>
      <c r="AG132" s="13"/>
      <c r="AH132" s="13"/>
    </row>
    <row r="133" spans="1:34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W133" s="13"/>
      <c r="X133" s="13"/>
      <c r="AD133" s="13"/>
      <c r="AE133" s="13"/>
      <c r="AF133" s="13"/>
      <c r="AG133" s="13"/>
      <c r="AH133" s="13"/>
    </row>
    <row r="134" spans="1:34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W134" s="13"/>
      <c r="X134" s="13"/>
      <c r="AD134" s="13"/>
      <c r="AE134" s="13"/>
      <c r="AF134" s="13"/>
      <c r="AG134" s="13"/>
      <c r="AH134" s="13"/>
    </row>
    <row r="135" spans="1:34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W135" s="13"/>
      <c r="X135" s="13"/>
      <c r="AD135" s="13"/>
      <c r="AE135" s="13"/>
      <c r="AF135" s="13"/>
      <c r="AG135" s="13"/>
      <c r="AH135" s="13"/>
    </row>
    <row r="136" spans="1:34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W136" s="13"/>
      <c r="X136" s="13"/>
      <c r="AD136" s="13"/>
      <c r="AE136" s="13"/>
      <c r="AF136" s="13"/>
      <c r="AG136" s="13"/>
      <c r="AH136" s="13"/>
    </row>
    <row r="137" spans="1:34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W137" s="13"/>
      <c r="X137" s="13"/>
      <c r="AD137" s="13"/>
      <c r="AE137" s="13"/>
      <c r="AF137" s="13"/>
      <c r="AG137" s="13"/>
      <c r="AH137" s="13"/>
    </row>
    <row r="138" spans="1:34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W138" s="13"/>
      <c r="X138" s="13"/>
      <c r="AD138" s="13"/>
      <c r="AE138" s="13"/>
      <c r="AF138" s="13"/>
      <c r="AG138" s="13"/>
      <c r="AH138" s="13"/>
    </row>
    <row r="139" spans="1:34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W139" s="13"/>
      <c r="X139" s="13"/>
      <c r="AD139" s="13"/>
      <c r="AE139" s="13"/>
      <c r="AF139" s="13"/>
      <c r="AG139" s="13"/>
      <c r="AH139" s="13"/>
    </row>
    <row r="140" spans="1:34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W140" s="13"/>
      <c r="X140" s="13"/>
      <c r="AD140" s="13"/>
      <c r="AE140" s="13"/>
      <c r="AF140" s="13"/>
      <c r="AG140" s="13"/>
      <c r="AH140" s="13"/>
    </row>
    <row r="141" spans="1:34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W141" s="13"/>
      <c r="X141" s="13"/>
      <c r="AD141" s="13"/>
      <c r="AE141" s="13"/>
      <c r="AF141" s="13"/>
      <c r="AG141" s="13"/>
      <c r="AH141" s="13"/>
    </row>
    <row r="142" spans="1:34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W142" s="13"/>
      <c r="X142" s="13"/>
      <c r="AD142" s="13"/>
      <c r="AE142" s="13"/>
      <c r="AF142" s="13"/>
      <c r="AG142" s="13"/>
      <c r="AH142" s="13"/>
    </row>
    <row r="143" spans="1:34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W143" s="13"/>
      <c r="X143" s="13"/>
      <c r="AD143" s="13"/>
      <c r="AE143" s="13"/>
      <c r="AF143" s="13"/>
      <c r="AG143" s="13"/>
      <c r="AH143" s="13"/>
    </row>
    <row r="144" spans="1:34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W144" s="13"/>
      <c r="X144" s="13"/>
      <c r="AD144" s="13"/>
      <c r="AE144" s="13"/>
      <c r="AF144" s="13"/>
      <c r="AG144" s="13"/>
      <c r="AH144" s="13"/>
    </row>
    <row r="145" spans="1:34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W145" s="13"/>
      <c r="X145" s="13"/>
      <c r="AD145" s="13"/>
      <c r="AE145" s="13"/>
      <c r="AF145" s="13"/>
      <c r="AG145" s="13"/>
      <c r="AH145" s="13"/>
    </row>
    <row r="146" spans="1:34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W146" s="13"/>
      <c r="X146" s="13"/>
      <c r="AD146" s="13"/>
      <c r="AE146" s="13"/>
      <c r="AF146" s="13"/>
      <c r="AG146" s="13"/>
      <c r="AH146" s="13"/>
    </row>
    <row r="147" spans="1:34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W147" s="13"/>
      <c r="X147" s="13"/>
      <c r="AD147" s="13"/>
      <c r="AE147" s="13"/>
      <c r="AF147" s="13"/>
      <c r="AG147" s="13"/>
      <c r="AH147" s="13"/>
    </row>
    <row r="148" spans="1:34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W148" s="13"/>
      <c r="X148" s="13"/>
      <c r="AD148" s="13"/>
      <c r="AE148" s="13"/>
      <c r="AF148" s="13"/>
      <c r="AG148" s="13"/>
      <c r="AH148" s="13"/>
    </row>
    <row r="149" spans="1:34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W149" s="13"/>
      <c r="X149" s="13"/>
      <c r="AD149" s="13"/>
      <c r="AE149" s="13"/>
      <c r="AF149" s="13"/>
      <c r="AG149" s="13"/>
      <c r="AH149" s="13"/>
    </row>
    <row r="150" spans="1:34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W150" s="13"/>
      <c r="X150" s="13"/>
      <c r="AD150" s="13"/>
      <c r="AE150" s="13"/>
      <c r="AF150" s="13"/>
      <c r="AG150" s="13"/>
      <c r="AH150" s="13"/>
    </row>
    <row r="151" spans="1:34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W151" s="13"/>
      <c r="X151" s="13"/>
      <c r="AD151" s="13"/>
      <c r="AE151" s="13"/>
      <c r="AF151" s="13"/>
      <c r="AG151" s="13"/>
      <c r="AH151" s="13"/>
    </row>
    <row r="152" spans="1:34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W152" s="13"/>
      <c r="X152" s="13"/>
      <c r="AD152" s="13"/>
      <c r="AE152" s="13"/>
      <c r="AF152" s="13"/>
      <c r="AG152" s="13"/>
      <c r="AH152" s="13"/>
    </row>
    <row r="153" spans="1:34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W153" s="13"/>
      <c r="X153" s="13"/>
      <c r="AD153" s="13"/>
      <c r="AE153" s="13"/>
      <c r="AF153" s="13"/>
      <c r="AG153" s="13"/>
      <c r="AH153" s="13"/>
    </row>
    <row r="154" spans="1:34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W154" s="13"/>
      <c r="X154" s="13"/>
      <c r="AD154" s="13"/>
      <c r="AE154" s="13"/>
      <c r="AF154" s="13"/>
      <c r="AG154" s="13"/>
      <c r="AH154" s="13"/>
    </row>
    <row r="155" spans="1:34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W155" s="13"/>
      <c r="X155" s="13"/>
      <c r="AD155" s="13"/>
      <c r="AE155" s="13"/>
      <c r="AF155" s="13"/>
      <c r="AG155" s="13"/>
      <c r="AH155" s="13"/>
    </row>
    <row r="156" spans="1:34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W156" s="13"/>
      <c r="X156" s="13"/>
      <c r="AD156" s="13"/>
      <c r="AE156" s="13"/>
      <c r="AF156" s="13"/>
      <c r="AG156" s="13"/>
      <c r="AH156" s="13"/>
    </row>
    <row r="157" spans="1:34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W157" s="13"/>
      <c r="X157" s="13"/>
      <c r="AD157" s="13"/>
      <c r="AE157" s="13"/>
      <c r="AF157" s="13"/>
      <c r="AG157" s="13"/>
      <c r="AH157" s="13"/>
    </row>
    <row r="158" spans="1:34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W158" s="13"/>
      <c r="X158" s="13"/>
      <c r="AD158" s="13"/>
      <c r="AE158" s="13"/>
      <c r="AF158" s="13"/>
      <c r="AG158" s="13"/>
      <c r="AH158" s="13"/>
    </row>
    <row r="159" spans="1:34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W159" s="13"/>
      <c r="X159" s="13"/>
      <c r="AD159" s="13"/>
      <c r="AE159" s="13"/>
      <c r="AF159" s="13"/>
      <c r="AG159" s="13"/>
      <c r="AH159" s="13"/>
    </row>
    <row r="160" spans="1:34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W160" s="13"/>
      <c r="X160" s="13"/>
      <c r="AD160" s="13"/>
      <c r="AE160" s="13"/>
      <c r="AF160" s="13"/>
      <c r="AG160" s="13"/>
      <c r="AH160" s="13"/>
    </row>
    <row r="161" spans="1:34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W161" s="13"/>
      <c r="X161" s="13"/>
      <c r="AD161" s="13"/>
      <c r="AE161" s="13"/>
      <c r="AF161" s="13"/>
      <c r="AG161" s="13"/>
      <c r="AH161" s="13"/>
    </row>
    <row r="162" spans="1:34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W162" s="13"/>
      <c r="X162" s="13"/>
      <c r="AD162" s="13"/>
      <c r="AE162" s="13"/>
      <c r="AF162" s="13"/>
      <c r="AG162" s="13"/>
      <c r="AH162" s="13"/>
    </row>
    <row r="163" spans="1:34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W163" s="13"/>
      <c r="X163" s="13"/>
      <c r="AD163" s="13"/>
      <c r="AE163" s="13"/>
      <c r="AF163" s="13"/>
      <c r="AG163" s="13"/>
      <c r="AH163" s="13"/>
    </row>
    <row r="164" spans="1:34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W164" s="13"/>
      <c r="X164" s="13"/>
      <c r="AD164" s="13"/>
      <c r="AE164" s="13"/>
      <c r="AF164" s="13"/>
      <c r="AG164" s="13"/>
      <c r="AH164" s="13"/>
    </row>
    <row r="165" spans="1:34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W165" s="13"/>
      <c r="X165" s="13"/>
      <c r="AD165" s="13"/>
      <c r="AE165" s="13"/>
      <c r="AF165" s="13"/>
      <c r="AG165" s="13"/>
      <c r="AH165" s="13"/>
    </row>
    <row r="166" spans="1:34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W166" s="13"/>
      <c r="X166" s="13"/>
      <c r="AD166" s="13"/>
      <c r="AE166" s="13"/>
      <c r="AF166" s="13"/>
      <c r="AG166" s="13"/>
      <c r="AH166" s="13"/>
    </row>
    <row r="167" spans="1:34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W167" s="13"/>
      <c r="X167" s="13"/>
      <c r="AD167" s="13"/>
      <c r="AE167" s="13"/>
      <c r="AF167" s="13"/>
      <c r="AG167" s="13"/>
      <c r="AH167" s="13"/>
    </row>
    <row r="168" spans="1:34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W168" s="13"/>
      <c r="X168" s="13"/>
      <c r="AD168" s="13"/>
      <c r="AE168" s="13"/>
      <c r="AF168" s="13"/>
      <c r="AG168" s="13"/>
      <c r="AH168" s="13"/>
    </row>
    <row r="169" spans="1:34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W169" s="13"/>
      <c r="X169" s="13"/>
      <c r="AD169" s="13"/>
      <c r="AE169" s="13"/>
      <c r="AF169" s="13"/>
      <c r="AG169" s="13"/>
      <c r="AH169" s="13"/>
    </row>
    <row r="170" spans="1:34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W170" s="13"/>
      <c r="X170" s="13"/>
      <c r="AD170" s="13"/>
      <c r="AE170" s="13"/>
      <c r="AF170" s="13"/>
      <c r="AG170" s="13"/>
      <c r="AH170" s="13"/>
    </row>
    <row r="171" spans="1:34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W171" s="13"/>
      <c r="X171" s="13"/>
      <c r="AD171" s="13"/>
      <c r="AE171" s="13"/>
      <c r="AF171" s="13"/>
      <c r="AG171" s="13"/>
      <c r="AH171" s="13"/>
    </row>
    <row r="172" spans="1:34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W172" s="13"/>
      <c r="X172" s="13"/>
      <c r="AD172" s="13"/>
      <c r="AE172" s="13"/>
      <c r="AF172" s="13"/>
      <c r="AG172" s="13"/>
      <c r="AH172" s="13"/>
    </row>
    <row r="173" spans="1:34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W173" s="13"/>
      <c r="X173" s="13"/>
      <c r="AD173" s="13"/>
      <c r="AE173" s="13"/>
      <c r="AF173" s="13"/>
      <c r="AG173" s="13"/>
      <c r="AH173" s="13"/>
    </row>
    <row r="174" spans="1:34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W174" s="13"/>
      <c r="X174" s="13"/>
      <c r="AD174" s="13"/>
      <c r="AE174" s="13"/>
      <c r="AF174" s="13"/>
      <c r="AG174" s="13"/>
      <c r="AH174" s="13"/>
    </row>
    <row r="175" spans="1:34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W175" s="13"/>
      <c r="X175" s="13"/>
      <c r="AD175" s="13"/>
      <c r="AE175" s="13"/>
      <c r="AF175" s="13"/>
      <c r="AG175" s="13"/>
      <c r="AH175" s="13"/>
    </row>
    <row r="176" spans="1:34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W176" s="13"/>
      <c r="X176" s="13"/>
      <c r="AD176" s="13"/>
      <c r="AE176" s="13"/>
      <c r="AF176" s="13"/>
      <c r="AG176" s="13"/>
      <c r="AH176" s="13"/>
    </row>
    <row r="177" spans="1:34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W177" s="13"/>
      <c r="X177" s="13"/>
      <c r="AD177" s="13"/>
      <c r="AE177" s="13"/>
      <c r="AF177" s="13"/>
      <c r="AG177" s="13"/>
      <c r="AH177" s="13"/>
    </row>
    <row r="178" spans="1:34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W178" s="13"/>
      <c r="X178" s="13"/>
      <c r="AD178" s="13"/>
      <c r="AE178" s="13"/>
      <c r="AF178" s="13"/>
      <c r="AG178" s="13"/>
      <c r="AH178" s="13"/>
    </row>
    <row r="179" spans="1:34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W179" s="13"/>
      <c r="X179" s="13"/>
      <c r="AD179" s="13"/>
      <c r="AE179" s="13"/>
      <c r="AF179" s="13"/>
      <c r="AG179" s="13"/>
      <c r="AH179" s="13"/>
    </row>
    <row r="180" spans="1:34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W180" s="13"/>
      <c r="X180" s="13"/>
      <c r="AD180" s="13"/>
      <c r="AE180" s="13"/>
      <c r="AF180" s="13"/>
      <c r="AG180" s="13"/>
      <c r="AH180" s="13"/>
    </row>
    <row r="181" spans="1:34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W181" s="13"/>
      <c r="X181" s="13"/>
      <c r="AD181" s="13"/>
      <c r="AE181" s="13"/>
      <c r="AF181" s="13"/>
      <c r="AG181" s="13"/>
      <c r="AH181" s="13"/>
    </row>
    <row r="182" spans="1:34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W182" s="13"/>
      <c r="X182" s="13"/>
      <c r="AD182" s="13"/>
      <c r="AE182" s="13"/>
      <c r="AF182" s="13"/>
      <c r="AG182" s="13"/>
      <c r="AH182" s="13"/>
    </row>
    <row r="183" spans="1:34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W183" s="13"/>
      <c r="X183" s="13"/>
      <c r="AD183" s="13"/>
      <c r="AE183" s="13"/>
      <c r="AF183" s="13"/>
      <c r="AG183" s="13"/>
      <c r="AH183" s="13"/>
    </row>
    <row r="184" spans="1:34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W184" s="13"/>
      <c r="X184" s="13"/>
      <c r="AD184" s="13"/>
      <c r="AE184" s="13"/>
      <c r="AF184" s="13"/>
      <c r="AG184" s="13"/>
      <c r="AH184" s="13"/>
    </row>
    <row r="185" spans="1:34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W185" s="13"/>
      <c r="X185" s="13"/>
      <c r="AD185" s="13"/>
      <c r="AE185" s="13"/>
      <c r="AF185" s="13"/>
      <c r="AG185" s="13"/>
      <c r="AH185" s="13"/>
    </row>
    <row r="186" spans="1:34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W186" s="13"/>
      <c r="X186" s="13"/>
      <c r="AD186" s="13"/>
      <c r="AE186" s="13"/>
      <c r="AF186" s="13"/>
      <c r="AG186" s="13"/>
      <c r="AH186" s="13"/>
    </row>
    <row r="187" spans="1:34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W187" s="13"/>
      <c r="X187" s="13"/>
      <c r="AD187" s="13"/>
      <c r="AE187" s="13"/>
      <c r="AF187" s="13"/>
      <c r="AG187" s="13"/>
      <c r="AH187" s="13"/>
    </row>
    <row r="188" spans="1:34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W188" s="13"/>
      <c r="X188" s="13"/>
      <c r="AD188" s="13"/>
      <c r="AE188" s="13"/>
      <c r="AF188" s="13"/>
      <c r="AG188" s="13"/>
      <c r="AH188" s="13"/>
    </row>
    <row r="189" spans="1:34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W189" s="13"/>
      <c r="X189" s="13"/>
      <c r="AD189" s="13"/>
      <c r="AE189" s="13"/>
      <c r="AF189" s="13"/>
      <c r="AG189" s="13"/>
      <c r="AH189" s="13"/>
    </row>
    <row r="190" spans="1:34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W190" s="13"/>
      <c r="X190" s="13"/>
      <c r="AD190" s="13"/>
      <c r="AE190" s="13"/>
      <c r="AF190" s="13"/>
      <c r="AG190" s="13"/>
      <c r="AH190" s="13"/>
    </row>
    <row r="191" spans="1:34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W191" s="13"/>
      <c r="X191" s="13"/>
      <c r="AD191" s="13"/>
      <c r="AE191" s="13"/>
      <c r="AF191" s="13"/>
      <c r="AG191" s="13"/>
      <c r="AH191" s="13"/>
    </row>
    <row r="192" spans="1:34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W192" s="13"/>
      <c r="X192" s="13"/>
      <c r="AD192" s="13"/>
      <c r="AE192" s="13"/>
      <c r="AF192" s="13"/>
      <c r="AG192" s="13"/>
      <c r="AH192" s="13"/>
    </row>
    <row r="193" spans="1:34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W193" s="13"/>
      <c r="X193" s="13"/>
      <c r="AD193" s="13"/>
      <c r="AE193" s="13"/>
      <c r="AF193" s="13"/>
      <c r="AG193" s="13"/>
      <c r="AH193" s="13"/>
    </row>
    <row r="194" spans="1:34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W194" s="13"/>
      <c r="X194" s="13"/>
      <c r="AD194" s="13"/>
      <c r="AE194" s="13"/>
      <c r="AF194" s="13"/>
      <c r="AG194" s="13"/>
      <c r="AH194" s="13"/>
    </row>
    <row r="195" spans="1:34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W195" s="13"/>
      <c r="X195" s="13"/>
      <c r="AD195" s="13"/>
      <c r="AE195" s="13"/>
      <c r="AF195" s="13"/>
      <c r="AG195" s="13"/>
      <c r="AH195" s="13"/>
    </row>
    <row r="196" spans="1:34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W196" s="13"/>
      <c r="X196" s="13"/>
      <c r="AD196" s="13"/>
      <c r="AE196" s="13"/>
      <c r="AF196" s="13"/>
      <c r="AG196" s="13"/>
      <c r="AH196" s="13"/>
    </row>
    <row r="197" spans="1:34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W197" s="13"/>
      <c r="X197" s="13"/>
      <c r="AD197" s="13"/>
      <c r="AE197" s="13"/>
      <c r="AF197" s="13"/>
      <c r="AG197" s="13"/>
      <c r="AH197" s="13"/>
    </row>
    <row r="198" spans="1:34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W198" s="13"/>
      <c r="X198" s="13"/>
      <c r="AD198" s="13"/>
      <c r="AE198" s="13"/>
      <c r="AF198" s="13"/>
      <c r="AG198" s="13"/>
      <c r="AH198" s="13"/>
    </row>
    <row r="199" spans="1:34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W199" s="13"/>
      <c r="X199" s="13"/>
      <c r="AD199" s="13"/>
      <c r="AE199" s="13"/>
      <c r="AF199" s="13"/>
      <c r="AG199" s="13"/>
      <c r="AH199" s="13"/>
    </row>
    <row r="200" spans="1:34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W200" s="13"/>
      <c r="X200" s="13"/>
      <c r="AD200" s="13"/>
      <c r="AE200" s="13"/>
      <c r="AF200" s="13"/>
      <c r="AG200" s="13"/>
      <c r="AH200" s="13"/>
    </row>
    <row r="201" spans="1:34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W201" s="13"/>
      <c r="X201" s="13"/>
      <c r="AD201" s="13"/>
      <c r="AE201" s="13"/>
      <c r="AF201" s="13"/>
      <c r="AG201" s="13"/>
      <c r="AH201" s="13"/>
    </row>
    <row r="202" spans="1:34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W202" s="13"/>
      <c r="X202" s="13"/>
      <c r="AD202" s="13"/>
      <c r="AE202" s="13"/>
      <c r="AF202" s="13"/>
      <c r="AG202" s="13"/>
      <c r="AH202" s="13"/>
    </row>
    <row r="203" spans="1:34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W203" s="13"/>
      <c r="X203" s="13"/>
      <c r="AD203" s="13"/>
      <c r="AE203" s="13"/>
      <c r="AF203" s="13"/>
      <c r="AG203" s="13"/>
      <c r="AH203" s="13"/>
    </row>
    <row r="204" spans="1:34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W204" s="13"/>
      <c r="X204" s="13"/>
      <c r="AD204" s="13"/>
      <c r="AE204" s="13"/>
      <c r="AF204" s="13"/>
      <c r="AG204" s="13"/>
      <c r="AH204" s="13"/>
    </row>
    <row r="205" spans="1:34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W205" s="13"/>
      <c r="X205" s="13"/>
      <c r="AD205" s="13"/>
      <c r="AE205" s="13"/>
      <c r="AF205" s="13"/>
      <c r="AG205" s="13"/>
      <c r="AH205" s="13"/>
    </row>
    <row r="206" spans="1:34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W206" s="13"/>
      <c r="X206" s="13"/>
      <c r="AD206" s="13"/>
      <c r="AE206" s="13"/>
      <c r="AF206" s="13"/>
      <c r="AG206" s="13"/>
      <c r="AH206" s="13"/>
    </row>
    <row r="207" spans="1:34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W207" s="13"/>
      <c r="X207" s="13"/>
      <c r="AD207" s="13"/>
      <c r="AE207" s="13"/>
      <c r="AF207" s="13"/>
      <c r="AG207" s="13"/>
      <c r="AH207" s="13"/>
    </row>
    <row r="208" spans="1:34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W208" s="13"/>
      <c r="X208" s="13"/>
      <c r="AD208" s="13"/>
      <c r="AE208" s="13"/>
      <c r="AF208" s="13"/>
      <c r="AG208" s="13"/>
      <c r="AH208" s="13"/>
    </row>
    <row r="209" spans="1:34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W209" s="13"/>
      <c r="X209" s="13"/>
      <c r="AD209" s="13"/>
      <c r="AE209" s="13"/>
      <c r="AF209" s="13"/>
      <c r="AG209" s="13"/>
      <c r="AH209" s="13"/>
    </row>
    <row r="210" spans="1:34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W210" s="13"/>
      <c r="X210" s="13"/>
      <c r="AD210" s="13"/>
      <c r="AE210" s="13"/>
      <c r="AF210" s="13"/>
      <c r="AG210" s="13"/>
      <c r="AH210" s="13"/>
    </row>
    <row r="211" spans="1:34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W211" s="13"/>
      <c r="X211" s="13"/>
      <c r="AD211" s="13"/>
      <c r="AE211" s="13"/>
      <c r="AF211" s="13"/>
      <c r="AG211" s="13"/>
      <c r="AH211" s="13"/>
    </row>
    <row r="212" spans="1:34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W212" s="13"/>
      <c r="X212" s="13"/>
      <c r="AD212" s="13"/>
      <c r="AE212" s="13"/>
      <c r="AF212" s="13"/>
      <c r="AG212" s="13"/>
      <c r="AH212" s="13"/>
    </row>
    <row r="213" spans="1:34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W213" s="13"/>
      <c r="X213" s="13"/>
      <c r="AD213" s="13"/>
      <c r="AE213" s="13"/>
      <c r="AF213" s="13"/>
      <c r="AG213" s="13"/>
      <c r="AH213" s="13"/>
    </row>
    <row r="214" spans="1:34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W214" s="13"/>
      <c r="X214" s="13"/>
      <c r="AD214" s="13"/>
      <c r="AE214" s="13"/>
      <c r="AF214" s="13"/>
      <c r="AG214" s="13"/>
      <c r="AH214" s="13"/>
    </row>
    <row r="215" spans="1:34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W215" s="13"/>
      <c r="X215" s="13"/>
      <c r="AD215" s="13"/>
      <c r="AE215" s="13"/>
      <c r="AF215" s="13"/>
      <c r="AG215" s="13"/>
      <c r="AH215" s="13"/>
    </row>
    <row r="216" spans="1:34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W216" s="13"/>
      <c r="X216" s="13"/>
      <c r="AD216" s="13"/>
      <c r="AE216" s="13"/>
      <c r="AF216" s="13"/>
      <c r="AG216" s="13"/>
      <c r="AH216" s="13"/>
    </row>
    <row r="217" spans="1:34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W217" s="13"/>
      <c r="X217" s="13"/>
      <c r="AD217" s="13"/>
      <c r="AE217" s="13"/>
      <c r="AF217" s="13"/>
      <c r="AG217" s="13"/>
      <c r="AH217" s="13"/>
    </row>
    <row r="218" spans="1:34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W218" s="13"/>
      <c r="X218" s="13"/>
      <c r="AD218" s="13"/>
      <c r="AE218" s="13"/>
      <c r="AF218" s="13"/>
      <c r="AG218" s="13"/>
      <c r="AH218" s="13"/>
    </row>
    <row r="219" spans="1:34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W219" s="13"/>
      <c r="X219" s="13"/>
      <c r="AD219" s="13"/>
      <c r="AE219" s="13"/>
      <c r="AF219" s="13"/>
      <c r="AG219" s="13"/>
      <c r="AH219" s="13"/>
    </row>
    <row r="220" spans="1:34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W220" s="13"/>
      <c r="X220" s="13"/>
      <c r="AD220" s="13"/>
      <c r="AE220" s="13"/>
      <c r="AF220" s="13"/>
      <c r="AG220" s="13"/>
      <c r="AH220" s="13"/>
    </row>
    <row r="221" spans="1:34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W221" s="13"/>
      <c r="X221" s="13"/>
      <c r="AD221" s="13"/>
      <c r="AE221" s="13"/>
      <c r="AF221" s="13"/>
      <c r="AG221" s="13"/>
      <c r="AH221" s="13"/>
    </row>
    <row r="222" spans="1:34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W222" s="13"/>
      <c r="X222" s="13"/>
      <c r="AD222" s="13"/>
      <c r="AE222" s="13"/>
      <c r="AF222" s="13"/>
      <c r="AG222" s="13"/>
      <c r="AH222" s="13"/>
    </row>
    <row r="223" spans="1:34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W223" s="13"/>
      <c r="X223" s="13"/>
      <c r="AD223" s="13"/>
      <c r="AE223" s="13"/>
      <c r="AF223" s="13"/>
      <c r="AG223" s="13"/>
      <c r="AH223" s="13"/>
    </row>
    <row r="224" spans="1:34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W224" s="13"/>
      <c r="X224" s="13"/>
      <c r="AD224" s="13"/>
      <c r="AE224" s="13"/>
      <c r="AF224" s="13"/>
      <c r="AG224" s="13"/>
      <c r="AH224" s="13"/>
    </row>
    <row r="225" spans="1:34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W225" s="13"/>
      <c r="X225" s="13"/>
      <c r="AD225" s="13"/>
      <c r="AE225" s="13"/>
      <c r="AF225" s="13"/>
      <c r="AG225" s="13"/>
      <c r="AH225" s="13"/>
    </row>
    <row r="226" spans="1:34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W226" s="13"/>
      <c r="X226" s="13"/>
      <c r="AD226" s="13"/>
      <c r="AE226" s="13"/>
      <c r="AF226" s="13"/>
      <c r="AG226" s="13"/>
      <c r="AH226" s="13"/>
    </row>
    <row r="227" spans="1:34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W227" s="13"/>
      <c r="X227" s="13"/>
      <c r="AD227" s="13"/>
      <c r="AE227" s="13"/>
      <c r="AF227" s="13"/>
      <c r="AG227" s="13"/>
      <c r="AH227" s="13"/>
    </row>
    <row r="228" spans="1:34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W228" s="13"/>
      <c r="X228" s="13"/>
      <c r="AD228" s="13"/>
      <c r="AE228" s="13"/>
      <c r="AF228" s="13"/>
      <c r="AG228" s="13"/>
      <c r="AH228" s="13"/>
    </row>
    <row r="229" spans="1:34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W229" s="13"/>
      <c r="X229" s="13"/>
      <c r="AD229" s="13"/>
      <c r="AE229" s="13"/>
      <c r="AF229" s="13"/>
      <c r="AG229" s="13"/>
      <c r="AH229" s="13"/>
    </row>
    <row r="230" spans="1:34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W230" s="13"/>
      <c r="X230" s="13"/>
      <c r="AD230" s="13"/>
      <c r="AE230" s="13"/>
      <c r="AF230" s="13"/>
      <c r="AG230" s="13"/>
      <c r="AH230" s="13"/>
    </row>
    <row r="231" spans="1:34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W231" s="13"/>
      <c r="X231" s="13"/>
      <c r="AD231" s="13"/>
      <c r="AE231" s="13"/>
      <c r="AF231" s="13"/>
      <c r="AG231" s="13"/>
      <c r="AH231" s="13"/>
    </row>
    <row r="232" spans="1:34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W232" s="13"/>
      <c r="X232" s="13"/>
      <c r="AD232" s="13"/>
      <c r="AE232" s="13"/>
      <c r="AF232" s="13"/>
      <c r="AG232" s="13"/>
      <c r="AH232" s="13"/>
    </row>
    <row r="233" spans="1:34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W233" s="13"/>
      <c r="X233" s="13"/>
      <c r="AD233" s="13"/>
      <c r="AE233" s="13"/>
      <c r="AF233" s="13"/>
      <c r="AG233" s="13"/>
      <c r="AH233" s="13"/>
    </row>
    <row r="234" spans="1:34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W234" s="13"/>
      <c r="X234" s="13"/>
      <c r="AD234" s="13"/>
      <c r="AE234" s="13"/>
      <c r="AF234" s="13"/>
      <c r="AG234" s="13"/>
      <c r="AH234" s="13"/>
    </row>
    <row r="235" spans="1:34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W235" s="13"/>
      <c r="X235" s="13"/>
      <c r="AD235" s="13"/>
      <c r="AE235" s="13"/>
      <c r="AF235" s="13"/>
      <c r="AG235" s="13"/>
      <c r="AH235" s="13"/>
    </row>
    <row r="236" spans="1:34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W236" s="13"/>
      <c r="X236" s="13"/>
      <c r="AD236" s="13"/>
      <c r="AE236" s="13"/>
      <c r="AF236" s="13"/>
      <c r="AG236" s="13"/>
      <c r="AH236" s="13"/>
    </row>
    <row r="237" spans="1:34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W237" s="13"/>
      <c r="X237" s="13"/>
      <c r="AD237" s="13"/>
      <c r="AE237" s="13"/>
      <c r="AF237" s="13"/>
      <c r="AG237" s="13"/>
      <c r="AH237" s="13"/>
    </row>
    <row r="238" spans="1:34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W238" s="13"/>
      <c r="X238" s="13"/>
      <c r="AD238" s="13"/>
      <c r="AE238" s="13"/>
      <c r="AF238" s="13"/>
      <c r="AG238" s="13"/>
      <c r="AH238" s="13"/>
    </row>
    <row r="239" spans="1:34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W239" s="13"/>
      <c r="X239" s="13"/>
      <c r="AD239" s="13"/>
      <c r="AE239" s="13"/>
      <c r="AF239" s="13"/>
      <c r="AG239" s="13"/>
      <c r="AH239" s="13"/>
    </row>
    <row r="240" spans="1:34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W240" s="13"/>
      <c r="X240" s="13"/>
      <c r="AD240" s="13"/>
      <c r="AE240" s="13"/>
      <c r="AF240" s="13"/>
      <c r="AG240" s="13"/>
      <c r="AH240" s="13"/>
    </row>
    <row r="241" spans="1:34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W241" s="13"/>
      <c r="X241" s="13"/>
      <c r="AD241" s="13"/>
      <c r="AE241" s="13"/>
      <c r="AF241" s="13"/>
      <c r="AG241" s="13"/>
      <c r="AH241" s="13"/>
    </row>
    <row r="242" spans="1:34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W242" s="13"/>
      <c r="X242" s="13"/>
      <c r="AD242" s="13"/>
      <c r="AE242" s="13"/>
      <c r="AF242" s="13"/>
      <c r="AG242" s="13"/>
      <c r="AH242" s="13"/>
    </row>
    <row r="243" spans="1:34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W243" s="13"/>
      <c r="X243" s="13"/>
      <c r="AD243" s="13"/>
      <c r="AE243" s="13"/>
      <c r="AF243" s="13"/>
      <c r="AG243" s="13"/>
      <c r="AH243" s="13"/>
    </row>
    <row r="244" spans="1:34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W244" s="13"/>
      <c r="X244" s="13"/>
      <c r="AD244" s="13"/>
      <c r="AE244" s="13"/>
      <c r="AF244" s="13"/>
      <c r="AG244" s="13"/>
      <c r="AH244" s="13"/>
    </row>
    <row r="245" spans="1:34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W245" s="13"/>
      <c r="X245" s="13"/>
      <c r="AD245" s="13"/>
      <c r="AE245" s="13"/>
      <c r="AF245" s="13"/>
      <c r="AG245" s="13"/>
      <c r="AH245" s="13"/>
    </row>
    <row r="246" spans="1:34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W246" s="13"/>
      <c r="X246" s="13"/>
      <c r="AD246" s="13"/>
      <c r="AE246" s="13"/>
      <c r="AF246" s="13"/>
      <c r="AG246" s="13"/>
      <c r="AH246" s="13"/>
    </row>
    <row r="247" spans="1:34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W247" s="13"/>
      <c r="X247" s="13"/>
      <c r="AD247" s="13"/>
      <c r="AE247" s="13"/>
      <c r="AF247" s="13"/>
      <c r="AG247" s="13"/>
      <c r="AH247" s="13"/>
    </row>
    <row r="248" spans="1:34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W248" s="13"/>
      <c r="X248" s="13"/>
      <c r="AD248" s="13"/>
      <c r="AE248" s="13"/>
      <c r="AF248" s="13"/>
      <c r="AG248" s="13"/>
      <c r="AH248" s="13"/>
    </row>
    <row r="249" spans="1:34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W249" s="13"/>
      <c r="X249" s="13"/>
      <c r="AD249" s="13"/>
      <c r="AE249" s="13"/>
      <c r="AF249" s="13"/>
      <c r="AG249" s="13"/>
      <c r="AH249" s="13"/>
    </row>
    <row r="250" spans="1:34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W250" s="13"/>
      <c r="X250" s="13"/>
      <c r="AD250" s="13"/>
      <c r="AE250" s="13"/>
      <c r="AF250" s="13"/>
      <c r="AG250" s="13"/>
      <c r="AH250" s="13"/>
    </row>
    <row r="251" spans="1:34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W251" s="13"/>
      <c r="X251" s="13"/>
      <c r="AD251" s="13"/>
      <c r="AE251" s="13"/>
      <c r="AF251" s="13"/>
      <c r="AG251" s="13"/>
      <c r="AH251" s="13"/>
    </row>
    <row r="252" spans="1:34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W252" s="13"/>
      <c r="X252" s="13"/>
      <c r="AD252" s="13"/>
      <c r="AE252" s="13"/>
      <c r="AF252" s="13"/>
      <c r="AG252" s="13"/>
      <c r="AH252" s="13"/>
    </row>
    <row r="253" spans="1:34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W253" s="13"/>
      <c r="X253" s="13"/>
      <c r="AD253" s="13"/>
      <c r="AE253" s="13"/>
      <c r="AF253" s="13"/>
      <c r="AG253" s="13"/>
      <c r="AH253" s="13"/>
    </row>
    <row r="254" spans="1:34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W254" s="13"/>
      <c r="X254" s="13"/>
      <c r="AD254" s="13"/>
      <c r="AE254" s="13"/>
      <c r="AF254" s="13"/>
      <c r="AG254" s="13"/>
      <c r="AH254" s="13"/>
    </row>
    <row r="255" spans="1:34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W255" s="13"/>
      <c r="X255" s="13"/>
      <c r="AD255" s="13"/>
      <c r="AE255" s="13"/>
      <c r="AF255" s="13"/>
      <c r="AG255" s="13"/>
      <c r="AH255" s="13"/>
    </row>
    <row r="256" spans="1:34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W256" s="13"/>
      <c r="X256" s="13"/>
      <c r="AD256" s="13"/>
      <c r="AE256" s="13"/>
      <c r="AF256" s="13"/>
      <c r="AG256" s="13"/>
      <c r="AH256" s="13"/>
    </row>
    <row r="257" spans="1:34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W257" s="13"/>
      <c r="X257" s="13"/>
      <c r="AD257" s="13"/>
      <c r="AE257" s="13"/>
      <c r="AF257" s="13"/>
      <c r="AG257" s="13"/>
      <c r="AH257" s="13"/>
    </row>
    <row r="258" spans="1:34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W258" s="13"/>
      <c r="X258" s="13"/>
      <c r="AD258" s="13"/>
      <c r="AE258" s="13"/>
      <c r="AF258" s="13"/>
      <c r="AG258" s="13"/>
      <c r="AH258" s="13"/>
    </row>
    <row r="259" spans="1:34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W259" s="13"/>
      <c r="X259" s="13"/>
      <c r="AD259" s="13"/>
      <c r="AE259" s="13"/>
      <c r="AF259" s="13"/>
      <c r="AG259" s="13"/>
      <c r="AH259" s="13"/>
    </row>
    <row r="260" spans="1:34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W260" s="13"/>
      <c r="X260" s="13"/>
      <c r="AD260" s="13"/>
      <c r="AE260" s="13"/>
      <c r="AF260" s="13"/>
      <c r="AG260" s="13"/>
      <c r="AH260" s="13"/>
    </row>
    <row r="261" spans="1:34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W261" s="13"/>
      <c r="X261" s="13"/>
      <c r="AD261" s="13"/>
      <c r="AE261" s="13"/>
      <c r="AF261" s="13"/>
      <c r="AG261" s="13"/>
      <c r="AH261" s="13"/>
    </row>
    <row r="262" spans="1:34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W262" s="13"/>
      <c r="X262" s="13"/>
      <c r="AD262" s="13"/>
      <c r="AE262" s="13"/>
      <c r="AF262" s="13"/>
      <c r="AG262" s="13"/>
      <c r="AH262" s="13"/>
    </row>
    <row r="263" spans="1:34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W263" s="13"/>
      <c r="X263" s="13"/>
      <c r="AD263" s="13"/>
      <c r="AE263" s="13"/>
      <c r="AF263" s="13"/>
      <c r="AG263" s="13"/>
      <c r="AH263" s="13"/>
    </row>
    <row r="264" spans="1:34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W264" s="13"/>
      <c r="X264" s="13"/>
      <c r="AD264" s="13"/>
      <c r="AE264" s="13"/>
      <c r="AF264" s="13"/>
      <c r="AG264" s="13"/>
      <c r="AH264" s="13"/>
    </row>
    <row r="265" spans="1:34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W265" s="13"/>
      <c r="X265" s="13"/>
      <c r="AD265" s="13"/>
      <c r="AE265" s="13"/>
      <c r="AF265" s="13"/>
      <c r="AG265" s="13"/>
      <c r="AH265" s="13"/>
    </row>
    <row r="266" spans="1:34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W266" s="13"/>
      <c r="X266" s="13"/>
      <c r="AD266" s="13"/>
      <c r="AE266" s="13"/>
      <c r="AF266" s="13"/>
      <c r="AG266" s="13"/>
      <c r="AH266" s="13"/>
    </row>
    <row r="267" spans="1:34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W267" s="13"/>
      <c r="X267" s="13"/>
      <c r="AD267" s="13"/>
      <c r="AE267" s="13"/>
      <c r="AF267" s="13"/>
      <c r="AG267" s="13"/>
      <c r="AH267" s="13"/>
    </row>
    <row r="268" spans="1:34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W268" s="13"/>
      <c r="X268" s="13"/>
      <c r="AD268" s="13"/>
      <c r="AE268" s="13"/>
      <c r="AF268" s="13"/>
      <c r="AG268" s="13"/>
      <c r="AH268" s="13"/>
    </row>
    <row r="269" spans="1:34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W269" s="13"/>
      <c r="X269" s="13"/>
      <c r="AD269" s="13"/>
      <c r="AE269" s="13"/>
      <c r="AF269" s="13"/>
      <c r="AG269" s="13"/>
      <c r="AH269" s="13"/>
    </row>
    <row r="270" spans="1:34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W270" s="13"/>
      <c r="X270" s="13"/>
      <c r="AD270" s="13"/>
      <c r="AE270" s="13"/>
      <c r="AF270" s="13"/>
      <c r="AG270" s="13"/>
      <c r="AH270" s="13"/>
    </row>
    <row r="271" spans="1:34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W271" s="13"/>
      <c r="X271" s="13"/>
      <c r="AD271" s="13"/>
      <c r="AE271" s="13"/>
      <c r="AF271" s="13"/>
      <c r="AG271" s="13"/>
      <c r="AH271" s="13"/>
    </row>
    <row r="272" spans="1:34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W272" s="13"/>
      <c r="X272" s="13"/>
      <c r="AD272" s="13"/>
      <c r="AE272" s="13"/>
      <c r="AF272" s="13"/>
      <c r="AG272" s="13"/>
      <c r="AH272" s="13"/>
    </row>
    <row r="273" spans="1:34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W273" s="13"/>
      <c r="X273" s="13"/>
      <c r="AD273" s="13"/>
      <c r="AE273" s="13"/>
      <c r="AF273" s="13"/>
      <c r="AG273" s="13"/>
      <c r="AH273" s="13"/>
    </row>
    <row r="274" spans="1:34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W274" s="13"/>
      <c r="X274" s="13"/>
      <c r="AD274" s="13"/>
      <c r="AE274" s="13"/>
      <c r="AF274" s="13"/>
      <c r="AG274" s="13"/>
      <c r="AH274" s="13"/>
    </row>
    <row r="275" spans="1:34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W275" s="13"/>
      <c r="X275" s="13"/>
      <c r="AD275" s="13"/>
      <c r="AE275" s="13"/>
      <c r="AF275" s="13"/>
      <c r="AG275" s="13"/>
      <c r="AH275" s="13"/>
    </row>
    <row r="276" spans="1:34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W276" s="13"/>
      <c r="X276" s="13"/>
      <c r="AD276" s="13"/>
      <c r="AE276" s="13"/>
      <c r="AF276" s="13"/>
      <c r="AG276" s="13"/>
      <c r="AH276" s="13"/>
    </row>
    <row r="277" spans="1:34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W277" s="13"/>
      <c r="X277" s="13"/>
      <c r="AD277" s="13"/>
      <c r="AE277" s="13"/>
      <c r="AF277" s="13"/>
      <c r="AG277" s="13"/>
      <c r="AH277" s="13"/>
    </row>
    <row r="278" spans="1:34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W278" s="13"/>
      <c r="X278" s="13"/>
      <c r="AD278" s="13"/>
      <c r="AE278" s="13"/>
      <c r="AF278" s="13"/>
      <c r="AG278" s="13"/>
      <c r="AH278" s="13"/>
    </row>
    <row r="279" spans="1:34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W279" s="13"/>
      <c r="X279" s="13"/>
      <c r="AD279" s="13"/>
      <c r="AE279" s="13"/>
      <c r="AF279" s="13"/>
      <c r="AG279" s="13"/>
      <c r="AH279" s="13"/>
    </row>
    <row r="280" spans="1:34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W280" s="13"/>
      <c r="X280" s="13"/>
      <c r="AD280" s="13"/>
      <c r="AE280" s="13"/>
      <c r="AF280" s="13"/>
      <c r="AG280" s="13"/>
      <c r="AH280" s="13"/>
    </row>
    <row r="281" spans="1:34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W281" s="13"/>
      <c r="X281" s="13"/>
      <c r="AD281" s="13"/>
      <c r="AE281" s="13"/>
      <c r="AF281" s="13"/>
      <c r="AG281" s="13"/>
      <c r="AH281" s="13"/>
    </row>
    <row r="282" spans="1:34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W282" s="13"/>
      <c r="X282" s="13"/>
      <c r="AD282" s="13"/>
      <c r="AE282" s="13"/>
      <c r="AF282" s="13"/>
      <c r="AG282" s="13"/>
      <c r="AH282" s="13"/>
    </row>
    <row r="283" spans="1:34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W283" s="13"/>
      <c r="X283" s="13"/>
      <c r="AD283" s="13"/>
      <c r="AE283" s="13"/>
      <c r="AF283" s="13"/>
      <c r="AG283" s="13"/>
      <c r="AH283" s="13"/>
    </row>
    <row r="284" spans="1:34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W284" s="13"/>
      <c r="X284" s="13"/>
      <c r="AD284" s="13"/>
      <c r="AE284" s="13"/>
      <c r="AF284" s="13"/>
      <c r="AG284" s="13"/>
      <c r="AH284" s="13"/>
    </row>
    <row r="285" spans="1:34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W285" s="13"/>
      <c r="X285" s="13"/>
      <c r="AD285" s="13"/>
      <c r="AE285" s="13"/>
      <c r="AF285" s="13"/>
      <c r="AG285" s="13"/>
      <c r="AH285" s="13"/>
    </row>
    <row r="286" spans="1:34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W286" s="13"/>
      <c r="X286" s="13"/>
      <c r="AD286" s="13"/>
      <c r="AE286" s="13"/>
      <c r="AF286" s="13"/>
      <c r="AG286" s="13"/>
      <c r="AH286" s="13"/>
    </row>
    <row r="287" spans="1:34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W287" s="13"/>
      <c r="X287" s="13"/>
      <c r="AD287" s="13"/>
      <c r="AE287" s="13"/>
      <c r="AF287" s="13"/>
      <c r="AG287" s="13"/>
      <c r="AH287" s="13"/>
    </row>
    <row r="288" spans="1:34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W288" s="13"/>
      <c r="X288" s="13"/>
      <c r="AD288" s="13"/>
      <c r="AE288" s="13"/>
      <c r="AF288" s="13"/>
      <c r="AG288" s="13"/>
      <c r="AH288" s="13"/>
    </row>
    <row r="289" spans="1:34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W289" s="13"/>
      <c r="X289" s="13"/>
      <c r="AD289" s="13"/>
      <c r="AE289" s="13"/>
      <c r="AF289" s="13"/>
      <c r="AG289" s="13"/>
      <c r="AH289" s="13"/>
    </row>
    <row r="290" spans="1:34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W290" s="13"/>
      <c r="X290" s="13"/>
      <c r="AD290" s="13"/>
      <c r="AE290" s="13"/>
      <c r="AF290" s="13"/>
      <c r="AG290" s="13"/>
      <c r="AH290" s="13"/>
    </row>
    <row r="291" spans="1:34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W291" s="13"/>
      <c r="X291" s="13"/>
      <c r="AD291" s="13"/>
      <c r="AE291" s="13"/>
      <c r="AF291" s="13"/>
      <c r="AG291" s="13"/>
      <c r="AH291" s="13"/>
    </row>
    <row r="292" spans="1:34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W292" s="13"/>
      <c r="X292" s="13"/>
      <c r="AD292" s="13"/>
      <c r="AE292" s="13"/>
      <c r="AF292" s="13"/>
      <c r="AG292" s="13"/>
      <c r="AH292" s="13"/>
    </row>
    <row r="293" spans="1:34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W293" s="13"/>
      <c r="X293" s="13"/>
      <c r="AD293" s="13"/>
      <c r="AE293" s="13"/>
      <c r="AF293" s="13"/>
      <c r="AG293" s="13"/>
      <c r="AH293" s="13"/>
    </row>
    <row r="294" spans="1:34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W294" s="13"/>
      <c r="X294" s="13"/>
      <c r="AD294" s="13"/>
      <c r="AE294" s="13"/>
      <c r="AF294" s="13"/>
      <c r="AG294" s="13"/>
      <c r="AH294" s="13"/>
    </row>
    <row r="295" spans="1:34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W295" s="13"/>
      <c r="X295" s="13"/>
      <c r="AD295" s="13"/>
      <c r="AE295" s="13"/>
      <c r="AF295" s="13"/>
      <c r="AG295" s="13"/>
      <c r="AH295" s="13"/>
    </row>
    <row r="296" spans="1:34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W296" s="13"/>
      <c r="X296" s="13"/>
      <c r="AD296" s="13"/>
      <c r="AE296" s="13"/>
      <c r="AF296" s="13"/>
      <c r="AG296" s="13"/>
      <c r="AH296" s="13"/>
    </row>
    <row r="297" spans="1:34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W297" s="13"/>
      <c r="X297" s="13"/>
      <c r="AD297" s="13"/>
      <c r="AE297" s="13"/>
      <c r="AF297" s="13"/>
      <c r="AG297" s="13"/>
      <c r="AH297" s="13"/>
    </row>
    <row r="298" spans="1:34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W298" s="13"/>
      <c r="X298" s="13"/>
      <c r="AD298" s="13"/>
      <c r="AE298" s="13"/>
      <c r="AF298" s="13"/>
      <c r="AG298" s="13"/>
      <c r="AH298" s="13"/>
    </row>
    <row r="299" spans="1:34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W299" s="13"/>
      <c r="X299" s="13"/>
      <c r="AD299" s="13"/>
      <c r="AE299" s="13"/>
      <c r="AF299" s="13"/>
      <c r="AG299" s="13"/>
      <c r="AH299" s="13"/>
    </row>
    <row r="300" spans="1:34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W300" s="13"/>
      <c r="X300" s="13"/>
      <c r="AD300" s="13"/>
      <c r="AE300" s="13"/>
      <c r="AF300" s="13"/>
      <c r="AG300" s="13"/>
      <c r="AH300" s="13"/>
    </row>
    <row r="301" spans="1:34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W301" s="13"/>
      <c r="X301" s="13"/>
      <c r="AD301" s="13"/>
      <c r="AE301" s="13"/>
      <c r="AF301" s="13"/>
      <c r="AG301" s="13"/>
      <c r="AH301" s="13"/>
    </row>
    <row r="302" spans="1:34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W302" s="13"/>
      <c r="X302" s="13"/>
      <c r="AD302" s="13"/>
      <c r="AE302" s="13"/>
      <c r="AF302" s="13"/>
      <c r="AG302" s="13"/>
      <c r="AH302" s="13"/>
    </row>
    <row r="303" spans="1:34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W303" s="13"/>
      <c r="X303" s="13"/>
      <c r="AD303" s="13"/>
      <c r="AE303" s="13"/>
      <c r="AF303" s="13"/>
      <c r="AG303" s="13"/>
      <c r="AH303" s="13"/>
    </row>
    <row r="304" spans="1:34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W304" s="13"/>
      <c r="X304" s="13"/>
      <c r="AD304" s="13"/>
      <c r="AE304" s="13"/>
      <c r="AF304" s="13"/>
      <c r="AG304" s="13"/>
      <c r="AH304" s="13"/>
    </row>
    <row r="305" spans="1:34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W305" s="13"/>
      <c r="X305" s="13"/>
      <c r="AD305" s="13"/>
      <c r="AE305" s="13"/>
      <c r="AF305" s="13"/>
      <c r="AG305" s="13"/>
      <c r="AH305" s="13"/>
    </row>
    <row r="306" spans="1:34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W306" s="13"/>
      <c r="X306" s="13"/>
      <c r="AD306" s="13"/>
      <c r="AE306" s="13"/>
      <c r="AF306" s="13"/>
      <c r="AG306" s="13"/>
      <c r="AH306" s="13"/>
    </row>
    <row r="307" spans="1:34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W307" s="13"/>
      <c r="X307" s="13"/>
      <c r="AD307" s="13"/>
      <c r="AE307" s="13"/>
      <c r="AF307" s="13"/>
      <c r="AG307" s="13"/>
      <c r="AH307" s="13"/>
    </row>
    <row r="308" spans="1:34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W308" s="13"/>
      <c r="X308" s="13"/>
      <c r="AD308" s="13"/>
      <c r="AE308" s="13"/>
      <c r="AF308" s="13"/>
      <c r="AG308" s="13"/>
      <c r="AH308" s="13"/>
    </row>
    <row r="309" spans="1:34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W309" s="13"/>
      <c r="X309" s="13"/>
      <c r="AD309" s="13"/>
      <c r="AE309" s="13"/>
      <c r="AF309" s="13"/>
      <c r="AG309" s="13"/>
      <c r="AH309" s="13"/>
    </row>
    <row r="310" spans="1:34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W310" s="13"/>
      <c r="X310" s="13"/>
      <c r="AD310" s="13"/>
      <c r="AE310" s="13"/>
      <c r="AF310" s="13"/>
      <c r="AG310" s="13"/>
      <c r="AH310" s="13"/>
    </row>
    <row r="311" spans="1:34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W311" s="13"/>
      <c r="X311" s="13"/>
      <c r="AD311" s="13"/>
      <c r="AE311" s="13"/>
      <c r="AF311" s="13"/>
      <c r="AG311" s="13"/>
      <c r="AH311" s="13"/>
    </row>
    <row r="312" spans="1:34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W312" s="13"/>
      <c r="X312" s="13"/>
      <c r="AD312" s="13"/>
      <c r="AE312" s="13"/>
      <c r="AF312" s="13"/>
      <c r="AG312" s="13"/>
      <c r="AH312" s="13"/>
    </row>
    <row r="313" spans="1:34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W313" s="13"/>
      <c r="X313" s="13"/>
      <c r="AD313" s="13"/>
      <c r="AE313" s="13"/>
      <c r="AF313" s="13"/>
      <c r="AG313" s="13"/>
      <c r="AH313" s="13"/>
    </row>
    <row r="314" spans="1:34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W314" s="13"/>
      <c r="X314" s="13"/>
      <c r="AD314" s="13"/>
      <c r="AE314" s="13"/>
      <c r="AF314" s="13"/>
      <c r="AG314" s="13"/>
      <c r="AH314" s="13"/>
    </row>
    <row r="315" spans="1:34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W315" s="13"/>
      <c r="X315" s="13"/>
      <c r="AD315" s="13"/>
      <c r="AE315" s="13"/>
      <c r="AF315" s="13"/>
      <c r="AG315" s="13"/>
      <c r="AH315" s="13"/>
    </row>
    <row r="316" spans="1:34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W316" s="13"/>
      <c r="X316" s="13"/>
      <c r="AD316" s="13"/>
      <c r="AE316" s="13"/>
      <c r="AF316" s="13"/>
      <c r="AG316" s="13"/>
      <c r="AH316" s="13"/>
    </row>
    <row r="317" spans="1:34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W317" s="13"/>
      <c r="X317" s="13"/>
      <c r="AD317" s="13"/>
      <c r="AE317" s="13"/>
      <c r="AF317" s="13"/>
      <c r="AG317" s="13"/>
      <c r="AH317" s="13"/>
    </row>
    <row r="318" spans="1:34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W318" s="13"/>
      <c r="X318" s="13"/>
      <c r="AD318" s="13"/>
      <c r="AE318" s="13"/>
      <c r="AF318" s="13"/>
      <c r="AG318" s="13"/>
      <c r="AH318" s="13"/>
    </row>
    <row r="319" spans="1:34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W319" s="13"/>
      <c r="X319" s="13"/>
      <c r="AD319" s="13"/>
      <c r="AE319" s="13"/>
      <c r="AF319" s="13"/>
      <c r="AG319" s="13"/>
      <c r="AH319" s="13"/>
    </row>
    <row r="320" spans="1:34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W320" s="13"/>
      <c r="X320" s="13"/>
      <c r="AD320" s="13"/>
      <c r="AE320" s="13"/>
      <c r="AF320" s="13"/>
      <c r="AG320" s="13"/>
      <c r="AH320" s="13"/>
    </row>
    <row r="321" spans="1:34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W321" s="13"/>
      <c r="X321" s="13"/>
      <c r="AD321" s="13"/>
      <c r="AE321" s="13"/>
      <c r="AF321" s="13"/>
      <c r="AG321" s="13"/>
      <c r="AH321" s="13"/>
    </row>
    <row r="322" spans="1:34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W322" s="13"/>
      <c r="X322" s="13"/>
      <c r="AD322" s="13"/>
      <c r="AE322" s="13"/>
      <c r="AF322" s="13"/>
      <c r="AG322" s="13"/>
      <c r="AH322" s="13"/>
    </row>
    <row r="323" spans="1:34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W323" s="13"/>
      <c r="X323" s="13"/>
      <c r="AD323" s="13"/>
      <c r="AE323" s="13"/>
      <c r="AF323" s="13"/>
      <c r="AG323" s="13"/>
      <c r="AH323" s="13"/>
    </row>
    <row r="324" spans="1:34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W324" s="13"/>
      <c r="X324" s="13"/>
      <c r="AD324" s="13"/>
      <c r="AE324" s="13"/>
      <c r="AF324" s="13"/>
      <c r="AG324" s="13"/>
      <c r="AH324" s="13"/>
    </row>
    <row r="325" spans="1:34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W325" s="13"/>
      <c r="X325" s="13"/>
      <c r="AD325" s="13"/>
      <c r="AE325" s="13"/>
      <c r="AF325" s="13"/>
      <c r="AG325" s="13"/>
      <c r="AH325" s="13"/>
    </row>
    <row r="326" spans="1:34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W326" s="13"/>
      <c r="X326" s="13"/>
      <c r="AD326" s="13"/>
      <c r="AE326" s="13"/>
      <c r="AF326" s="13"/>
      <c r="AG326" s="13"/>
      <c r="AH326" s="13"/>
    </row>
    <row r="327" spans="1:34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W327" s="13"/>
      <c r="X327" s="13"/>
      <c r="AD327" s="13"/>
      <c r="AE327" s="13"/>
      <c r="AF327" s="13"/>
      <c r="AG327" s="13"/>
      <c r="AH327" s="13"/>
    </row>
    <row r="328" spans="1:34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W328" s="13"/>
      <c r="X328" s="13"/>
      <c r="AD328" s="13"/>
      <c r="AE328" s="13"/>
      <c r="AF328" s="13"/>
      <c r="AG328" s="13"/>
      <c r="AH328" s="13"/>
    </row>
    <row r="329" spans="1:34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W329" s="13"/>
      <c r="X329" s="13"/>
      <c r="AD329" s="13"/>
      <c r="AE329" s="13"/>
      <c r="AF329" s="13"/>
      <c r="AG329" s="13"/>
      <c r="AH329" s="13"/>
    </row>
    <row r="330" spans="1:34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W330" s="13"/>
      <c r="X330" s="13"/>
      <c r="AD330" s="13"/>
      <c r="AE330" s="13"/>
      <c r="AF330" s="13"/>
      <c r="AG330" s="13"/>
      <c r="AH330" s="13"/>
    </row>
    <row r="331" spans="1:34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W331" s="13"/>
      <c r="X331" s="13"/>
      <c r="AD331" s="13"/>
      <c r="AE331" s="13"/>
      <c r="AF331" s="13"/>
      <c r="AG331" s="13"/>
      <c r="AH331" s="13"/>
    </row>
    <row r="332" spans="1:34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W332" s="13"/>
      <c r="X332" s="13"/>
      <c r="AD332" s="13"/>
      <c r="AE332" s="13"/>
      <c r="AF332" s="13"/>
      <c r="AG332" s="13"/>
      <c r="AH332" s="13"/>
    </row>
    <row r="333" spans="1:34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W333" s="13"/>
      <c r="X333" s="13"/>
      <c r="AD333" s="13"/>
      <c r="AE333" s="13"/>
      <c r="AF333" s="13"/>
      <c r="AG333" s="13"/>
      <c r="AH333" s="13"/>
    </row>
    <row r="334" spans="1:34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W334" s="13"/>
      <c r="X334" s="13"/>
      <c r="AD334" s="13"/>
      <c r="AE334" s="13"/>
      <c r="AF334" s="13"/>
      <c r="AG334" s="13"/>
      <c r="AH334" s="13"/>
    </row>
    <row r="335" spans="1:34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W335" s="13"/>
      <c r="X335" s="13"/>
      <c r="AD335" s="13"/>
      <c r="AE335" s="13"/>
      <c r="AF335" s="13"/>
      <c r="AG335" s="13"/>
      <c r="AH335" s="13"/>
    </row>
    <row r="336" spans="1:34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W336" s="13"/>
      <c r="X336" s="13"/>
      <c r="AD336" s="13"/>
      <c r="AE336" s="13"/>
      <c r="AF336" s="13"/>
      <c r="AG336" s="13"/>
      <c r="AH336" s="13"/>
    </row>
    <row r="337" spans="1:34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W337" s="13"/>
      <c r="X337" s="13"/>
      <c r="AD337" s="13"/>
      <c r="AE337" s="13"/>
      <c r="AF337" s="13"/>
      <c r="AG337" s="13"/>
      <c r="AH337" s="13"/>
    </row>
    <row r="338" spans="1:34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W338" s="13"/>
      <c r="X338" s="13"/>
      <c r="AD338" s="13"/>
      <c r="AE338" s="13"/>
      <c r="AF338" s="13"/>
      <c r="AG338" s="13"/>
      <c r="AH338" s="13"/>
    </row>
    <row r="339" spans="1:34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W339" s="13"/>
      <c r="X339" s="13"/>
      <c r="AD339" s="13"/>
      <c r="AE339" s="13"/>
      <c r="AF339" s="13"/>
      <c r="AG339" s="13"/>
      <c r="AH339" s="13"/>
    </row>
    <row r="340" spans="1:34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W340" s="13"/>
      <c r="X340" s="13"/>
      <c r="AD340" s="13"/>
      <c r="AE340" s="13"/>
      <c r="AF340" s="13"/>
      <c r="AG340" s="13"/>
      <c r="AH340" s="13"/>
    </row>
    <row r="341" spans="1:34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W341" s="13"/>
      <c r="X341" s="13"/>
      <c r="AD341" s="13"/>
      <c r="AE341" s="13"/>
      <c r="AF341" s="13"/>
      <c r="AG341" s="13"/>
      <c r="AH341" s="13"/>
    </row>
    <row r="342" spans="1:34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W342" s="13"/>
      <c r="X342" s="13"/>
      <c r="AD342" s="13"/>
      <c r="AE342" s="13"/>
      <c r="AF342" s="13"/>
      <c r="AG342" s="13"/>
      <c r="AH342" s="13"/>
    </row>
    <row r="343" spans="1:34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W343" s="13"/>
      <c r="X343" s="13"/>
      <c r="AD343" s="13"/>
      <c r="AE343" s="13"/>
      <c r="AF343" s="13"/>
      <c r="AG343" s="13"/>
      <c r="AH343" s="13"/>
    </row>
    <row r="344" spans="1:34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W344" s="13"/>
      <c r="X344" s="13"/>
      <c r="AD344" s="13"/>
      <c r="AE344" s="13"/>
      <c r="AF344" s="13"/>
      <c r="AG344" s="13"/>
      <c r="AH344" s="13"/>
    </row>
    <row r="345" spans="1:34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W345" s="13"/>
      <c r="X345" s="13"/>
      <c r="AD345" s="13"/>
      <c r="AE345" s="13"/>
      <c r="AF345" s="13"/>
      <c r="AG345" s="13"/>
      <c r="AH345" s="13"/>
    </row>
    <row r="346" spans="1:34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W346" s="13"/>
      <c r="X346" s="13"/>
      <c r="AD346" s="13"/>
      <c r="AE346" s="13"/>
      <c r="AF346" s="13"/>
      <c r="AG346" s="13"/>
      <c r="AH346" s="13"/>
    </row>
    <row r="347" spans="1:34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W347" s="13"/>
      <c r="X347" s="13"/>
      <c r="AD347" s="13"/>
      <c r="AE347" s="13"/>
      <c r="AF347" s="13"/>
      <c r="AG347" s="13"/>
      <c r="AH347" s="13"/>
    </row>
    <row r="348" spans="1:34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W348" s="13"/>
      <c r="X348" s="13"/>
      <c r="AD348" s="13"/>
      <c r="AE348" s="13"/>
      <c r="AF348" s="13"/>
      <c r="AG348" s="13"/>
      <c r="AH348" s="13"/>
    </row>
    <row r="349" spans="1:34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W349" s="13"/>
      <c r="X349" s="13"/>
      <c r="AD349" s="13"/>
      <c r="AE349" s="13"/>
      <c r="AF349" s="13"/>
      <c r="AG349" s="13"/>
      <c r="AH349" s="13"/>
    </row>
    <row r="350" spans="1:34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W350" s="13"/>
      <c r="X350" s="13"/>
      <c r="AD350" s="13"/>
      <c r="AE350" s="13"/>
      <c r="AF350" s="13"/>
      <c r="AG350" s="13"/>
      <c r="AH350" s="13"/>
    </row>
    <row r="351" spans="1:34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W351" s="13"/>
      <c r="X351" s="13"/>
      <c r="AD351" s="13"/>
      <c r="AE351" s="13"/>
      <c r="AF351" s="13"/>
      <c r="AG351" s="13"/>
      <c r="AH351" s="13"/>
    </row>
    <row r="352" spans="1:34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W352" s="13"/>
      <c r="X352" s="13"/>
      <c r="AD352" s="13"/>
      <c r="AE352" s="13"/>
      <c r="AF352" s="13"/>
      <c r="AG352" s="13"/>
      <c r="AH352" s="13"/>
    </row>
    <row r="353" spans="1:34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W353" s="13"/>
      <c r="X353" s="13"/>
      <c r="AD353" s="13"/>
      <c r="AE353" s="13"/>
      <c r="AF353" s="13"/>
      <c r="AG353" s="13"/>
      <c r="AH353" s="13"/>
    </row>
    <row r="354" spans="1:34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W354" s="13"/>
      <c r="X354" s="13"/>
      <c r="AD354" s="13"/>
      <c r="AE354" s="13"/>
      <c r="AF354" s="13"/>
      <c r="AG354" s="13"/>
      <c r="AH354" s="13"/>
    </row>
    <row r="355" spans="1:34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W355" s="13"/>
      <c r="X355" s="13"/>
      <c r="AD355" s="13"/>
      <c r="AE355" s="13"/>
      <c r="AF355" s="13"/>
      <c r="AG355" s="13"/>
      <c r="AH355" s="13"/>
    </row>
    <row r="356" spans="1:34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W356" s="13"/>
      <c r="X356" s="13"/>
      <c r="AD356" s="13"/>
      <c r="AE356" s="13"/>
      <c r="AF356" s="13"/>
      <c r="AG356" s="13"/>
      <c r="AH356" s="13"/>
    </row>
    <row r="357" spans="1:34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W357" s="13"/>
      <c r="X357" s="13"/>
      <c r="AD357" s="13"/>
      <c r="AE357" s="13"/>
      <c r="AF357" s="13"/>
      <c r="AG357" s="13"/>
      <c r="AH357" s="13"/>
    </row>
    <row r="358" spans="1:34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W358" s="13"/>
      <c r="X358" s="13"/>
      <c r="AD358" s="13"/>
      <c r="AE358" s="13"/>
      <c r="AF358" s="13"/>
      <c r="AG358" s="13"/>
      <c r="AH358" s="13"/>
    </row>
    <row r="359" spans="1:34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W359" s="13"/>
      <c r="X359" s="13"/>
      <c r="AD359" s="13"/>
      <c r="AE359" s="13"/>
      <c r="AF359" s="13"/>
      <c r="AG359" s="13"/>
      <c r="AH359" s="13"/>
    </row>
    <row r="360" spans="1:34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W360" s="13"/>
      <c r="X360" s="13"/>
      <c r="AD360" s="13"/>
      <c r="AE360" s="13"/>
      <c r="AF360" s="13"/>
      <c r="AG360" s="13"/>
      <c r="AH360" s="13"/>
    </row>
    <row r="361" spans="1:34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W361" s="13"/>
      <c r="X361" s="13"/>
      <c r="AD361" s="13"/>
      <c r="AE361" s="13"/>
      <c r="AF361" s="13"/>
      <c r="AG361" s="13"/>
      <c r="AH361" s="13"/>
    </row>
    <row r="362" spans="1:34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W362" s="13"/>
      <c r="X362" s="13"/>
      <c r="AD362" s="13"/>
      <c r="AE362" s="13"/>
      <c r="AF362" s="13"/>
      <c r="AG362" s="13"/>
      <c r="AH362" s="13"/>
    </row>
    <row r="363" spans="1:34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W363" s="13"/>
      <c r="X363" s="13"/>
      <c r="AD363" s="13"/>
      <c r="AE363" s="13"/>
      <c r="AF363" s="13"/>
      <c r="AG363" s="13"/>
      <c r="AH363" s="13"/>
    </row>
    <row r="364" spans="1:34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W364" s="13"/>
      <c r="X364" s="13"/>
      <c r="AD364" s="13"/>
      <c r="AE364" s="13"/>
      <c r="AF364" s="13"/>
      <c r="AG364" s="13"/>
      <c r="AH364" s="13"/>
    </row>
    <row r="365" spans="1:34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W365" s="13"/>
      <c r="X365" s="13"/>
      <c r="AD365" s="13"/>
      <c r="AE365" s="13"/>
      <c r="AF365" s="13"/>
      <c r="AG365" s="13"/>
      <c r="AH365" s="13"/>
    </row>
    <row r="366" spans="1:34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W366" s="13"/>
      <c r="X366" s="13"/>
      <c r="AD366" s="13"/>
      <c r="AE366" s="13"/>
      <c r="AF366" s="13"/>
      <c r="AG366" s="13"/>
      <c r="AH366" s="13"/>
    </row>
    <row r="367" spans="1:34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W367" s="13"/>
      <c r="X367" s="13"/>
      <c r="AD367" s="13"/>
      <c r="AE367" s="13"/>
      <c r="AF367" s="13"/>
      <c r="AG367" s="13"/>
      <c r="AH367" s="13"/>
    </row>
    <row r="368" spans="1:34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W368" s="13"/>
      <c r="X368" s="13"/>
      <c r="AD368" s="13"/>
      <c r="AE368" s="13"/>
      <c r="AF368" s="13"/>
      <c r="AG368" s="13"/>
      <c r="AH368" s="13"/>
    </row>
    <row r="369" spans="1:34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W369" s="13"/>
      <c r="X369" s="13"/>
      <c r="AD369" s="13"/>
      <c r="AE369" s="13"/>
      <c r="AF369" s="13"/>
      <c r="AG369" s="13"/>
      <c r="AH369" s="13"/>
    </row>
    <row r="370" spans="1:34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W370" s="13"/>
      <c r="X370" s="13"/>
      <c r="AD370" s="13"/>
      <c r="AE370" s="13"/>
      <c r="AF370" s="13"/>
      <c r="AG370" s="13"/>
      <c r="AH370" s="13"/>
    </row>
    <row r="371" spans="1:34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W371" s="13"/>
      <c r="X371" s="13"/>
      <c r="AD371" s="13"/>
      <c r="AE371" s="13"/>
      <c r="AF371" s="13"/>
      <c r="AG371" s="13"/>
      <c r="AH371" s="13"/>
    </row>
    <row r="372" spans="1:34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W372" s="13"/>
      <c r="X372" s="13"/>
      <c r="AD372" s="13"/>
      <c r="AE372" s="13"/>
      <c r="AF372" s="13"/>
      <c r="AG372" s="13"/>
      <c r="AH372" s="13"/>
    </row>
    <row r="373" spans="1:34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W373" s="13"/>
      <c r="X373" s="13"/>
      <c r="AD373" s="13"/>
      <c r="AE373" s="13"/>
      <c r="AF373" s="13"/>
      <c r="AG373" s="13"/>
      <c r="AH373" s="13"/>
    </row>
    <row r="374" spans="1:34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W374" s="13"/>
      <c r="X374" s="13"/>
      <c r="AD374" s="13"/>
      <c r="AE374" s="13"/>
      <c r="AF374" s="13"/>
      <c r="AG374" s="13"/>
      <c r="AH374" s="13"/>
    </row>
    <row r="375" spans="1:34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W375" s="13"/>
      <c r="X375" s="13"/>
      <c r="AD375" s="13"/>
      <c r="AE375" s="13"/>
      <c r="AF375" s="13"/>
      <c r="AG375" s="13"/>
      <c r="AH375" s="13"/>
    </row>
    <row r="376" spans="1:34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W376" s="13"/>
      <c r="X376" s="13"/>
      <c r="AD376" s="13"/>
      <c r="AE376" s="13"/>
      <c r="AF376" s="13"/>
      <c r="AG376" s="13"/>
      <c r="AH376" s="13"/>
    </row>
    <row r="377" spans="1:34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W377" s="13"/>
      <c r="X377" s="13"/>
      <c r="AD377" s="13"/>
      <c r="AE377" s="13"/>
      <c r="AF377" s="13"/>
      <c r="AG377" s="13"/>
      <c r="AH377" s="13"/>
    </row>
    <row r="378" spans="1:34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W378" s="13"/>
      <c r="X378" s="13"/>
      <c r="AD378" s="13"/>
      <c r="AE378" s="13"/>
      <c r="AF378" s="13"/>
      <c r="AG378" s="13"/>
      <c r="AH378" s="13"/>
    </row>
    <row r="379" spans="1:34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W379" s="13"/>
      <c r="X379" s="13"/>
      <c r="AD379" s="13"/>
      <c r="AE379" s="13"/>
      <c r="AF379" s="13"/>
      <c r="AG379" s="13"/>
      <c r="AH379" s="13"/>
    </row>
    <row r="380" spans="1:34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W380" s="13"/>
      <c r="X380" s="13"/>
      <c r="AD380" s="13"/>
      <c r="AE380" s="13"/>
      <c r="AF380" s="13"/>
      <c r="AG380" s="13"/>
      <c r="AH380" s="13"/>
    </row>
    <row r="381" spans="1:34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W381" s="13"/>
      <c r="X381" s="13"/>
      <c r="AD381" s="13"/>
      <c r="AE381" s="13"/>
      <c r="AF381" s="13"/>
      <c r="AG381" s="13"/>
      <c r="AH381" s="13"/>
    </row>
    <row r="382" spans="1:34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W382" s="13"/>
      <c r="X382" s="13"/>
      <c r="AD382" s="13"/>
      <c r="AE382" s="13"/>
      <c r="AF382" s="13"/>
      <c r="AG382" s="13"/>
      <c r="AH382" s="13"/>
    </row>
    <row r="383" spans="1:34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W383" s="13"/>
      <c r="X383" s="13"/>
      <c r="AD383" s="13"/>
      <c r="AE383" s="13"/>
      <c r="AF383" s="13"/>
      <c r="AG383" s="13"/>
      <c r="AH383" s="13"/>
    </row>
    <row r="384" spans="1:34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W384" s="13"/>
      <c r="X384" s="13"/>
      <c r="AD384" s="13"/>
      <c r="AE384" s="13"/>
      <c r="AF384" s="13"/>
      <c r="AG384" s="13"/>
      <c r="AH384" s="13"/>
    </row>
    <row r="385" spans="1:34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W385" s="13"/>
      <c r="X385" s="13"/>
      <c r="AD385" s="13"/>
      <c r="AE385" s="13"/>
      <c r="AF385" s="13"/>
      <c r="AG385" s="13"/>
      <c r="AH385" s="13"/>
    </row>
    <row r="386" spans="1:34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W386" s="13"/>
      <c r="X386" s="13"/>
      <c r="AD386" s="13"/>
      <c r="AE386" s="13"/>
      <c r="AF386" s="13"/>
      <c r="AG386" s="13"/>
      <c r="AH386" s="13"/>
    </row>
    <row r="387" spans="1:34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W387" s="13"/>
      <c r="X387" s="13"/>
      <c r="AD387" s="13"/>
      <c r="AE387" s="13"/>
      <c r="AF387" s="13"/>
      <c r="AG387" s="13"/>
      <c r="AH387" s="13"/>
    </row>
    <row r="388" spans="1:34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W388" s="13"/>
      <c r="X388" s="13"/>
      <c r="AD388" s="13"/>
      <c r="AE388" s="13"/>
      <c r="AF388" s="13"/>
      <c r="AG388" s="13"/>
      <c r="AH388" s="13"/>
    </row>
    <row r="389" spans="1:34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W389" s="13"/>
      <c r="X389" s="13"/>
      <c r="AD389" s="13"/>
      <c r="AE389" s="13"/>
      <c r="AF389" s="13"/>
      <c r="AG389" s="13"/>
      <c r="AH389" s="13"/>
    </row>
    <row r="390" spans="1:34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W390" s="13"/>
      <c r="X390" s="13"/>
      <c r="AD390" s="13"/>
      <c r="AE390" s="13"/>
      <c r="AF390" s="13"/>
      <c r="AG390" s="13"/>
      <c r="AH390" s="13"/>
    </row>
    <row r="391" spans="1:34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W391" s="13"/>
      <c r="X391" s="13"/>
      <c r="AD391" s="13"/>
      <c r="AE391" s="13"/>
      <c r="AF391" s="13"/>
      <c r="AG391" s="13"/>
      <c r="AH391" s="13"/>
    </row>
    <row r="392" spans="1:34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W392" s="13"/>
      <c r="X392" s="13"/>
      <c r="AD392" s="13"/>
      <c r="AE392" s="13"/>
      <c r="AF392" s="13"/>
      <c r="AG392" s="13"/>
      <c r="AH392" s="13"/>
    </row>
    <row r="393" spans="1:34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W393" s="13"/>
      <c r="X393" s="13"/>
      <c r="AD393" s="13"/>
      <c r="AE393" s="13"/>
      <c r="AF393" s="13"/>
      <c r="AG393" s="13"/>
      <c r="AH393" s="13"/>
    </row>
    <row r="394" spans="1:34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W394" s="13"/>
      <c r="X394" s="13"/>
      <c r="AD394" s="13"/>
      <c r="AE394" s="13"/>
      <c r="AF394" s="13"/>
      <c r="AG394" s="13"/>
      <c r="AH394" s="13"/>
    </row>
    <row r="395" spans="1:34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W395" s="13"/>
      <c r="X395" s="13"/>
      <c r="AD395" s="13"/>
      <c r="AE395" s="13"/>
      <c r="AF395" s="13"/>
      <c r="AG395" s="13"/>
      <c r="AH395" s="13"/>
    </row>
    <row r="396" spans="1:34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W396" s="13"/>
      <c r="X396" s="13"/>
      <c r="AD396" s="13"/>
      <c r="AE396" s="13"/>
      <c r="AF396" s="13"/>
      <c r="AG396" s="13"/>
      <c r="AH396" s="13"/>
    </row>
    <row r="397" spans="1:34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W397" s="13"/>
      <c r="X397" s="13"/>
      <c r="AD397" s="13"/>
      <c r="AE397" s="13"/>
      <c r="AF397" s="13"/>
      <c r="AG397" s="13"/>
      <c r="AH397" s="13"/>
    </row>
    <row r="398" spans="1:34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W398" s="13"/>
      <c r="X398" s="13"/>
      <c r="AD398" s="13"/>
      <c r="AE398" s="13"/>
      <c r="AF398" s="13"/>
      <c r="AG398" s="13"/>
      <c r="AH398" s="13"/>
    </row>
    <row r="399" spans="1:34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W399" s="13"/>
      <c r="X399" s="13"/>
      <c r="AD399" s="13"/>
      <c r="AE399" s="13"/>
      <c r="AF399" s="13"/>
      <c r="AG399" s="13"/>
      <c r="AH399" s="13"/>
    </row>
    <row r="400" spans="1:34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W400" s="13"/>
      <c r="X400" s="13"/>
      <c r="AD400" s="13"/>
      <c r="AE400" s="13"/>
      <c r="AF400" s="13"/>
      <c r="AG400" s="13"/>
      <c r="AH400" s="13"/>
    </row>
    <row r="401" spans="1:34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W401" s="13"/>
      <c r="X401" s="13"/>
      <c r="AD401" s="13"/>
      <c r="AE401" s="13"/>
      <c r="AF401" s="13"/>
      <c r="AG401" s="13"/>
      <c r="AH401" s="13"/>
    </row>
    <row r="402" spans="1:34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W402" s="13"/>
      <c r="X402" s="13"/>
      <c r="AD402" s="13"/>
      <c r="AE402" s="13"/>
      <c r="AF402" s="13"/>
      <c r="AG402" s="13"/>
      <c r="AH402" s="13"/>
    </row>
    <row r="403" spans="1:34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W403" s="13"/>
      <c r="X403" s="13"/>
      <c r="AD403" s="13"/>
      <c r="AE403" s="13"/>
      <c r="AF403" s="13"/>
      <c r="AG403" s="13"/>
      <c r="AH403" s="13"/>
    </row>
    <row r="404" spans="1:34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W404" s="13"/>
      <c r="X404" s="13"/>
      <c r="AD404" s="13"/>
      <c r="AE404" s="13"/>
      <c r="AF404" s="13"/>
      <c r="AG404" s="13"/>
      <c r="AH404" s="13"/>
    </row>
    <row r="405" spans="1:34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W405" s="13"/>
      <c r="X405" s="13"/>
      <c r="AD405" s="13"/>
      <c r="AE405" s="13"/>
      <c r="AF405" s="13"/>
      <c r="AG405" s="13"/>
      <c r="AH405" s="13"/>
    </row>
    <row r="406" spans="1:34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W406" s="13"/>
      <c r="X406" s="13"/>
      <c r="AD406" s="13"/>
      <c r="AE406" s="13"/>
      <c r="AF406" s="13"/>
      <c r="AG406" s="13"/>
      <c r="AH406" s="13"/>
    </row>
    <row r="407" spans="1:34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W407" s="13"/>
      <c r="X407" s="13"/>
      <c r="AD407" s="13"/>
      <c r="AE407" s="13"/>
      <c r="AF407" s="13"/>
      <c r="AG407" s="13"/>
      <c r="AH407" s="13"/>
    </row>
    <row r="408" spans="1:34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W408" s="13"/>
      <c r="X408" s="13"/>
      <c r="AD408" s="13"/>
      <c r="AE408" s="13"/>
      <c r="AF408" s="13"/>
      <c r="AG408" s="13"/>
      <c r="AH408" s="13"/>
    </row>
    <row r="409" spans="1:34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W409" s="13"/>
      <c r="X409" s="13"/>
      <c r="AD409" s="13"/>
      <c r="AE409" s="13"/>
      <c r="AF409" s="13"/>
      <c r="AG409" s="13"/>
      <c r="AH409" s="13"/>
    </row>
    <row r="410" spans="1:34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W410" s="13"/>
      <c r="X410" s="13"/>
      <c r="AD410" s="13"/>
      <c r="AE410" s="13"/>
      <c r="AF410" s="13"/>
      <c r="AG410" s="13"/>
      <c r="AH410" s="13"/>
    </row>
    <row r="411" spans="1:34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W411" s="13"/>
      <c r="X411" s="13"/>
      <c r="AD411" s="13"/>
      <c r="AE411" s="13"/>
      <c r="AF411" s="13"/>
      <c r="AG411" s="13"/>
      <c r="AH411" s="13"/>
    </row>
    <row r="412" spans="1:34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W412" s="13"/>
      <c r="X412" s="13"/>
      <c r="AD412" s="13"/>
      <c r="AE412" s="13"/>
      <c r="AF412" s="13"/>
      <c r="AG412" s="13"/>
      <c r="AH412" s="13"/>
    </row>
    <row r="413" spans="1:34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W413" s="13"/>
      <c r="X413" s="13"/>
      <c r="AD413" s="13"/>
      <c r="AE413" s="13"/>
      <c r="AF413" s="13"/>
      <c r="AG413" s="13"/>
      <c r="AH413" s="13"/>
    </row>
    <row r="414" spans="1:34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W414" s="13"/>
      <c r="X414" s="13"/>
      <c r="AD414" s="13"/>
      <c r="AE414" s="13"/>
      <c r="AF414" s="13"/>
      <c r="AG414" s="13"/>
      <c r="AH414" s="13"/>
    </row>
    <row r="415" spans="1:34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W415" s="13"/>
      <c r="X415" s="13"/>
      <c r="AD415" s="13"/>
      <c r="AE415" s="13"/>
      <c r="AF415" s="13"/>
      <c r="AG415" s="13"/>
      <c r="AH415" s="13"/>
    </row>
    <row r="416" spans="1:34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W416" s="13"/>
      <c r="X416" s="13"/>
      <c r="AD416" s="13"/>
      <c r="AE416" s="13"/>
      <c r="AF416" s="13"/>
      <c r="AG416" s="13"/>
      <c r="AH416" s="13"/>
    </row>
    <row r="417" spans="1:34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W417" s="13"/>
      <c r="X417" s="13"/>
      <c r="AD417" s="13"/>
      <c r="AE417" s="13"/>
      <c r="AF417" s="13"/>
      <c r="AG417" s="13"/>
      <c r="AH417" s="13"/>
    </row>
    <row r="418" spans="1:34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W418" s="13"/>
      <c r="X418" s="13"/>
      <c r="AD418" s="13"/>
      <c r="AE418" s="13"/>
      <c r="AF418" s="13"/>
      <c r="AG418" s="13"/>
      <c r="AH418" s="13"/>
    </row>
    <row r="419" spans="1:34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W419" s="13"/>
      <c r="X419" s="13"/>
      <c r="AD419" s="13"/>
      <c r="AE419" s="13"/>
      <c r="AF419" s="13"/>
      <c r="AG419" s="13"/>
      <c r="AH419" s="13"/>
    </row>
    <row r="420" spans="1:34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W420" s="13"/>
      <c r="X420" s="13"/>
      <c r="AD420" s="13"/>
      <c r="AE420" s="13"/>
      <c r="AF420" s="13"/>
      <c r="AG420" s="13"/>
      <c r="AH420" s="13"/>
    </row>
    <row r="421" spans="1:34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W421" s="13"/>
      <c r="X421" s="13"/>
      <c r="AD421" s="13"/>
      <c r="AE421" s="13"/>
      <c r="AF421" s="13"/>
      <c r="AG421" s="13"/>
      <c r="AH421" s="13"/>
    </row>
    <row r="422" spans="1:34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W422" s="13"/>
      <c r="X422" s="13"/>
      <c r="AD422" s="13"/>
      <c r="AE422" s="13"/>
      <c r="AF422" s="13"/>
      <c r="AG422" s="13"/>
      <c r="AH422" s="13"/>
    </row>
    <row r="423" spans="1:34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W423" s="13"/>
      <c r="X423" s="13"/>
      <c r="AD423" s="13"/>
      <c r="AE423" s="13"/>
      <c r="AF423" s="13"/>
      <c r="AG423" s="13"/>
      <c r="AH423" s="13"/>
    </row>
    <row r="424" spans="1:34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W424" s="13"/>
      <c r="X424" s="13"/>
      <c r="AD424" s="13"/>
      <c r="AE424" s="13"/>
      <c r="AF424" s="13"/>
      <c r="AG424" s="13"/>
      <c r="AH424" s="13"/>
    </row>
    <row r="425" spans="1:34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W425" s="13"/>
      <c r="X425" s="13"/>
      <c r="AD425" s="13"/>
      <c r="AE425" s="13"/>
      <c r="AF425" s="13"/>
      <c r="AG425" s="13"/>
      <c r="AH425" s="13"/>
    </row>
    <row r="426" spans="1:34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W426" s="13"/>
      <c r="X426" s="13"/>
      <c r="AD426" s="13"/>
      <c r="AE426" s="13"/>
      <c r="AF426" s="13"/>
      <c r="AG426" s="13"/>
      <c r="AH426" s="13"/>
    </row>
    <row r="427" spans="1:34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W427" s="13"/>
      <c r="X427" s="13"/>
      <c r="AD427" s="13"/>
      <c r="AE427" s="13"/>
      <c r="AF427" s="13"/>
      <c r="AG427" s="13"/>
      <c r="AH427" s="13"/>
    </row>
    <row r="428" spans="1:34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W428" s="13"/>
      <c r="X428" s="13"/>
      <c r="AD428" s="13"/>
      <c r="AE428" s="13"/>
      <c r="AF428" s="13"/>
      <c r="AG428" s="13"/>
      <c r="AH428" s="13"/>
    </row>
    <row r="429" spans="1:34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W429" s="13"/>
      <c r="X429" s="13"/>
      <c r="AD429" s="13"/>
      <c r="AE429" s="13"/>
      <c r="AF429" s="13"/>
      <c r="AG429" s="13"/>
      <c r="AH429" s="13"/>
    </row>
    <row r="430" spans="1:34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W430" s="13"/>
      <c r="X430" s="13"/>
      <c r="AD430" s="13"/>
      <c r="AE430" s="13"/>
      <c r="AF430" s="13"/>
      <c r="AG430" s="13"/>
      <c r="AH430" s="13"/>
    </row>
    <row r="431" spans="1:34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W431" s="13"/>
      <c r="X431" s="13"/>
      <c r="AD431" s="13"/>
      <c r="AE431" s="13"/>
      <c r="AF431" s="13"/>
      <c r="AG431" s="13"/>
      <c r="AH431" s="13"/>
    </row>
    <row r="432" spans="1:34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W432" s="13"/>
      <c r="X432" s="13"/>
      <c r="AD432" s="13"/>
      <c r="AE432" s="13"/>
      <c r="AF432" s="13"/>
      <c r="AG432" s="13"/>
      <c r="AH432" s="13"/>
    </row>
    <row r="433" spans="1:34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W433" s="13"/>
      <c r="X433" s="13"/>
      <c r="AD433" s="13"/>
      <c r="AE433" s="13"/>
      <c r="AF433" s="13"/>
      <c r="AG433" s="13"/>
      <c r="AH433" s="13"/>
    </row>
    <row r="434" spans="1:34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W434" s="13"/>
      <c r="X434" s="13"/>
      <c r="AD434" s="13"/>
      <c r="AE434" s="13"/>
      <c r="AF434" s="13"/>
      <c r="AG434" s="13"/>
      <c r="AH434" s="13"/>
    </row>
    <row r="435" spans="1:34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W435" s="13"/>
      <c r="X435" s="13"/>
      <c r="AD435" s="13"/>
      <c r="AE435" s="13"/>
      <c r="AF435" s="13"/>
      <c r="AG435" s="13"/>
      <c r="AH435" s="13"/>
    </row>
    <row r="436" spans="1:34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W436" s="13"/>
      <c r="X436" s="13"/>
      <c r="AD436" s="13"/>
      <c r="AE436" s="13"/>
      <c r="AF436" s="13"/>
      <c r="AG436" s="13"/>
      <c r="AH436" s="13"/>
    </row>
    <row r="437" spans="1:34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W437" s="13"/>
      <c r="X437" s="13"/>
      <c r="AD437" s="13"/>
      <c r="AE437" s="13"/>
      <c r="AF437" s="13"/>
      <c r="AG437" s="13"/>
      <c r="AH437" s="13"/>
    </row>
    <row r="438" spans="1:34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W438" s="13"/>
      <c r="X438" s="13"/>
      <c r="AD438" s="13"/>
      <c r="AE438" s="13"/>
      <c r="AF438" s="13"/>
      <c r="AG438" s="13"/>
      <c r="AH438" s="13"/>
    </row>
    <row r="439" spans="1:34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W439" s="13"/>
      <c r="X439" s="13"/>
      <c r="AD439" s="13"/>
      <c r="AE439" s="13"/>
      <c r="AF439" s="13"/>
      <c r="AG439" s="13"/>
      <c r="AH439" s="13"/>
    </row>
    <row r="440" spans="1:34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W440" s="13"/>
      <c r="X440" s="13"/>
      <c r="AD440" s="13"/>
      <c r="AE440" s="13"/>
      <c r="AF440" s="13"/>
      <c r="AG440" s="13"/>
      <c r="AH440" s="13"/>
    </row>
    <row r="441" spans="1:34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W441" s="13"/>
      <c r="X441" s="13"/>
      <c r="AD441" s="13"/>
      <c r="AE441" s="13"/>
      <c r="AF441" s="13"/>
      <c r="AG441" s="13"/>
      <c r="AH441" s="13"/>
    </row>
    <row r="442" spans="1:34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W442" s="13"/>
      <c r="X442" s="13"/>
      <c r="AD442" s="13"/>
      <c r="AE442" s="13"/>
      <c r="AF442" s="13"/>
      <c r="AG442" s="13"/>
      <c r="AH442" s="13"/>
    </row>
    <row r="443" spans="1:34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W443" s="13"/>
      <c r="X443" s="13"/>
      <c r="AD443" s="13"/>
      <c r="AE443" s="13"/>
      <c r="AF443" s="13"/>
      <c r="AG443" s="13"/>
      <c r="AH443" s="13"/>
    </row>
    <row r="444" spans="1:34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W444" s="13"/>
      <c r="X444" s="13"/>
      <c r="AD444" s="13"/>
      <c r="AE444" s="13"/>
      <c r="AF444" s="13"/>
      <c r="AG444" s="13"/>
      <c r="AH444" s="13"/>
    </row>
    <row r="445" spans="1:34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W445" s="13"/>
      <c r="X445" s="13"/>
      <c r="AD445" s="13"/>
      <c r="AE445" s="13"/>
      <c r="AF445" s="13"/>
      <c r="AG445" s="13"/>
      <c r="AH445" s="13"/>
    </row>
    <row r="446" spans="1:34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W446" s="13"/>
      <c r="X446" s="13"/>
      <c r="AD446" s="13"/>
      <c r="AE446" s="13"/>
      <c r="AF446" s="13"/>
      <c r="AG446" s="13"/>
      <c r="AH446" s="13"/>
    </row>
    <row r="447" spans="1:34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W447" s="13"/>
      <c r="X447" s="13"/>
      <c r="AD447" s="13"/>
      <c r="AE447" s="13"/>
      <c r="AF447" s="13"/>
      <c r="AG447" s="13"/>
      <c r="AH447" s="13"/>
    </row>
    <row r="448" spans="1:34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W448" s="13"/>
      <c r="X448" s="13"/>
      <c r="AD448" s="13"/>
      <c r="AE448" s="13"/>
      <c r="AF448" s="13"/>
      <c r="AG448" s="13"/>
      <c r="AH448" s="13"/>
    </row>
    <row r="449" spans="1:34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W449" s="13"/>
      <c r="X449" s="13"/>
      <c r="AD449" s="13"/>
      <c r="AE449" s="13"/>
      <c r="AF449" s="13"/>
      <c r="AG449" s="13"/>
      <c r="AH449" s="13"/>
    </row>
    <row r="450" spans="1:34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W450" s="13"/>
      <c r="X450" s="13"/>
      <c r="AD450" s="13"/>
      <c r="AE450" s="13"/>
      <c r="AF450" s="13"/>
      <c r="AG450" s="13"/>
      <c r="AH450" s="13"/>
    </row>
    <row r="451" spans="1:34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W451" s="13"/>
      <c r="X451" s="13"/>
      <c r="AD451" s="13"/>
      <c r="AE451" s="13"/>
      <c r="AF451" s="13"/>
      <c r="AG451" s="13"/>
      <c r="AH451" s="13"/>
    </row>
    <row r="452" spans="1:34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W452" s="13"/>
      <c r="X452" s="13"/>
      <c r="AD452" s="13"/>
      <c r="AE452" s="13"/>
      <c r="AF452" s="13"/>
      <c r="AG452" s="13"/>
      <c r="AH452" s="13"/>
    </row>
    <row r="453" spans="1:34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W453" s="13"/>
      <c r="X453" s="13"/>
      <c r="AD453" s="13"/>
      <c r="AE453" s="13"/>
      <c r="AF453" s="13"/>
      <c r="AG453" s="13"/>
      <c r="AH453" s="13"/>
    </row>
    <row r="454" spans="1:34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W454" s="13"/>
      <c r="X454" s="13"/>
      <c r="AD454" s="13"/>
      <c r="AE454" s="13"/>
      <c r="AF454" s="13"/>
      <c r="AG454" s="13"/>
      <c r="AH454" s="13"/>
    </row>
    <row r="455" spans="1:34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W455" s="13"/>
      <c r="X455" s="13"/>
      <c r="AD455" s="13"/>
      <c r="AE455" s="13"/>
      <c r="AF455" s="13"/>
      <c r="AG455" s="13"/>
      <c r="AH455" s="13"/>
    </row>
    <row r="456" spans="1:34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W456" s="13"/>
      <c r="X456" s="13"/>
      <c r="AD456" s="13"/>
      <c r="AE456" s="13"/>
      <c r="AF456" s="13"/>
      <c r="AG456" s="13"/>
      <c r="AH456" s="13"/>
    </row>
    <row r="457" spans="1:34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W457" s="13"/>
      <c r="X457" s="13"/>
      <c r="AD457" s="13"/>
      <c r="AE457" s="13"/>
      <c r="AF457" s="13"/>
      <c r="AG457" s="13"/>
      <c r="AH457" s="13"/>
    </row>
    <row r="458" spans="1:34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W458" s="13"/>
      <c r="X458" s="13"/>
      <c r="AD458" s="13"/>
      <c r="AE458" s="13"/>
      <c r="AF458" s="13"/>
      <c r="AG458" s="13"/>
      <c r="AH458" s="13"/>
    </row>
    <row r="459" spans="1:34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W459" s="13"/>
      <c r="X459" s="13"/>
      <c r="AD459" s="13"/>
      <c r="AE459" s="13"/>
      <c r="AF459" s="13"/>
      <c r="AG459" s="13"/>
      <c r="AH459" s="13"/>
    </row>
    <row r="460" spans="1:34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W460" s="13"/>
      <c r="X460" s="13"/>
      <c r="AD460" s="13"/>
      <c r="AE460" s="13"/>
      <c r="AF460" s="13"/>
      <c r="AG460" s="13"/>
      <c r="AH460" s="13"/>
    </row>
    <row r="461" spans="1:34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W461" s="13"/>
      <c r="X461" s="13"/>
      <c r="AD461" s="13"/>
      <c r="AE461" s="13"/>
      <c r="AF461" s="13"/>
      <c r="AG461" s="13"/>
      <c r="AH461" s="13"/>
    </row>
    <row r="462" spans="1:34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W462" s="13"/>
      <c r="X462" s="13"/>
      <c r="AD462" s="13"/>
      <c r="AE462" s="13"/>
      <c r="AF462" s="13"/>
      <c r="AG462" s="13"/>
      <c r="AH462" s="13"/>
    </row>
    <row r="463" spans="1:34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W463" s="13"/>
      <c r="X463" s="13"/>
      <c r="AD463" s="13"/>
      <c r="AE463" s="13"/>
      <c r="AF463" s="13"/>
      <c r="AG463" s="13"/>
      <c r="AH463" s="13"/>
    </row>
    <row r="464" spans="1:34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W464" s="13"/>
      <c r="X464" s="13"/>
      <c r="AD464" s="13"/>
      <c r="AE464" s="13"/>
      <c r="AF464" s="13"/>
      <c r="AG464" s="13"/>
      <c r="AH464" s="13"/>
    </row>
    <row r="465" spans="1:34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W465" s="13"/>
      <c r="X465" s="13"/>
      <c r="AD465" s="13"/>
      <c r="AE465" s="13"/>
      <c r="AF465" s="13"/>
      <c r="AG465" s="13"/>
      <c r="AH465" s="13"/>
    </row>
    <row r="466" spans="1:34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W466" s="13"/>
      <c r="X466" s="13"/>
      <c r="AD466" s="13"/>
      <c r="AE466" s="13"/>
      <c r="AF466" s="13"/>
      <c r="AG466" s="13"/>
      <c r="AH466" s="13"/>
    </row>
    <row r="467" spans="1:34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W467" s="13"/>
      <c r="X467" s="13"/>
      <c r="AD467" s="13"/>
      <c r="AE467" s="13"/>
      <c r="AF467" s="13"/>
      <c r="AG467" s="13"/>
      <c r="AH467" s="13"/>
    </row>
    <row r="468" spans="1:34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W468" s="13"/>
      <c r="X468" s="13"/>
      <c r="AD468" s="13"/>
      <c r="AE468" s="13"/>
      <c r="AF468" s="13"/>
      <c r="AG468" s="13"/>
      <c r="AH468" s="13"/>
    </row>
    <row r="469" spans="1:34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W469" s="13"/>
      <c r="X469" s="13"/>
      <c r="AD469" s="13"/>
      <c r="AE469" s="13"/>
      <c r="AF469" s="13"/>
      <c r="AG469" s="13"/>
      <c r="AH469" s="13"/>
    </row>
    <row r="470" spans="1:34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W470" s="13"/>
      <c r="X470" s="13"/>
      <c r="AD470" s="13"/>
      <c r="AE470" s="13"/>
      <c r="AF470" s="13"/>
      <c r="AG470" s="13"/>
      <c r="AH470" s="13"/>
    </row>
    <row r="471" spans="1:34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W471" s="13"/>
      <c r="X471" s="13"/>
      <c r="AD471" s="13"/>
      <c r="AE471" s="13"/>
      <c r="AF471" s="13"/>
      <c r="AG471" s="13"/>
      <c r="AH471" s="13"/>
    </row>
    <row r="472" spans="1:34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W472" s="13"/>
      <c r="X472" s="13"/>
      <c r="AD472" s="13"/>
      <c r="AE472" s="13"/>
      <c r="AF472" s="13"/>
      <c r="AG472" s="13"/>
      <c r="AH472" s="13"/>
    </row>
    <row r="473" spans="1:34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W473" s="13"/>
      <c r="X473" s="13"/>
      <c r="AD473" s="13"/>
      <c r="AE473" s="13"/>
      <c r="AF473" s="13"/>
      <c r="AG473" s="13"/>
      <c r="AH473" s="13"/>
    </row>
    <row r="474" spans="1:34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W474" s="13"/>
      <c r="X474" s="13"/>
      <c r="AD474" s="13"/>
      <c r="AE474" s="13"/>
      <c r="AF474" s="13"/>
      <c r="AG474" s="13"/>
      <c r="AH474" s="13"/>
    </row>
    <row r="475" spans="1:34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W475" s="13"/>
      <c r="X475" s="13"/>
      <c r="AD475" s="13"/>
      <c r="AE475" s="13"/>
      <c r="AF475" s="13"/>
      <c r="AG475" s="13"/>
      <c r="AH475" s="13"/>
    </row>
    <row r="476" spans="1:34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W476" s="13"/>
      <c r="X476" s="13"/>
      <c r="AD476" s="13"/>
      <c r="AE476" s="13"/>
      <c r="AF476" s="13"/>
      <c r="AG476" s="13"/>
      <c r="AH476" s="13"/>
    </row>
    <row r="477" spans="1:34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W477" s="13"/>
      <c r="X477" s="13"/>
      <c r="AD477" s="13"/>
      <c r="AE477" s="13"/>
      <c r="AF477" s="13"/>
      <c r="AG477" s="13"/>
      <c r="AH477" s="13"/>
    </row>
    <row r="478" spans="1:34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W478" s="13"/>
      <c r="X478" s="13"/>
      <c r="AD478" s="13"/>
      <c r="AE478" s="13"/>
      <c r="AF478" s="13"/>
      <c r="AG478" s="13"/>
      <c r="AH478" s="13"/>
    </row>
    <row r="479" spans="1:34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W479" s="13"/>
      <c r="X479" s="13"/>
      <c r="AD479" s="13"/>
      <c r="AE479" s="13"/>
      <c r="AF479" s="13"/>
      <c r="AG479" s="13"/>
      <c r="AH479" s="13"/>
    </row>
    <row r="480" spans="1:34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W480" s="13"/>
      <c r="X480" s="13"/>
      <c r="AD480" s="13"/>
      <c r="AE480" s="13"/>
      <c r="AF480" s="13"/>
      <c r="AG480" s="13"/>
      <c r="AH480" s="13"/>
    </row>
    <row r="481" spans="1:34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W481" s="13"/>
      <c r="X481" s="13"/>
      <c r="AD481" s="13"/>
      <c r="AE481" s="13"/>
      <c r="AF481" s="13"/>
      <c r="AG481" s="13"/>
      <c r="AH481" s="13"/>
    </row>
    <row r="482" spans="1:34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W482" s="13"/>
      <c r="X482" s="13"/>
      <c r="AD482" s="13"/>
      <c r="AE482" s="13"/>
      <c r="AF482" s="13"/>
      <c r="AG482" s="13"/>
      <c r="AH482" s="13"/>
    </row>
    <row r="483" spans="1:34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W483" s="13"/>
      <c r="X483" s="13"/>
      <c r="AD483" s="13"/>
      <c r="AE483" s="13"/>
      <c r="AF483" s="13"/>
      <c r="AG483" s="13"/>
      <c r="AH483" s="13"/>
    </row>
    <row r="484" spans="1:34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W484" s="13"/>
      <c r="X484" s="13"/>
      <c r="AD484" s="13"/>
      <c r="AE484" s="13"/>
      <c r="AF484" s="13"/>
      <c r="AG484" s="13"/>
      <c r="AH484" s="13"/>
    </row>
    <row r="485" spans="1:34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W485" s="13"/>
      <c r="X485" s="13"/>
      <c r="AD485" s="13"/>
      <c r="AE485" s="13"/>
      <c r="AF485" s="13"/>
      <c r="AG485" s="13"/>
      <c r="AH485" s="13"/>
    </row>
    <row r="486" spans="1:34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W486" s="13"/>
      <c r="X486" s="13"/>
      <c r="AD486" s="13"/>
      <c r="AE486" s="13"/>
      <c r="AF486" s="13"/>
      <c r="AG486" s="13"/>
      <c r="AH486" s="13"/>
    </row>
    <row r="487" spans="1:34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W487" s="13"/>
      <c r="X487" s="13"/>
      <c r="AD487" s="13"/>
      <c r="AE487" s="13"/>
      <c r="AF487" s="13"/>
      <c r="AG487" s="13"/>
      <c r="AH487" s="13"/>
    </row>
    <row r="488" spans="1:34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W488" s="13"/>
      <c r="X488" s="13"/>
      <c r="AD488" s="13"/>
      <c r="AE488" s="13"/>
      <c r="AF488" s="13"/>
      <c r="AG488" s="13"/>
      <c r="AH488" s="13"/>
    </row>
    <row r="489" spans="1:34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W489" s="13"/>
      <c r="X489" s="13"/>
      <c r="AD489" s="13"/>
      <c r="AE489" s="13"/>
      <c r="AF489" s="13"/>
      <c r="AG489" s="13"/>
      <c r="AH489" s="13"/>
    </row>
    <row r="490" spans="1:34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W490" s="13"/>
      <c r="X490" s="13"/>
      <c r="AD490" s="13"/>
      <c r="AE490" s="13"/>
      <c r="AF490" s="13"/>
      <c r="AG490" s="13"/>
      <c r="AH490" s="13"/>
    </row>
    <row r="491" spans="1:34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W491" s="13"/>
      <c r="X491" s="13"/>
      <c r="AD491" s="13"/>
      <c r="AE491" s="13"/>
      <c r="AF491" s="13"/>
      <c r="AG491" s="13"/>
      <c r="AH491" s="13"/>
    </row>
    <row r="492" spans="1:34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W492" s="13"/>
      <c r="X492" s="13"/>
      <c r="AD492" s="13"/>
      <c r="AE492" s="13"/>
      <c r="AF492" s="13"/>
      <c r="AG492" s="13"/>
      <c r="AH492" s="13"/>
    </row>
    <row r="493" spans="1:34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W493" s="13"/>
      <c r="X493" s="13"/>
      <c r="AD493" s="13"/>
      <c r="AE493" s="13"/>
      <c r="AF493" s="13"/>
      <c r="AG493" s="13"/>
      <c r="AH493" s="13"/>
    </row>
    <row r="494" spans="1:34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W494" s="13"/>
      <c r="X494" s="13"/>
      <c r="AD494" s="13"/>
      <c r="AE494" s="13"/>
      <c r="AF494" s="13"/>
      <c r="AG494" s="13"/>
      <c r="AH494" s="13"/>
    </row>
    <row r="495" spans="1:34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W495" s="13"/>
      <c r="X495" s="13"/>
      <c r="AD495" s="13"/>
      <c r="AE495" s="13"/>
      <c r="AF495" s="13"/>
      <c r="AG495" s="13"/>
      <c r="AH495" s="13"/>
    </row>
    <row r="496" spans="1:34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W496" s="13"/>
      <c r="X496" s="13"/>
      <c r="AD496" s="13"/>
      <c r="AE496" s="13"/>
      <c r="AF496" s="13"/>
      <c r="AG496" s="13"/>
      <c r="AH496" s="13"/>
    </row>
    <row r="497" spans="1:34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W497" s="13"/>
      <c r="X497" s="13"/>
      <c r="AD497" s="13"/>
      <c r="AE497" s="13"/>
      <c r="AF497" s="13"/>
      <c r="AG497" s="13"/>
      <c r="AH497" s="13"/>
    </row>
    <row r="498" spans="1:34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W498" s="13"/>
      <c r="X498" s="13"/>
      <c r="AD498" s="13"/>
      <c r="AE498" s="13"/>
      <c r="AF498" s="13"/>
      <c r="AG498" s="13"/>
      <c r="AH498" s="13"/>
    </row>
    <row r="499" spans="1:34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W499" s="13"/>
      <c r="X499" s="13"/>
      <c r="AD499" s="13"/>
      <c r="AE499" s="13"/>
      <c r="AF499" s="13"/>
      <c r="AG499" s="13"/>
      <c r="AH499" s="13"/>
    </row>
    <row r="500" spans="1:34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W500" s="13"/>
      <c r="X500" s="13"/>
      <c r="AD500" s="13"/>
      <c r="AE500" s="13"/>
      <c r="AF500" s="13"/>
      <c r="AG500" s="13"/>
      <c r="AH500" s="13"/>
    </row>
    <row r="501" spans="1:34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W501" s="13"/>
      <c r="X501" s="13"/>
      <c r="AD501" s="13"/>
      <c r="AE501" s="13"/>
      <c r="AF501" s="13"/>
      <c r="AG501" s="13"/>
      <c r="AH501" s="13"/>
    </row>
    <row r="502" spans="1:34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W502" s="13"/>
      <c r="X502" s="13"/>
      <c r="AD502" s="13"/>
      <c r="AE502" s="13"/>
      <c r="AF502" s="13"/>
      <c r="AG502" s="13"/>
      <c r="AH502" s="13"/>
    </row>
    <row r="503" spans="1:34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W503" s="13"/>
      <c r="X503" s="13"/>
      <c r="AD503" s="13"/>
      <c r="AE503" s="13"/>
      <c r="AF503" s="13"/>
      <c r="AG503" s="13"/>
      <c r="AH503" s="13"/>
    </row>
    <row r="504" spans="1:34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W504" s="13"/>
      <c r="X504" s="13"/>
      <c r="AD504" s="13"/>
      <c r="AE504" s="13"/>
      <c r="AF504" s="13"/>
      <c r="AG504" s="13"/>
      <c r="AH504" s="13"/>
    </row>
    <row r="505" spans="1:34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W505" s="13"/>
      <c r="X505" s="13"/>
      <c r="AD505" s="13"/>
      <c r="AE505" s="13"/>
      <c r="AF505" s="13"/>
      <c r="AG505" s="13"/>
      <c r="AH505" s="13"/>
    </row>
    <row r="506" spans="1:34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W506" s="13"/>
      <c r="X506" s="13"/>
      <c r="AD506" s="13"/>
      <c r="AE506" s="13"/>
      <c r="AF506" s="13"/>
      <c r="AG506" s="13"/>
      <c r="AH506" s="13"/>
    </row>
    <row r="507" spans="1:34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W507" s="13"/>
      <c r="X507" s="13"/>
      <c r="AD507" s="13"/>
      <c r="AE507" s="13"/>
      <c r="AF507" s="13"/>
      <c r="AG507" s="13"/>
      <c r="AH507" s="13"/>
    </row>
    <row r="508" spans="1:34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W508" s="13"/>
      <c r="X508" s="13"/>
      <c r="AD508" s="13"/>
      <c r="AE508" s="13"/>
      <c r="AF508" s="13"/>
      <c r="AG508" s="13"/>
      <c r="AH508" s="13"/>
    </row>
    <row r="509" spans="1:34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W509" s="13"/>
      <c r="X509" s="13"/>
      <c r="AD509" s="13"/>
      <c r="AE509" s="13"/>
      <c r="AF509" s="13"/>
      <c r="AG509" s="13"/>
      <c r="AH509" s="13"/>
    </row>
    <row r="510" spans="1:34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W510" s="13"/>
      <c r="X510" s="13"/>
      <c r="AD510" s="13"/>
      <c r="AE510" s="13"/>
      <c r="AF510" s="13"/>
      <c r="AG510" s="13"/>
      <c r="AH510" s="13"/>
    </row>
    <row r="511" spans="1:34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W511" s="13"/>
      <c r="X511" s="13"/>
      <c r="AD511" s="13"/>
      <c r="AE511" s="13"/>
      <c r="AF511" s="13"/>
      <c r="AG511" s="13"/>
      <c r="AH511" s="13"/>
    </row>
    <row r="512" spans="1:34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W512" s="13"/>
      <c r="X512" s="13"/>
      <c r="AD512" s="13"/>
      <c r="AE512" s="13"/>
      <c r="AF512" s="13"/>
      <c r="AG512" s="13"/>
      <c r="AH512" s="13"/>
    </row>
    <row r="513" spans="1:34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W513" s="13"/>
      <c r="X513" s="13"/>
      <c r="AD513" s="13"/>
      <c r="AE513" s="13"/>
      <c r="AF513" s="13"/>
      <c r="AG513" s="13"/>
      <c r="AH513" s="13"/>
    </row>
    <row r="514" spans="1:34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W514" s="13"/>
      <c r="X514" s="13"/>
      <c r="AD514" s="13"/>
      <c r="AE514" s="13"/>
      <c r="AF514" s="13"/>
      <c r="AG514" s="13"/>
      <c r="AH514" s="13"/>
    </row>
    <row r="515" spans="1:34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W515" s="13"/>
      <c r="X515" s="13"/>
      <c r="AD515" s="13"/>
      <c r="AE515" s="13"/>
      <c r="AF515" s="13"/>
      <c r="AG515" s="13"/>
      <c r="AH515" s="13"/>
    </row>
    <row r="516" spans="1:34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W516" s="13"/>
      <c r="X516" s="13"/>
      <c r="AD516" s="13"/>
      <c r="AE516" s="13"/>
      <c r="AF516" s="13"/>
      <c r="AG516" s="13"/>
      <c r="AH516" s="13"/>
    </row>
    <row r="517" spans="1:34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W517" s="13"/>
      <c r="X517" s="13"/>
      <c r="AD517" s="13"/>
      <c r="AE517" s="13"/>
      <c r="AF517" s="13"/>
      <c r="AG517" s="13"/>
      <c r="AH517" s="13"/>
    </row>
    <row r="518" spans="1:34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W518" s="13"/>
      <c r="X518" s="13"/>
      <c r="AD518" s="13"/>
      <c r="AE518" s="13"/>
      <c r="AF518" s="13"/>
      <c r="AG518" s="13"/>
      <c r="AH518" s="13"/>
    </row>
    <row r="519" spans="1:34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W519" s="13"/>
      <c r="X519" s="13"/>
      <c r="AD519" s="13"/>
      <c r="AE519" s="13"/>
      <c r="AF519" s="13"/>
      <c r="AG519" s="13"/>
      <c r="AH519" s="13"/>
    </row>
    <row r="520" spans="1:34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W520" s="13"/>
      <c r="X520" s="13"/>
      <c r="AD520" s="13"/>
      <c r="AE520" s="13"/>
      <c r="AF520" s="13"/>
      <c r="AG520" s="13"/>
      <c r="AH520" s="13"/>
    </row>
    <row r="521" spans="1:34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W521" s="13"/>
      <c r="X521" s="13"/>
      <c r="AD521" s="13"/>
      <c r="AE521" s="13"/>
      <c r="AF521" s="13"/>
      <c r="AG521" s="13"/>
      <c r="AH521" s="13"/>
    </row>
    <row r="522" spans="1:34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W522" s="13"/>
      <c r="X522" s="13"/>
      <c r="AD522" s="13"/>
      <c r="AE522" s="13"/>
      <c r="AF522" s="13"/>
      <c r="AG522" s="13"/>
      <c r="AH522" s="13"/>
    </row>
    <row r="523" spans="1:34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W523" s="13"/>
      <c r="X523" s="13"/>
      <c r="AD523" s="13"/>
      <c r="AE523" s="13"/>
      <c r="AF523" s="13"/>
      <c r="AG523" s="13"/>
      <c r="AH523" s="13"/>
    </row>
    <row r="524" spans="1:34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W524" s="13"/>
      <c r="X524" s="13"/>
      <c r="AD524" s="13"/>
      <c r="AE524" s="13"/>
      <c r="AF524" s="13"/>
      <c r="AG524" s="13"/>
      <c r="AH524" s="13"/>
    </row>
    <row r="525" spans="1:34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W525" s="13"/>
      <c r="X525" s="13"/>
      <c r="AD525" s="13"/>
      <c r="AE525" s="13"/>
      <c r="AF525" s="13"/>
      <c r="AG525" s="13"/>
      <c r="AH525" s="13"/>
    </row>
    <row r="526" spans="1:34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W526" s="13"/>
      <c r="X526" s="13"/>
      <c r="AD526" s="13"/>
      <c r="AE526" s="13"/>
      <c r="AF526" s="13"/>
      <c r="AG526" s="13"/>
      <c r="AH526" s="13"/>
    </row>
    <row r="527" spans="1:34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W527" s="13"/>
      <c r="X527" s="13"/>
      <c r="AD527" s="13"/>
      <c r="AE527" s="13"/>
      <c r="AF527" s="13"/>
      <c r="AG527" s="13"/>
      <c r="AH527" s="13"/>
    </row>
    <row r="528" spans="1:34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W528" s="13"/>
      <c r="X528" s="13"/>
      <c r="AD528" s="13"/>
      <c r="AE528" s="13"/>
      <c r="AF528" s="13"/>
      <c r="AG528" s="13"/>
      <c r="AH528" s="13"/>
    </row>
    <row r="529" spans="1:34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W529" s="13"/>
      <c r="X529" s="13"/>
      <c r="AD529" s="13"/>
      <c r="AE529" s="13"/>
      <c r="AF529" s="13"/>
      <c r="AG529" s="13"/>
      <c r="AH529" s="13"/>
    </row>
    <row r="530" spans="1:34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W530" s="13"/>
      <c r="X530" s="13"/>
      <c r="AD530" s="13"/>
      <c r="AE530" s="13"/>
      <c r="AF530" s="13"/>
      <c r="AG530" s="13"/>
      <c r="AH530" s="13"/>
    </row>
    <row r="531" spans="1:34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W531" s="13"/>
      <c r="X531" s="13"/>
      <c r="AD531" s="13"/>
      <c r="AE531" s="13"/>
      <c r="AF531" s="13"/>
      <c r="AG531" s="13"/>
      <c r="AH531" s="13"/>
    </row>
    <row r="532" spans="1:34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W532" s="13"/>
      <c r="X532" s="13"/>
      <c r="AD532" s="13"/>
      <c r="AE532" s="13"/>
      <c r="AF532" s="13"/>
      <c r="AG532" s="13"/>
      <c r="AH532" s="13"/>
    </row>
    <row r="533" spans="1:34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W533" s="13"/>
      <c r="X533" s="13"/>
      <c r="AD533" s="13"/>
      <c r="AE533" s="13"/>
      <c r="AF533" s="13"/>
      <c r="AG533" s="13"/>
      <c r="AH533" s="13"/>
    </row>
    <row r="534" spans="1:34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W534" s="13"/>
      <c r="X534" s="13"/>
      <c r="AD534" s="13"/>
      <c r="AE534" s="13"/>
      <c r="AF534" s="13"/>
      <c r="AG534" s="13"/>
      <c r="AH534" s="13"/>
    </row>
    <row r="535" spans="1:34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W535" s="13"/>
      <c r="X535" s="13"/>
      <c r="AD535" s="13"/>
      <c r="AE535" s="13"/>
      <c r="AF535" s="13"/>
      <c r="AG535" s="13"/>
      <c r="AH535" s="13"/>
    </row>
    <row r="536" spans="1:34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W536" s="13"/>
      <c r="X536" s="13"/>
      <c r="AD536" s="13"/>
      <c r="AE536" s="13"/>
      <c r="AF536" s="13"/>
      <c r="AG536" s="13"/>
      <c r="AH536" s="13"/>
    </row>
    <row r="537" spans="1:34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W537" s="13"/>
      <c r="X537" s="13"/>
      <c r="AD537" s="13"/>
      <c r="AE537" s="13"/>
      <c r="AF537" s="13"/>
      <c r="AG537" s="13"/>
      <c r="AH537" s="13"/>
    </row>
    <row r="538" spans="1:34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W538" s="13"/>
      <c r="X538" s="13"/>
      <c r="AD538" s="13"/>
      <c r="AE538" s="13"/>
      <c r="AF538" s="13"/>
      <c r="AG538" s="13"/>
      <c r="AH538" s="13"/>
    </row>
    <row r="539" spans="1:34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W539" s="13"/>
      <c r="X539" s="13"/>
      <c r="AD539" s="13"/>
      <c r="AE539" s="13"/>
      <c r="AF539" s="13"/>
      <c r="AG539" s="13"/>
      <c r="AH539" s="13"/>
    </row>
    <row r="540" spans="1:34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W540" s="13"/>
      <c r="X540" s="13"/>
      <c r="AD540" s="13"/>
      <c r="AE540" s="13"/>
      <c r="AF540" s="13"/>
      <c r="AG540" s="13"/>
      <c r="AH540" s="13"/>
    </row>
    <row r="541" spans="1:34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W541" s="13"/>
      <c r="X541" s="13"/>
      <c r="AD541" s="13"/>
      <c r="AE541" s="13"/>
      <c r="AF541" s="13"/>
      <c r="AG541" s="13"/>
      <c r="AH541" s="13"/>
    </row>
    <row r="542" spans="1:34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W542" s="13"/>
      <c r="X542" s="13"/>
      <c r="AD542" s="13"/>
      <c r="AE542" s="13"/>
      <c r="AF542" s="13"/>
      <c r="AG542" s="13"/>
      <c r="AH542" s="13"/>
    </row>
    <row r="543" spans="1:34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W543" s="13"/>
      <c r="X543" s="13"/>
      <c r="AD543" s="13"/>
      <c r="AE543" s="13"/>
      <c r="AF543" s="13"/>
      <c r="AG543" s="13"/>
      <c r="AH543" s="13"/>
    </row>
    <row r="544" spans="1:34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W544" s="13"/>
      <c r="X544" s="13"/>
      <c r="AD544" s="13"/>
      <c r="AE544" s="13"/>
      <c r="AF544" s="13"/>
      <c r="AG544" s="13"/>
      <c r="AH544" s="13"/>
    </row>
    <row r="545" spans="1:34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W545" s="13"/>
      <c r="X545" s="13"/>
      <c r="AD545" s="13"/>
      <c r="AE545" s="13"/>
      <c r="AF545" s="13"/>
      <c r="AG545" s="13"/>
      <c r="AH545" s="13"/>
    </row>
    <row r="546" spans="1:34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W546" s="13"/>
      <c r="X546" s="13"/>
      <c r="AD546" s="13"/>
      <c r="AE546" s="13"/>
      <c r="AF546" s="13"/>
      <c r="AG546" s="13"/>
      <c r="AH546" s="13"/>
    </row>
    <row r="547" spans="1:34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W547" s="13"/>
      <c r="X547" s="13"/>
      <c r="AD547" s="13"/>
      <c r="AE547" s="13"/>
      <c r="AF547" s="13"/>
      <c r="AG547" s="13"/>
      <c r="AH547" s="13"/>
    </row>
    <row r="548" spans="1:34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W548" s="13"/>
      <c r="X548" s="13"/>
      <c r="AD548" s="13"/>
      <c r="AE548" s="13"/>
      <c r="AF548" s="13"/>
      <c r="AG548" s="13"/>
      <c r="AH548" s="13"/>
    </row>
    <row r="549" spans="1:34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W549" s="13"/>
      <c r="X549" s="13"/>
      <c r="AD549" s="13"/>
      <c r="AE549" s="13"/>
      <c r="AF549" s="13"/>
      <c r="AG549" s="13"/>
      <c r="AH549" s="13"/>
    </row>
    <row r="550" spans="1:34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W550" s="13"/>
      <c r="X550" s="13"/>
      <c r="AD550" s="13"/>
      <c r="AE550" s="13"/>
      <c r="AF550" s="13"/>
      <c r="AG550" s="13"/>
      <c r="AH550" s="13"/>
    </row>
    <row r="551" spans="1:34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W551" s="13"/>
      <c r="X551" s="13"/>
      <c r="AD551" s="13"/>
      <c r="AE551" s="13"/>
      <c r="AF551" s="13"/>
      <c r="AG551" s="13"/>
      <c r="AH551" s="13"/>
    </row>
    <row r="552" spans="1:34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W552" s="13"/>
      <c r="X552" s="13"/>
      <c r="AD552" s="13"/>
      <c r="AE552" s="13"/>
      <c r="AF552" s="13"/>
      <c r="AG552" s="13"/>
      <c r="AH552" s="13"/>
    </row>
    <row r="553" spans="1:34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W553" s="13"/>
      <c r="X553" s="13"/>
      <c r="AD553" s="13"/>
      <c r="AE553" s="13"/>
      <c r="AF553" s="13"/>
      <c r="AG553" s="13"/>
      <c r="AH553" s="13"/>
    </row>
    <row r="554" spans="1:34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W554" s="13"/>
      <c r="X554" s="13"/>
      <c r="AD554" s="13"/>
      <c r="AE554" s="13"/>
      <c r="AF554" s="13"/>
      <c r="AG554" s="13"/>
      <c r="AH554" s="13"/>
    </row>
    <row r="555" spans="1:34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W555" s="13"/>
      <c r="X555" s="13"/>
      <c r="AD555" s="13"/>
      <c r="AE555" s="13"/>
      <c r="AF555" s="13"/>
      <c r="AG555" s="13"/>
      <c r="AH555" s="13"/>
    </row>
    <row r="556" spans="1:34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W556" s="13"/>
      <c r="X556" s="13"/>
      <c r="AD556" s="13"/>
      <c r="AE556" s="13"/>
      <c r="AF556" s="13"/>
      <c r="AG556" s="13"/>
      <c r="AH556" s="13"/>
    </row>
    <row r="557" spans="1:34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W557" s="13"/>
      <c r="X557" s="13"/>
      <c r="AD557" s="13"/>
      <c r="AE557" s="13"/>
      <c r="AF557" s="13"/>
      <c r="AG557" s="13"/>
      <c r="AH557" s="13"/>
    </row>
    <row r="558" spans="1:34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W558" s="13"/>
      <c r="X558" s="13"/>
      <c r="AD558" s="13"/>
      <c r="AE558" s="13"/>
      <c r="AF558" s="13"/>
      <c r="AG558" s="13"/>
      <c r="AH558" s="13"/>
    </row>
    <row r="559" spans="1:34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W559" s="13"/>
      <c r="X559" s="13"/>
      <c r="AD559" s="13"/>
      <c r="AE559" s="13"/>
      <c r="AF559" s="13"/>
      <c r="AG559" s="13"/>
      <c r="AH559" s="13"/>
    </row>
    <row r="560" spans="1:34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W560" s="13"/>
      <c r="X560" s="13"/>
      <c r="AD560" s="13"/>
      <c r="AE560" s="13"/>
      <c r="AF560" s="13"/>
      <c r="AG560" s="13"/>
      <c r="AH560" s="13"/>
    </row>
    <row r="561" spans="1:34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W561" s="13"/>
      <c r="X561" s="13"/>
      <c r="AD561" s="13"/>
      <c r="AE561" s="13"/>
      <c r="AF561" s="13"/>
      <c r="AG561" s="13"/>
      <c r="AH561" s="13"/>
    </row>
    <row r="562" spans="1:34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W562" s="13"/>
      <c r="X562" s="13"/>
      <c r="AD562" s="13"/>
      <c r="AE562" s="13"/>
      <c r="AF562" s="13"/>
      <c r="AG562" s="13"/>
      <c r="AH562" s="13"/>
    </row>
    <row r="563" spans="1:34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W563" s="13"/>
      <c r="X563" s="13"/>
      <c r="AD563" s="13"/>
      <c r="AE563" s="13"/>
      <c r="AF563" s="13"/>
      <c r="AG563" s="13"/>
      <c r="AH563" s="13"/>
    </row>
    <row r="564" spans="1:34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W564" s="13"/>
      <c r="X564" s="13"/>
      <c r="AD564" s="13"/>
      <c r="AE564" s="13"/>
      <c r="AF564" s="13"/>
      <c r="AG564" s="13"/>
      <c r="AH564" s="13"/>
    </row>
    <row r="565" spans="1:34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W565" s="13"/>
      <c r="X565" s="13"/>
      <c r="AD565" s="13"/>
      <c r="AE565" s="13"/>
      <c r="AF565" s="13"/>
      <c r="AG565" s="13"/>
      <c r="AH565" s="13"/>
    </row>
    <row r="566" spans="1:34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W566" s="13"/>
      <c r="X566" s="13"/>
      <c r="AD566" s="13"/>
      <c r="AE566" s="13"/>
      <c r="AF566" s="13"/>
      <c r="AG566" s="13"/>
      <c r="AH566" s="13"/>
    </row>
    <row r="567" spans="1:34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W567" s="13"/>
      <c r="X567" s="13"/>
      <c r="AD567" s="13"/>
      <c r="AE567" s="13"/>
      <c r="AF567" s="13"/>
      <c r="AG567" s="13"/>
      <c r="AH567" s="13"/>
    </row>
    <row r="568" spans="1:34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W568" s="13"/>
      <c r="X568" s="13"/>
      <c r="AD568" s="13"/>
      <c r="AE568" s="13"/>
      <c r="AF568" s="13"/>
      <c r="AG568" s="13"/>
      <c r="AH568" s="13"/>
    </row>
    <row r="569" spans="1:34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W569" s="13"/>
      <c r="X569" s="13"/>
      <c r="AD569" s="13"/>
      <c r="AE569" s="13"/>
      <c r="AF569" s="13"/>
      <c r="AG569" s="13"/>
      <c r="AH569" s="13"/>
    </row>
    <row r="570" spans="1:34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W570" s="13"/>
      <c r="X570" s="13"/>
      <c r="AD570" s="13"/>
      <c r="AE570" s="13"/>
      <c r="AF570" s="13"/>
      <c r="AG570" s="13"/>
      <c r="AH570" s="13"/>
    </row>
    <row r="571" spans="1:34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W571" s="13"/>
      <c r="X571" s="13"/>
      <c r="AD571" s="13"/>
      <c r="AE571" s="13"/>
      <c r="AF571" s="13"/>
      <c r="AG571" s="13"/>
      <c r="AH571" s="13"/>
    </row>
    <row r="572" spans="1:34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W572" s="13"/>
      <c r="X572" s="13"/>
      <c r="AD572" s="13"/>
      <c r="AE572" s="13"/>
      <c r="AF572" s="13"/>
      <c r="AG572" s="13"/>
      <c r="AH572" s="13"/>
    </row>
    <row r="573" spans="1:34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W573" s="13"/>
      <c r="X573" s="13"/>
      <c r="AD573" s="13"/>
      <c r="AE573" s="13"/>
      <c r="AF573" s="13"/>
      <c r="AG573" s="13"/>
      <c r="AH573" s="13"/>
    </row>
    <row r="574" spans="1:34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W574" s="13"/>
      <c r="X574" s="13"/>
      <c r="AD574" s="13"/>
      <c r="AE574" s="13"/>
      <c r="AF574" s="13"/>
      <c r="AG574" s="13"/>
      <c r="AH574" s="13"/>
    </row>
    <row r="575" spans="1:34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W575" s="13"/>
      <c r="X575" s="13"/>
      <c r="AD575" s="13"/>
      <c r="AE575" s="13"/>
      <c r="AF575" s="13"/>
      <c r="AG575" s="13"/>
      <c r="AH575" s="13"/>
    </row>
    <row r="576" spans="1:34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W576" s="13"/>
      <c r="X576" s="13"/>
      <c r="AD576" s="13"/>
      <c r="AE576" s="13"/>
      <c r="AF576" s="13"/>
      <c r="AG576" s="13"/>
      <c r="AH576" s="13"/>
    </row>
    <row r="577" spans="1:34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W577" s="13"/>
      <c r="X577" s="13"/>
      <c r="AD577" s="13"/>
      <c r="AE577" s="13"/>
      <c r="AF577" s="13"/>
      <c r="AG577" s="13"/>
      <c r="AH577" s="13"/>
    </row>
    <row r="578" spans="1:34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W578" s="13"/>
      <c r="X578" s="13"/>
      <c r="AD578" s="13"/>
      <c r="AE578" s="13"/>
      <c r="AF578" s="13"/>
      <c r="AG578" s="13"/>
      <c r="AH578" s="13"/>
    </row>
    <row r="579" spans="1:34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W579" s="13"/>
      <c r="X579" s="13"/>
      <c r="AD579" s="13"/>
      <c r="AE579" s="13"/>
      <c r="AF579" s="13"/>
      <c r="AG579" s="13"/>
      <c r="AH579" s="13"/>
    </row>
    <row r="580" spans="1:34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W580" s="13"/>
      <c r="X580" s="13"/>
      <c r="AD580" s="13"/>
      <c r="AE580" s="13"/>
      <c r="AF580" s="13"/>
      <c r="AG580" s="13"/>
      <c r="AH580" s="13"/>
    </row>
    <row r="581" spans="1:34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W581" s="13"/>
      <c r="X581" s="13"/>
      <c r="AD581" s="13"/>
      <c r="AE581" s="13"/>
      <c r="AF581" s="13"/>
      <c r="AG581" s="13"/>
      <c r="AH581" s="13"/>
    </row>
    <row r="582" spans="1:34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W582" s="13"/>
      <c r="X582" s="13"/>
      <c r="AD582" s="13"/>
      <c r="AE582" s="13"/>
      <c r="AF582" s="13"/>
      <c r="AG582" s="13"/>
      <c r="AH582" s="13"/>
    </row>
    <row r="583" spans="1:34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W583" s="13"/>
      <c r="X583" s="13"/>
      <c r="AD583" s="13"/>
      <c r="AE583" s="13"/>
      <c r="AF583" s="13"/>
      <c r="AG583" s="13"/>
      <c r="AH583" s="13"/>
    </row>
    <row r="584" spans="1:34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W584" s="13"/>
      <c r="X584" s="13"/>
      <c r="AD584" s="13"/>
      <c r="AE584" s="13"/>
      <c r="AF584" s="13"/>
      <c r="AG584" s="13"/>
      <c r="AH584" s="13"/>
    </row>
    <row r="585" spans="1:34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W585" s="13"/>
      <c r="X585" s="13"/>
      <c r="AD585" s="13"/>
      <c r="AE585" s="13"/>
      <c r="AF585" s="13"/>
      <c r="AG585" s="13"/>
      <c r="AH585" s="13"/>
    </row>
    <row r="586" spans="1:34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W586" s="13"/>
      <c r="X586" s="13"/>
      <c r="AD586" s="13"/>
      <c r="AE586" s="13"/>
      <c r="AF586" s="13"/>
      <c r="AG586" s="13"/>
      <c r="AH586" s="13"/>
    </row>
    <row r="587" spans="1:34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W587" s="13"/>
      <c r="X587" s="13"/>
      <c r="AD587" s="13"/>
      <c r="AE587" s="13"/>
      <c r="AF587" s="13"/>
      <c r="AG587" s="13"/>
      <c r="AH587" s="13"/>
    </row>
    <row r="588" spans="1:34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W588" s="13"/>
      <c r="X588" s="13"/>
      <c r="AD588" s="13"/>
      <c r="AE588" s="13"/>
      <c r="AF588" s="13"/>
      <c r="AG588" s="13"/>
      <c r="AH588" s="13"/>
    </row>
    <row r="589" spans="1:34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W589" s="13"/>
      <c r="X589" s="13"/>
      <c r="AD589" s="13"/>
      <c r="AE589" s="13"/>
      <c r="AF589" s="13"/>
      <c r="AG589" s="13"/>
      <c r="AH589" s="13"/>
    </row>
    <row r="590" spans="1:34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W590" s="13"/>
      <c r="X590" s="13"/>
      <c r="AD590" s="13"/>
      <c r="AE590" s="13"/>
      <c r="AF590" s="13"/>
      <c r="AG590" s="13"/>
      <c r="AH590" s="13"/>
    </row>
    <row r="591" spans="1:34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W591" s="13"/>
      <c r="X591" s="13"/>
      <c r="AD591" s="13"/>
      <c r="AE591" s="13"/>
      <c r="AF591" s="13"/>
      <c r="AG591" s="13"/>
      <c r="AH591" s="13"/>
    </row>
    <row r="592" spans="1:34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W592" s="13"/>
      <c r="X592" s="13"/>
      <c r="AD592" s="13"/>
      <c r="AE592" s="13"/>
      <c r="AF592" s="13"/>
      <c r="AG592" s="13"/>
      <c r="AH592" s="13"/>
    </row>
    <row r="593" spans="1:34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W593" s="13"/>
      <c r="X593" s="13"/>
      <c r="AD593" s="13"/>
      <c r="AE593" s="13"/>
      <c r="AF593" s="13"/>
      <c r="AG593" s="13"/>
      <c r="AH593" s="13"/>
    </row>
    <row r="594" spans="1:34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W594" s="13"/>
      <c r="X594" s="13"/>
      <c r="AD594" s="13"/>
      <c r="AE594" s="13"/>
      <c r="AF594" s="13"/>
      <c r="AG594" s="13"/>
      <c r="AH594" s="13"/>
    </row>
    <row r="595" spans="1:34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W595" s="13"/>
      <c r="X595" s="13"/>
      <c r="AD595" s="13"/>
      <c r="AE595" s="13"/>
      <c r="AF595" s="13"/>
      <c r="AG595" s="13"/>
      <c r="AH595" s="13"/>
    </row>
    <row r="596" spans="1:34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W596" s="13"/>
      <c r="X596" s="13"/>
      <c r="AD596" s="13"/>
      <c r="AE596" s="13"/>
      <c r="AF596" s="13"/>
      <c r="AG596" s="13"/>
      <c r="AH596" s="13"/>
    </row>
    <row r="597" spans="1:34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W597" s="13"/>
      <c r="X597" s="13"/>
      <c r="AD597" s="13"/>
      <c r="AE597" s="13"/>
      <c r="AF597" s="13"/>
      <c r="AG597" s="13"/>
      <c r="AH597" s="13"/>
    </row>
    <row r="598" spans="1:34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W598" s="13"/>
      <c r="X598" s="13"/>
      <c r="AD598" s="13"/>
      <c r="AE598" s="13"/>
      <c r="AF598" s="13"/>
      <c r="AG598" s="13"/>
      <c r="AH598" s="13"/>
    </row>
    <row r="599" spans="1:34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W599" s="13"/>
      <c r="X599" s="13"/>
      <c r="AD599" s="13"/>
      <c r="AE599" s="13"/>
      <c r="AF599" s="13"/>
      <c r="AG599" s="13"/>
      <c r="AH599" s="13"/>
    </row>
    <row r="600" spans="1:34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W600" s="13"/>
      <c r="X600" s="13"/>
      <c r="AD600" s="13"/>
      <c r="AE600" s="13"/>
      <c r="AF600" s="13"/>
      <c r="AG600" s="13"/>
      <c r="AH600" s="13"/>
    </row>
    <row r="601" spans="1:34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W601" s="13"/>
      <c r="X601" s="13"/>
      <c r="AD601" s="13"/>
      <c r="AE601" s="13"/>
      <c r="AF601" s="13"/>
      <c r="AG601" s="13"/>
      <c r="AH601" s="13"/>
    </row>
    <row r="602" spans="1:34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W602" s="13"/>
      <c r="X602" s="13"/>
      <c r="AD602" s="13"/>
      <c r="AE602" s="13"/>
      <c r="AF602" s="13"/>
      <c r="AG602" s="13"/>
      <c r="AH602" s="13"/>
    </row>
    <row r="603" spans="1:34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W603" s="13"/>
      <c r="X603" s="13"/>
      <c r="AD603" s="13"/>
      <c r="AE603" s="13"/>
      <c r="AF603" s="13"/>
      <c r="AG603" s="13"/>
      <c r="AH603" s="13"/>
    </row>
    <row r="604" spans="1:34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W604" s="13"/>
      <c r="X604" s="13"/>
      <c r="AD604" s="13"/>
      <c r="AE604" s="13"/>
      <c r="AF604" s="13"/>
      <c r="AG604" s="13"/>
      <c r="AH604" s="13"/>
    </row>
    <row r="605" spans="1:34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W605" s="13"/>
      <c r="X605" s="13"/>
      <c r="AD605" s="13"/>
      <c r="AE605" s="13"/>
      <c r="AF605" s="13"/>
      <c r="AG605" s="13"/>
      <c r="AH605" s="13"/>
    </row>
    <row r="606" spans="1:34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W606" s="13"/>
      <c r="X606" s="13"/>
      <c r="AD606" s="13"/>
      <c r="AE606" s="13"/>
      <c r="AF606" s="13"/>
      <c r="AG606" s="13"/>
      <c r="AH606" s="13"/>
    </row>
    <row r="607" spans="1:34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W607" s="13"/>
      <c r="X607" s="13"/>
      <c r="AD607" s="13"/>
      <c r="AE607" s="13"/>
      <c r="AF607" s="13"/>
      <c r="AG607" s="13"/>
      <c r="AH607" s="13"/>
    </row>
    <row r="608" spans="1:34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W608" s="13"/>
      <c r="X608" s="13"/>
      <c r="AD608" s="13"/>
      <c r="AE608" s="13"/>
      <c r="AF608" s="13"/>
      <c r="AG608" s="13"/>
      <c r="AH608" s="13"/>
    </row>
    <row r="609" spans="1:34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W609" s="13"/>
      <c r="X609" s="13"/>
      <c r="AD609" s="13"/>
      <c r="AE609" s="13"/>
      <c r="AF609" s="13"/>
      <c r="AG609" s="13"/>
      <c r="AH609" s="13"/>
    </row>
    <row r="610" spans="1:34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W610" s="13"/>
      <c r="X610" s="13"/>
      <c r="AD610" s="13"/>
      <c r="AE610" s="13"/>
      <c r="AF610" s="13"/>
      <c r="AG610" s="13"/>
      <c r="AH610" s="13"/>
    </row>
    <row r="611" spans="1:34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W611" s="13"/>
      <c r="X611" s="13"/>
      <c r="AD611" s="13"/>
      <c r="AE611" s="13"/>
      <c r="AF611" s="13"/>
      <c r="AG611" s="13"/>
      <c r="AH611" s="13"/>
    </row>
    <row r="612" spans="1:34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W612" s="13"/>
      <c r="X612" s="13"/>
      <c r="AD612" s="13"/>
      <c r="AE612" s="13"/>
      <c r="AF612" s="13"/>
      <c r="AG612" s="13"/>
      <c r="AH612" s="13"/>
    </row>
    <row r="613" spans="1:34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W613" s="13"/>
      <c r="X613" s="13"/>
      <c r="AD613" s="13"/>
      <c r="AE613" s="13"/>
      <c r="AF613" s="13"/>
      <c r="AG613" s="13"/>
      <c r="AH613" s="13"/>
    </row>
    <row r="614" spans="1:34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W614" s="13"/>
      <c r="X614" s="13"/>
      <c r="AD614" s="13"/>
      <c r="AE614" s="13"/>
      <c r="AF614" s="13"/>
      <c r="AG614" s="13"/>
      <c r="AH614" s="13"/>
    </row>
    <row r="615" spans="1:34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W615" s="13"/>
      <c r="X615" s="13"/>
      <c r="AD615" s="13"/>
      <c r="AE615" s="13"/>
      <c r="AF615" s="13"/>
      <c r="AG615" s="13"/>
      <c r="AH615" s="13"/>
    </row>
    <row r="616" spans="1:34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W616" s="13"/>
      <c r="X616" s="13"/>
      <c r="AD616" s="13"/>
      <c r="AE616" s="13"/>
      <c r="AF616" s="13"/>
      <c r="AG616" s="13"/>
      <c r="AH616" s="13"/>
    </row>
    <row r="617" spans="1:34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W617" s="13"/>
      <c r="X617" s="13"/>
      <c r="AD617" s="13"/>
      <c r="AE617" s="13"/>
      <c r="AF617" s="13"/>
      <c r="AG617" s="13"/>
      <c r="AH617" s="13"/>
    </row>
    <row r="618" spans="1:34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W618" s="13"/>
      <c r="X618" s="13"/>
      <c r="AD618" s="13"/>
      <c r="AE618" s="13"/>
      <c r="AF618" s="13"/>
      <c r="AG618" s="13"/>
      <c r="AH618" s="13"/>
    </row>
    <row r="619" spans="1:34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W619" s="13"/>
      <c r="X619" s="13"/>
      <c r="AD619" s="13"/>
      <c r="AE619" s="13"/>
      <c r="AF619" s="13"/>
      <c r="AG619" s="13"/>
      <c r="AH619" s="13"/>
    </row>
    <row r="620" spans="1:34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W620" s="13"/>
      <c r="X620" s="13"/>
      <c r="AD620" s="13"/>
      <c r="AE620" s="13"/>
      <c r="AF620" s="13"/>
      <c r="AG620" s="13"/>
      <c r="AH620" s="13"/>
    </row>
    <row r="621" spans="1:34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W621" s="13"/>
      <c r="X621" s="13"/>
      <c r="AD621" s="13"/>
      <c r="AE621" s="13"/>
      <c r="AF621" s="13"/>
      <c r="AG621" s="13"/>
      <c r="AH621" s="13"/>
    </row>
    <row r="622" spans="1:34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W622" s="13"/>
      <c r="X622" s="13"/>
      <c r="AD622" s="13"/>
      <c r="AE622" s="13"/>
      <c r="AF622" s="13"/>
      <c r="AG622" s="13"/>
      <c r="AH622" s="13"/>
    </row>
    <row r="623" spans="1:34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W623" s="13"/>
      <c r="X623" s="13"/>
      <c r="AD623" s="13"/>
      <c r="AE623" s="13"/>
      <c r="AF623" s="13"/>
      <c r="AG623" s="13"/>
      <c r="AH623" s="13"/>
    </row>
    <row r="624" spans="1:34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W624" s="13"/>
      <c r="X624" s="13"/>
      <c r="AD624" s="13"/>
      <c r="AE624" s="13"/>
      <c r="AF624" s="13"/>
      <c r="AG624" s="13"/>
      <c r="AH624" s="13"/>
    </row>
    <row r="625" spans="1:34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W625" s="13"/>
      <c r="X625" s="13"/>
      <c r="AD625" s="13"/>
      <c r="AE625" s="13"/>
      <c r="AF625" s="13"/>
      <c r="AG625" s="13"/>
      <c r="AH625" s="13"/>
    </row>
    <row r="626" spans="1:34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W626" s="13"/>
      <c r="X626" s="13"/>
      <c r="AD626" s="13"/>
      <c r="AE626" s="13"/>
      <c r="AF626" s="13"/>
      <c r="AG626" s="13"/>
      <c r="AH626" s="13"/>
    </row>
    <row r="627" spans="1:34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W627" s="13"/>
      <c r="X627" s="13"/>
      <c r="AD627" s="13"/>
      <c r="AE627" s="13"/>
      <c r="AF627" s="13"/>
      <c r="AG627" s="13"/>
      <c r="AH627" s="13"/>
    </row>
    <row r="628" spans="1:34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W628" s="13"/>
      <c r="X628" s="13"/>
      <c r="AD628" s="13"/>
      <c r="AE628" s="13"/>
      <c r="AF628" s="13"/>
      <c r="AG628" s="13"/>
      <c r="AH628" s="13"/>
    </row>
    <row r="629" spans="1:34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W629" s="13"/>
      <c r="X629" s="13"/>
      <c r="AD629" s="13"/>
      <c r="AE629" s="13"/>
      <c r="AF629" s="13"/>
      <c r="AG629" s="13"/>
      <c r="AH629" s="13"/>
    </row>
    <row r="630" spans="1:34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W630" s="13"/>
      <c r="X630" s="13"/>
      <c r="AD630" s="13"/>
      <c r="AE630" s="13"/>
      <c r="AF630" s="13"/>
      <c r="AG630" s="13"/>
      <c r="AH630" s="13"/>
    </row>
    <row r="631" spans="1:34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W631" s="13"/>
      <c r="X631" s="13"/>
      <c r="AD631" s="13"/>
      <c r="AE631" s="13"/>
      <c r="AF631" s="13"/>
      <c r="AG631" s="13"/>
      <c r="AH631" s="13"/>
    </row>
    <row r="632" spans="1:34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W632" s="13"/>
      <c r="X632" s="13"/>
      <c r="AD632" s="13"/>
      <c r="AE632" s="13"/>
      <c r="AF632" s="13"/>
      <c r="AG632" s="13"/>
      <c r="AH632" s="13"/>
    </row>
    <row r="633" spans="1:34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W633" s="13"/>
      <c r="X633" s="13"/>
      <c r="AD633" s="13"/>
      <c r="AE633" s="13"/>
      <c r="AF633" s="13"/>
      <c r="AG633" s="13"/>
      <c r="AH633" s="13"/>
    </row>
    <row r="634" spans="1:34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W634" s="13"/>
      <c r="X634" s="13"/>
      <c r="AD634" s="13"/>
      <c r="AE634" s="13"/>
      <c r="AF634" s="13"/>
      <c r="AG634" s="13"/>
      <c r="AH634" s="13"/>
    </row>
    <row r="635" spans="1:34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W635" s="13"/>
      <c r="X635" s="13"/>
      <c r="AD635" s="13"/>
      <c r="AE635" s="13"/>
      <c r="AF635" s="13"/>
      <c r="AG635" s="13"/>
      <c r="AH635" s="13"/>
    </row>
    <row r="636" spans="1:34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W636" s="13"/>
      <c r="X636" s="13"/>
      <c r="AD636" s="13"/>
      <c r="AE636" s="13"/>
      <c r="AF636" s="13"/>
      <c r="AG636" s="13"/>
      <c r="AH636" s="13"/>
    </row>
    <row r="637" spans="1:34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W637" s="13"/>
      <c r="X637" s="13"/>
      <c r="AD637" s="13"/>
      <c r="AE637" s="13"/>
      <c r="AF637" s="13"/>
      <c r="AG637" s="13"/>
      <c r="AH637" s="13"/>
    </row>
    <row r="638" spans="1:34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W638" s="13"/>
      <c r="X638" s="13"/>
      <c r="AD638" s="13"/>
      <c r="AE638" s="13"/>
      <c r="AF638" s="13"/>
      <c r="AG638" s="13"/>
      <c r="AH638" s="13"/>
    </row>
    <row r="639" spans="1:34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W639" s="13"/>
      <c r="X639" s="13"/>
      <c r="AD639" s="13"/>
      <c r="AE639" s="13"/>
      <c r="AF639" s="13"/>
      <c r="AG639" s="13"/>
      <c r="AH639" s="13"/>
    </row>
    <row r="640" spans="1:34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W640" s="13"/>
      <c r="X640" s="13"/>
      <c r="AD640" s="13"/>
      <c r="AE640" s="13"/>
      <c r="AF640" s="13"/>
      <c r="AG640" s="13"/>
      <c r="AH640" s="13"/>
    </row>
    <row r="641" spans="1:34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W641" s="13"/>
      <c r="X641" s="13"/>
      <c r="AD641" s="13"/>
      <c r="AE641" s="13"/>
      <c r="AF641" s="13"/>
      <c r="AG641" s="13"/>
      <c r="AH641" s="13"/>
    </row>
    <row r="642" spans="1:34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W642" s="13"/>
      <c r="X642" s="13"/>
      <c r="AD642" s="13"/>
      <c r="AE642" s="13"/>
      <c r="AF642" s="13"/>
      <c r="AG642" s="13"/>
      <c r="AH642" s="13"/>
    </row>
    <row r="643" spans="1:34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W643" s="13"/>
      <c r="X643" s="13"/>
      <c r="AD643" s="13"/>
      <c r="AE643" s="13"/>
      <c r="AF643" s="13"/>
      <c r="AG643" s="13"/>
      <c r="AH643" s="13"/>
    </row>
    <row r="644" spans="1:34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W644" s="13"/>
      <c r="X644" s="13"/>
      <c r="AD644" s="13"/>
      <c r="AE644" s="13"/>
      <c r="AF644" s="13"/>
      <c r="AG644" s="13"/>
      <c r="AH644" s="13"/>
    </row>
    <row r="645" spans="1:34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W645" s="13"/>
      <c r="X645" s="13"/>
      <c r="AD645" s="13"/>
      <c r="AE645" s="13"/>
      <c r="AF645" s="13"/>
      <c r="AG645" s="13"/>
      <c r="AH645" s="13"/>
    </row>
    <row r="646" spans="1:34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W646" s="13"/>
      <c r="X646" s="13"/>
      <c r="AD646" s="13"/>
      <c r="AE646" s="13"/>
      <c r="AF646" s="13"/>
      <c r="AG646" s="13"/>
      <c r="AH646" s="13"/>
    </row>
    <row r="647" spans="1:34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W647" s="13"/>
      <c r="X647" s="13"/>
      <c r="AD647" s="13"/>
      <c r="AE647" s="13"/>
      <c r="AF647" s="13"/>
      <c r="AG647" s="13"/>
      <c r="AH647" s="13"/>
    </row>
    <row r="648" spans="1:34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W648" s="13"/>
      <c r="X648" s="13"/>
      <c r="AD648" s="13"/>
      <c r="AE648" s="13"/>
      <c r="AF648" s="13"/>
      <c r="AG648" s="13"/>
      <c r="AH648" s="13"/>
    </row>
    <row r="649" spans="1:34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W649" s="13"/>
      <c r="X649" s="13"/>
      <c r="AD649" s="13"/>
      <c r="AE649" s="13"/>
      <c r="AF649" s="13"/>
      <c r="AG649" s="13"/>
      <c r="AH649" s="13"/>
    </row>
    <row r="650" spans="1:34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W650" s="13"/>
      <c r="X650" s="13"/>
      <c r="AD650" s="13"/>
      <c r="AE650" s="13"/>
      <c r="AF650" s="13"/>
      <c r="AG650" s="13"/>
      <c r="AH650" s="13"/>
    </row>
    <row r="651" spans="1:34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W651" s="13"/>
      <c r="X651" s="13"/>
      <c r="AD651" s="13"/>
      <c r="AE651" s="13"/>
      <c r="AF651" s="13"/>
      <c r="AG651" s="13"/>
      <c r="AH651" s="13"/>
    </row>
    <row r="652" spans="1:34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W652" s="13"/>
      <c r="X652" s="13"/>
      <c r="AD652" s="13"/>
      <c r="AE652" s="13"/>
      <c r="AF652" s="13"/>
      <c r="AG652" s="13"/>
      <c r="AH652" s="13"/>
    </row>
    <row r="653" spans="1:34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W653" s="13"/>
      <c r="X653" s="13"/>
      <c r="AD653" s="13"/>
      <c r="AE653" s="13"/>
      <c r="AF653" s="13"/>
      <c r="AG653" s="13"/>
      <c r="AH653" s="13"/>
    </row>
    <row r="654" spans="1:34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W654" s="13"/>
      <c r="X654" s="13"/>
      <c r="AD654" s="13"/>
      <c r="AE654" s="13"/>
      <c r="AF654" s="13"/>
      <c r="AG654" s="13"/>
      <c r="AH654" s="13"/>
    </row>
    <row r="655" spans="1:34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W655" s="13"/>
      <c r="X655" s="13"/>
      <c r="AD655" s="13"/>
      <c r="AE655" s="13"/>
      <c r="AF655" s="13"/>
      <c r="AG655" s="13"/>
      <c r="AH655" s="13"/>
    </row>
    <row r="656" spans="1:34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W656" s="13"/>
      <c r="X656" s="13"/>
      <c r="AD656" s="13"/>
      <c r="AE656" s="13"/>
      <c r="AF656" s="13"/>
      <c r="AG656" s="13"/>
      <c r="AH656" s="13"/>
    </row>
    <row r="657" spans="1:34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W657" s="13"/>
      <c r="X657" s="13"/>
      <c r="AD657" s="13"/>
      <c r="AE657" s="13"/>
      <c r="AF657" s="13"/>
      <c r="AG657" s="13"/>
      <c r="AH657" s="13"/>
    </row>
    <row r="658" spans="1:34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W658" s="13"/>
      <c r="X658" s="13"/>
      <c r="AD658" s="13"/>
      <c r="AE658" s="13"/>
      <c r="AF658" s="13"/>
      <c r="AG658" s="13"/>
      <c r="AH658" s="13"/>
    </row>
    <row r="659" spans="1:34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W659" s="13"/>
      <c r="X659" s="13"/>
      <c r="AD659" s="13"/>
      <c r="AE659" s="13"/>
      <c r="AF659" s="13"/>
      <c r="AG659" s="13"/>
      <c r="AH659" s="13"/>
    </row>
    <row r="660" spans="1:34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W660" s="13"/>
      <c r="X660" s="13"/>
      <c r="AD660" s="13"/>
      <c r="AE660" s="13"/>
      <c r="AF660" s="13"/>
      <c r="AG660" s="13"/>
      <c r="AH660" s="13"/>
    </row>
    <row r="661" spans="1:34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W661" s="13"/>
      <c r="X661" s="13"/>
      <c r="AD661" s="13"/>
      <c r="AE661" s="13"/>
      <c r="AF661" s="13"/>
      <c r="AG661" s="13"/>
      <c r="AH661" s="13"/>
    </row>
    <row r="662" spans="1:34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W662" s="13"/>
      <c r="X662" s="13"/>
      <c r="AD662" s="13"/>
      <c r="AE662" s="13"/>
      <c r="AF662" s="13"/>
      <c r="AG662" s="13"/>
      <c r="AH662" s="13"/>
    </row>
    <row r="663" spans="1:34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W663" s="13"/>
      <c r="X663" s="13"/>
      <c r="AD663" s="13"/>
      <c r="AE663" s="13"/>
      <c r="AF663" s="13"/>
      <c r="AG663" s="13"/>
      <c r="AH663" s="13"/>
    </row>
    <row r="664" spans="1:34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W664" s="13"/>
      <c r="X664" s="13"/>
      <c r="AD664" s="13"/>
      <c r="AE664" s="13"/>
      <c r="AF664" s="13"/>
      <c r="AG664" s="13"/>
      <c r="AH664" s="13"/>
    </row>
    <row r="665" spans="1:34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W665" s="13"/>
      <c r="X665" s="13"/>
      <c r="AD665" s="13"/>
      <c r="AE665" s="13"/>
      <c r="AF665" s="13"/>
      <c r="AG665" s="13"/>
      <c r="AH665" s="13"/>
    </row>
    <row r="666" spans="1:34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W666" s="13"/>
      <c r="X666" s="13"/>
      <c r="AD666" s="13"/>
      <c r="AE666" s="13"/>
      <c r="AF666" s="13"/>
      <c r="AG666" s="13"/>
      <c r="AH666" s="13"/>
    </row>
    <row r="667" spans="1:34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W667" s="13"/>
      <c r="X667" s="13"/>
      <c r="AD667" s="13"/>
      <c r="AE667" s="13"/>
      <c r="AF667" s="13"/>
      <c r="AG667" s="13"/>
      <c r="AH667" s="13"/>
    </row>
    <row r="668" spans="1:34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W668" s="13"/>
      <c r="X668" s="13"/>
      <c r="AD668" s="13"/>
      <c r="AE668" s="13"/>
      <c r="AF668" s="13"/>
      <c r="AG668" s="13"/>
      <c r="AH668" s="13"/>
    </row>
    <row r="669" spans="1:34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W669" s="13"/>
      <c r="X669" s="13"/>
      <c r="AD669" s="13"/>
      <c r="AE669" s="13"/>
      <c r="AF669" s="13"/>
      <c r="AG669" s="13"/>
      <c r="AH669" s="13"/>
    </row>
    <row r="670" spans="1:34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W670" s="13"/>
      <c r="X670" s="13"/>
      <c r="AD670" s="13"/>
      <c r="AE670" s="13"/>
      <c r="AF670" s="13"/>
      <c r="AG670" s="13"/>
      <c r="AH670" s="13"/>
    </row>
    <row r="671" spans="1:34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W671" s="13"/>
      <c r="X671" s="13"/>
      <c r="AD671" s="13"/>
      <c r="AE671" s="13"/>
      <c r="AF671" s="13"/>
      <c r="AG671" s="13"/>
      <c r="AH671" s="13"/>
    </row>
    <row r="672" spans="1:34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W672" s="13"/>
      <c r="X672" s="13"/>
      <c r="AD672" s="13"/>
      <c r="AE672" s="13"/>
      <c r="AF672" s="13"/>
      <c r="AG672" s="13"/>
      <c r="AH672" s="13"/>
    </row>
    <row r="673" spans="1:34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W673" s="13"/>
      <c r="X673" s="13"/>
      <c r="AD673" s="13"/>
      <c r="AE673" s="13"/>
      <c r="AF673" s="13"/>
      <c r="AG673" s="13"/>
      <c r="AH673" s="13"/>
    </row>
    <row r="674" spans="1:34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W674" s="13"/>
      <c r="X674" s="13"/>
      <c r="AD674" s="13"/>
      <c r="AE674" s="13"/>
      <c r="AF674" s="13"/>
      <c r="AG674" s="13"/>
      <c r="AH674" s="13"/>
    </row>
    <row r="675" spans="1:34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W675" s="13"/>
      <c r="X675" s="13"/>
      <c r="AD675" s="13"/>
      <c r="AE675" s="13"/>
      <c r="AF675" s="13"/>
      <c r="AG675" s="13"/>
      <c r="AH675" s="13"/>
    </row>
    <row r="676" spans="1:34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W676" s="13"/>
      <c r="X676" s="13"/>
      <c r="AD676" s="13"/>
      <c r="AE676" s="13"/>
      <c r="AF676" s="13"/>
      <c r="AG676" s="13"/>
      <c r="AH676" s="13"/>
    </row>
    <row r="677" spans="1:34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W677" s="13"/>
      <c r="X677" s="13"/>
      <c r="AD677" s="13"/>
      <c r="AE677" s="13"/>
      <c r="AF677" s="13"/>
      <c r="AG677" s="13"/>
      <c r="AH677" s="13"/>
    </row>
    <row r="678" spans="1:34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W678" s="13"/>
      <c r="X678" s="13"/>
      <c r="AD678" s="13"/>
      <c r="AE678" s="13"/>
      <c r="AF678" s="13"/>
      <c r="AG678" s="13"/>
      <c r="AH678" s="13"/>
    </row>
    <row r="679" spans="1:34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W679" s="13"/>
      <c r="X679" s="13"/>
      <c r="AD679" s="13"/>
      <c r="AE679" s="13"/>
      <c r="AF679" s="13"/>
      <c r="AG679" s="13"/>
      <c r="AH679" s="13"/>
    </row>
    <row r="680" spans="1:34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W680" s="13"/>
      <c r="X680" s="13"/>
      <c r="AD680" s="13"/>
      <c r="AE680" s="13"/>
      <c r="AF680" s="13"/>
      <c r="AG680" s="13"/>
      <c r="AH680" s="13"/>
    </row>
    <row r="681" spans="1:34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W681" s="13"/>
      <c r="X681" s="13"/>
      <c r="AD681" s="13"/>
      <c r="AE681" s="13"/>
      <c r="AF681" s="13"/>
      <c r="AG681" s="13"/>
      <c r="AH681" s="13"/>
    </row>
    <row r="682" spans="1:34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W682" s="13"/>
      <c r="X682" s="13"/>
      <c r="AD682" s="13"/>
      <c r="AE682" s="13"/>
      <c r="AF682" s="13"/>
      <c r="AG682" s="13"/>
      <c r="AH682" s="13"/>
    </row>
    <row r="683" spans="1:34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W683" s="13"/>
      <c r="X683" s="13"/>
      <c r="AD683" s="13"/>
      <c r="AE683" s="13"/>
      <c r="AF683" s="13"/>
      <c r="AG683" s="13"/>
      <c r="AH683" s="13"/>
    </row>
    <row r="684" spans="1:34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W684" s="13"/>
      <c r="X684" s="13"/>
      <c r="AD684" s="13"/>
      <c r="AE684" s="13"/>
      <c r="AF684" s="13"/>
      <c r="AG684" s="13"/>
      <c r="AH684" s="13"/>
    </row>
    <row r="685" spans="1:34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W685" s="13"/>
      <c r="X685" s="13"/>
      <c r="AD685" s="13"/>
      <c r="AE685" s="13"/>
      <c r="AF685" s="13"/>
      <c r="AG685" s="13"/>
      <c r="AH685" s="13"/>
    </row>
    <row r="686" spans="1:34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W686" s="13"/>
      <c r="X686" s="13"/>
      <c r="AD686" s="13"/>
      <c r="AE686" s="13"/>
      <c r="AF686" s="13"/>
      <c r="AG686" s="13"/>
      <c r="AH686" s="13"/>
    </row>
    <row r="687" spans="1:34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W687" s="13"/>
      <c r="X687" s="13"/>
      <c r="AD687" s="13"/>
      <c r="AE687" s="13"/>
      <c r="AF687" s="13"/>
      <c r="AG687" s="13"/>
      <c r="AH687" s="13"/>
    </row>
    <row r="688" spans="1:34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W688" s="13"/>
      <c r="X688" s="13"/>
      <c r="AD688" s="13"/>
      <c r="AE688" s="13"/>
      <c r="AF688" s="13"/>
      <c r="AG688" s="13"/>
      <c r="AH688" s="13"/>
    </row>
    <row r="689" spans="1:34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W689" s="13"/>
      <c r="X689" s="13"/>
      <c r="AD689" s="13"/>
      <c r="AE689" s="13"/>
      <c r="AF689" s="13"/>
      <c r="AG689" s="13"/>
      <c r="AH689" s="13"/>
    </row>
    <row r="690" spans="1:34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W690" s="13"/>
      <c r="X690" s="13"/>
      <c r="AD690" s="13"/>
      <c r="AE690" s="13"/>
      <c r="AF690" s="13"/>
      <c r="AG690" s="13"/>
      <c r="AH690" s="13"/>
    </row>
    <row r="691" spans="1:34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W691" s="13"/>
      <c r="X691" s="13"/>
      <c r="AD691" s="13"/>
      <c r="AE691" s="13"/>
      <c r="AF691" s="13"/>
      <c r="AG691" s="13"/>
      <c r="AH691" s="13"/>
    </row>
    <row r="692" spans="1:34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W692" s="13"/>
      <c r="X692" s="13"/>
      <c r="AD692" s="13"/>
      <c r="AE692" s="13"/>
      <c r="AF692" s="13"/>
      <c r="AG692" s="13"/>
      <c r="AH692" s="13"/>
    </row>
    <row r="693" spans="1:34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W693" s="13"/>
      <c r="X693" s="13"/>
      <c r="AD693" s="13"/>
      <c r="AE693" s="13"/>
      <c r="AF693" s="13"/>
      <c r="AG693" s="13"/>
      <c r="AH693" s="13"/>
    </row>
    <row r="694" spans="1:34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W694" s="13"/>
      <c r="X694" s="13"/>
      <c r="AD694" s="13"/>
      <c r="AE694" s="13"/>
      <c r="AF694" s="13"/>
      <c r="AG694" s="13"/>
      <c r="AH694" s="13"/>
    </row>
    <row r="695" spans="1:34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W695" s="13"/>
      <c r="X695" s="13"/>
      <c r="AD695" s="13"/>
      <c r="AE695" s="13"/>
      <c r="AF695" s="13"/>
      <c r="AG695" s="13"/>
      <c r="AH695" s="13"/>
    </row>
    <row r="696" spans="1:34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W696" s="13"/>
      <c r="X696" s="13"/>
      <c r="AD696" s="13"/>
      <c r="AE696" s="13"/>
      <c r="AF696" s="13"/>
      <c r="AG696" s="13"/>
      <c r="AH696" s="13"/>
    </row>
    <row r="697" spans="1:34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W697" s="13"/>
      <c r="X697" s="13"/>
      <c r="AD697" s="13"/>
      <c r="AE697" s="13"/>
      <c r="AF697" s="13"/>
      <c r="AG697" s="13"/>
      <c r="AH697" s="13"/>
    </row>
    <row r="698" spans="1:34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W698" s="13"/>
      <c r="X698" s="13"/>
      <c r="AD698" s="13"/>
      <c r="AE698" s="13"/>
      <c r="AF698" s="13"/>
      <c r="AG698" s="13"/>
      <c r="AH698" s="13"/>
    </row>
    <row r="699" spans="1:34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W699" s="13"/>
      <c r="X699" s="13"/>
      <c r="AD699" s="13"/>
      <c r="AE699" s="13"/>
      <c r="AF699" s="13"/>
      <c r="AG699" s="13"/>
      <c r="AH699" s="13"/>
    </row>
    <row r="700" spans="1:34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W700" s="13"/>
      <c r="X700" s="13"/>
      <c r="AD700" s="13"/>
      <c r="AE700" s="13"/>
      <c r="AF700" s="13"/>
      <c r="AG700" s="13"/>
      <c r="AH700" s="13"/>
    </row>
    <row r="701" spans="1:34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W701" s="13"/>
      <c r="X701" s="13"/>
      <c r="AD701" s="13"/>
      <c r="AE701" s="13"/>
      <c r="AF701" s="13"/>
      <c r="AG701" s="13"/>
      <c r="AH701" s="13"/>
    </row>
    <row r="702" spans="1:34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W702" s="13"/>
      <c r="X702" s="13"/>
      <c r="AD702" s="13"/>
      <c r="AE702" s="13"/>
      <c r="AF702" s="13"/>
      <c r="AG702" s="13"/>
      <c r="AH702" s="13"/>
    </row>
    <row r="703" spans="1:34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W703" s="13"/>
      <c r="X703" s="13"/>
      <c r="AD703" s="13"/>
      <c r="AE703" s="13"/>
      <c r="AF703" s="13"/>
      <c r="AG703" s="13"/>
      <c r="AH703" s="13"/>
    </row>
    <row r="704" spans="1:34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W704" s="13"/>
      <c r="X704" s="13"/>
      <c r="AD704" s="13"/>
      <c r="AE704" s="13"/>
      <c r="AF704" s="13"/>
      <c r="AG704" s="13"/>
      <c r="AH704" s="13"/>
    </row>
    <row r="705" spans="1:34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W705" s="13"/>
      <c r="X705" s="13"/>
      <c r="AD705" s="13"/>
      <c r="AE705" s="13"/>
      <c r="AF705" s="13"/>
      <c r="AG705" s="13"/>
      <c r="AH705" s="13"/>
    </row>
    <row r="706" spans="1:34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W706" s="13"/>
      <c r="X706" s="13"/>
      <c r="AD706" s="13"/>
      <c r="AE706" s="13"/>
      <c r="AF706" s="13"/>
      <c r="AG706" s="13"/>
      <c r="AH706" s="13"/>
    </row>
    <row r="707" spans="1:34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W707" s="13"/>
      <c r="X707" s="13"/>
      <c r="AD707" s="13"/>
      <c r="AE707" s="13"/>
      <c r="AF707" s="13"/>
      <c r="AG707" s="13"/>
      <c r="AH707" s="13"/>
    </row>
    <row r="708" spans="1:34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W708" s="13"/>
      <c r="X708" s="13"/>
      <c r="AD708" s="13"/>
      <c r="AE708" s="13"/>
      <c r="AF708" s="13"/>
      <c r="AG708" s="13"/>
      <c r="AH708" s="13"/>
    </row>
    <row r="709" spans="1:34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W709" s="13"/>
      <c r="X709" s="13"/>
      <c r="AD709" s="13"/>
      <c r="AE709" s="13"/>
      <c r="AF709" s="13"/>
      <c r="AG709" s="13"/>
      <c r="AH709" s="13"/>
    </row>
    <row r="710" spans="1:34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W710" s="13"/>
      <c r="X710" s="13"/>
      <c r="AD710" s="13"/>
      <c r="AE710" s="13"/>
      <c r="AF710" s="13"/>
      <c r="AG710" s="13"/>
      <c r="AH710" s="13"/>
    </row>
    <row r="711" spans="1:34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W711" s="13"/>
      <c r="X711" s="13"/>
      <c r="AD711" s="13"/>
      <c r="AE711" s="13"/>
      <c r="AF711" s="13"/>
      <c r="AG711" s="13"/>
      <c r="AH711" s="13"/>
    </row>
    <row r="712" spans="1:34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W712" s="13"/>
      <c r="X712" s="13"/>
      <c r="AD712" s="13"/>
      <c r="AE712" s="13"/>
      <c r="AF712" s="13"/>
      <c r="AG712" s="13"/>
      <c r="AH712" s="13"/>
    </row>
    <row r="713" spans="1:34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W713" s="13"/>
      <c r="X713" s="13"/>
      <c r="AD713" s="13"/>
      <c r="AE713" s="13"/>
      <c r="AF713" s="13"/>
      <c r="AG713" s="13"/>
      <c r="AH713" s="13"/>
    </row>
    <row r="714" spans="1:34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W714" s="13"/>
      <c r="X714" s="13"/>
      <c r="AD714" s="13"/>
      <c r="AE714" s="13"/>
      <c r="AF714" s="13"/>
      <c r="AG714" s="13"/>
      <c r="AH714" s="13"/>
    </row>
    <row r="715" spans="1:34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W715" s="13"/>
      <c r="X715" s="13"/>
      <c r="AD715" s="13"/>
      <c r="AE715" s="13"/>
      <c r="AF715" s="13"/>
      <c r="AG715" s="13"/>
      <c r="AH715" s="13"/>
    </row>
    <row r="716" spans="1:34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W716" s="13"/>
      <c r="X716" s="13"/>
      <c r="AD716" s="13"/>
      <c r="AE716" s="13"/>
      <c r="AF716" s="13"/>
      <c r="AG716" s="13"/>
      <c r="AH716" s="13"/>
    </row>
    <row r="717" spans="1:34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W717" s="13"/>
      <c r="X717" s="13"/>
      <c r="AD717" s="13"/>
      <c r="AE717" s="13"/>
      <c r="AF717" s="13"/>
      <c r="AG717" s="13"/>
      <c r="AH717" s="13"/>
    </row>
    <row r="718" spans="1:34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W718" s="13"/>
      <c r="X718" s="13"/>
      <c r="AD718" s="13"/>
      <c r="AE718" s="13"/>
      <c r="AF718" s="13"/>
      <c r="AG718" s="13"/>
      <c r="AH718" s="13"/>
    </row>
    <row r="719" spans="1:34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W719" s="13"/>
      <c r="X719" s="13"/>
      <c r="AD719" s="13"/>
      <c r="AE719" s="13"/>
      <c r="AF719" s="13"/>
      <c r="AG719" s="13"/>
      <c r="AH719" s="13"/>
    </row>
    <row r="720" spans="1:34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W720" s="13"/>
      <c r="X720" s="13"/>
      <c r="AD720" s="13"/>
      <c r="AE720" s="13"/>
      <c r="AF720" s="13"/>
      <c r="AG720" s="13"/>
      <c r="AH720" s="13"/>
    </row>
    <row r="721" spans="1:34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W721" s="13"/>
      <c r="X721" s="13"/>
      <c r="AD721" s="13"/>
      <c r="AE721" s="13"/>
      <c r="AF721" s="13"/>
      <c r="AG721" s="13"/>
      <c r="AH721" s="13"/>
    </row>
    <row r="722" spans="1:34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W722" s="13"/>
      <c r="X722" s="13"/>
      <c r="AD722" s="13"/>
      <c r="AE722" s="13"/>
      <c r="AF722" s="13"/>
      <c r="AG722" s="13"/>
      <c r="AH722" s="13"/>
    </row>
    <row r="723" spans="1:34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W723" s="13"/>
      <c r="X723" s="13"/>
      <c r="AD723" s="13"/>
      <c r="AE723" s="13"/>
      <c r="AF723" s="13"/>
      <c r="AG723" s="13"/>
      <c r="AH723" s="13"/>
    </row>
    <row r="724" spans="1:34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W724" s="13"/>
      <c r="X724" s="13"/>
      <c r="AD724" s="13"/>
      <c r="AE724" s="13"/>
      <c r="AF724" s="13"/>
      <c r="AG724" s="13"/>
      <c r="AH724" s="13"/>
    </row>
    <row r="725" spans="1:34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W725" s="13"/>
      <c r="X725" s="13"/>
      <c r="AD725" s="13"/>
      <c r="AE725" s="13"/>
      <c r="AF725" s="13"/>
      <c r="AG725" s="13"/>
      <c r="AH725" s="13"/>
    </row>
    <row r="726" spans="1:34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W726" s="13"/>
      <c r="X726" s="13"/>
      <c r="AD726" s="13"/>
      <c r="AE726" s="13"/>
      <c r="AF726" s="13"/>
      <c r="AG726" s="13"/>
      <c r="AH726" s="13"/>
    </row>
    <row r="727" spans="1:34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W727" s="13"/>
      <c r="X727" s="13"/>
      <c r="AD727" s="13"/>
      <c r="AE727" s="13"/>
      <c r="AF727" s="13"/>
      <c r="AG727" s="13"/>
      <c r="AH727" s="13"/>
    </row>
    <row r="728" spans="1:34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W728" s="13"/>
      <c r="X728" s="13"/>
      <c r="AD728" s="13"/>
      <c r="AE728" s="13"/>
      <c r="AF728" s="13"/>
      <c r="AG728" s="13"/>
      <c r="AH728" s="13"/>
    </row>
    <row r="729" spans="1:34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W729" s="13"/>
      <c r="X729" s="13"/>
      <c r="AD729" s="13"/>
      <c r="AE729" s="13"/>
      <c r="AF729" s="13"/>
      <c r="AG729" s="13"/>
      <c r="AH729" s="13"/>
    </row>
    <row r="730" spans="1:34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W730" s="13"/>
      <c r="X730" s="13"/>
      <c r="AD730" s="13"/>
      <c r="AE730" s="13"/>
      <c r="AF730" s="13"/>
      <c r="AG730" s="13"/>
      <c r="AH730" s="13"/>
    </row>
    <row r="731" spans="1:34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W731" s="13"/>
      <c r="X731" s="13"/>
      <c r="AD731" s="13"/>
      <c r="AE731" s="13"/>
      <c r="AF731" s="13"/>
      <c r="AG731" s="13"/>
      <c r="AH731" s="13"/>
    </row>
    <row r="732" spans="1:34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W732" s="13"/>
      <c r="X732" s="13"/>
      <c r="AD732" s="13"/>
      <c r="AE732" s="13"/>
      <c r="AF732" s="13"/>
      <c r="AG732" s="13"/>
      <c r="AH732" s="13"/>
    </row>
    <row r="733" spans="1:34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W733" s="13"/>
      <c r="X733" s="13"/>
      <c r="AD733" s="13"/>
      <c r="AE733" s="13"/>
      <c r="AF733" s="13"/>
      <c r="AG733" s="13"/>
      <c r="AH733" s="13"/>
    </row>
    <row r="734" spans="1:34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W734" s="13"/>
      <c r="X734" s="13"/>
      <c r="AD734" s="13"/>
      <c r="AE734" s="13"/>
      <c r="AF734" s="13"/>
      <c r="AG734" s="13"/>
      <c r="AH734" s="13"/>
    </row>
    <row r="735" spans="1:34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W735" s="13"/>
      <c r="X735" s="13"/>
      <c r="AD735" s="13"/>
      <c r="AE735" s="13"/>
      <c r="AF735" s="13"/>
      <c r="AG735" s="13"/>
      <c r="AH735" s="13"/>
    </row>
    <row r="736" spans="1:34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W736" s="13"/>
      <c r="X736" s="13"/>
      <c r="AD736" s="13"/>
      <c r="AE736" s="13"/>
      <c r="AF736" s="13"/>
      <c r="AG736" s="13"/>
      <c r="AH736" s="13"/>
    </row>
    <row r="737" spans="1:34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W737" s="13"/>
      <c r="X737" s="13"/>
      <c r="AD737" s="13"/>
      <c r="AE737" s="13"/>
      <c r="AF737" s="13"/>
      <c r="AG737" s="13"/>
      <c r="AH737" s="13"/>
    </row>
    <row r="738" spans="1:34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W738" s="13"/>
      <c r="X738" s="13"/>
      <c r="AD738" s="13"/>
      <c r="AE738" s="13"/>
      <c r="AF738" s="13"/>
      <c r="AG738" s="13"/>
      <c r="AH738" s="13"/>
    </row>
    <row r="739" spans="1:34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W739" s="13"/>
      <c r="X739" s="13"/>
      <c r="AD739" s="13"/>
      <c r="AE739" s="13"/>
      <c r="AF739" s="13"/>
      <c r="AG739" s="13"/>
      <c r="AH739" s="13"/>
    </row>
    <row r="740" spans="1:34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W740" s="13"/>
      <c r="X740" s="13"/>
      <c r="AD740" s="13"/>
      <c r="AE740" s="13"/>
      <c r="AF740" s="13"/>
      <c r="AG740" s="13"/>
      <c r="AH740" s="13"/>
    </row>
    <row r="741" spans="1:34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W741" s="13"/>
      <c r="X741" s="13"/>
      <c r="AD741" s="13"/>
      <c r="AE741" s="13"/>
      <c r="AF741" s="13"/>
      <c r="AG741" s="13"/>
      <c r="AH741" s="13"/>
    </row>
    <row r="742" spans="1:34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W742" s="13"/>
      <c r="X742" s="13"/>
      <c r="AD742" s="13"/>
      <c r="AE742" s="13"/>
      <c r="AF742" s="13"/>
      <c r="AG742" s="13"/>
      <c r="AH742" s="13"/>
    </row>
    <row r="743" spans="1:34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W743" s="13"/>
      <c r="X743" s="13"/>
      <c r="AD743" s="13"/>
      <c r="AE743" s="13"/>
      <c r="AF743" s="13"/>
      <c r="AG743" s="13"/>
      <c r="AH743" s="13"/>
    </row>
    <row r="744" spans="1:34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W744" s="13"/>
      <c r="X744" s="13"/>
      <c r="AD744" s="13"/>
      <c r="AE744" s="13"/>
      <c r="AF744" s="13"/>
      <c r="AG744" s="13"/>
      <c r="AH744" s="13"/>
    </row>
    <row r="745" spans="1:34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W745" s="13"/>
      <c r="X745" s="13"/>
      <c r="AD745" s="13"/>
      <c r="AE745" s="13"/>
      <c r="AF745" s="13"/>
      <c r="AG745" s="13"/>
      <c r="AH745" s="13"/>
    </row>
    <row r="746" spans="1:34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W746" s="13"/>
      <c r="X746" s="13"/>
      <c r="AD746" s="13"/>
      <c r="AE746" s="13"/>
      <c r="AF746" s="13"/>
      <c r="AG746" s="13"/>
      <c r="AH746" s="13"/>
    </row>
    <row r="747" spans="1:34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W747" s="13"/>
      <c r="X747" s="13"/>
      <c r="AD747" s="13"/>
      <c r="AE747" s="13"/>
      <c r="AF747" s="13"/>
      <c r="AG747" s="13"/>
      <c r="AH747" s="13"/>
    </row>
    <row r="748" spans="1:34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W748" s="13"/>
      <c r="X748" s="13"/>
      <c r="AD748" s="13"/>
      <c r="AE748" s="13"/>
      <c r="AF748" s="13"/>
      <c r="AG748" s="13"/>
      <c r="AH748" s="13"/>
    </row>
    <row r="749" spans="1:34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W749" s="13"/>
      <c r="X749" s="13"/>
      <c r="AD749" s="13"/>
      <c r="AE749" s="13"/>
      <c r="AF749" s="13"/>
      <c r="AG749" s="13"/>
      <c r="AH749" s="13"/>
    </row>
    <row r="750" spans="1:34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W750" s="13"/>
      <c r="X750" s="13"/>
      <c r="AD750" s="13"/>
      <c r="AE750" s="13"/>
      <c r="AF750" s="13"/>
      <c r="AG750" s="13"/>
      <c r="AH750" s="13"/>
    </row>
    <row r="751" spans="1:34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W751" s="13"/>
      <c r="X751" s="13"/>
      <c r="AD751" s="13"/>
      <c r="AE751" s="13"/>
      <c r="AF751" s="13"/>
      <c r="AG751" s="13"/>
      <c r="AH751" s="13"/>
    </row>
    <row r="752" spans="1:34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W752" s="13"/>
      <c r="X752" s="13"/>
      <c r="AD752" s="13"/>
      <c r="AE752" s="13"/>
      <c r="AF752" s="13"/>
      <c r="AG752" s="13"/>
      <c r="AH752" s="13"/>
    </row>
    <row r="753" spans="1:34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W753" s="13"/>
      <c r="X753" s="13"/>
      <c r="AD753" s="13"/>
      <c r="AE753" s="13"/>
      <c r="AF753" s="13"/>
      <c r="AG753" s="13"/>
      <c r="AH753" s="13"/>
    </row>
    <row r="754" spans="1:34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W754" s="13"/>
      <c r="X754" s="13"/>
      <c r="AD754" s="13"/>
      <c r="AE754" s="13"/>
      <c r="AF754" s="13"/>
      <c r="AG754" s="13"/>
      <c r="AH754" s="13"/>
    </row>
    <row r="755" spans="1:34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W755" s="13"/>
      <c r="X755" s="13"/>
      <c r="AD755" s="13"/>
      <c r="AE755" s="13"/>
      <c r="AF755" s="13"/>
      <c r="AG755" s="13"/>
      <c r="AH755" s="13"/>
    </row>
    <row r="756" spans="1:34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W756" s="13"/>
      <c r="X756" s="13"/>
      <c r="AD756" s="13"/>
      <c r="AE756" s="13"/>
      <c r="AF756" s="13"/>
      <c r="AG756" s="13"/>
      <c r="AH756" s="13"/>
    </row>
    <row r="757" spans="1:34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W757" s="13"/>
      <c r="X757" s="13"/>
      <c r="AD757" s="13"/>
      <c r="AE757" s="13"/>
      <c r="AF757" s="13"/>
      <c r="AG757" s="13"/>
      <c r="AH757" s="13"/>
    </row>
    <row r="758" spans="1:34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W758" s="13"/>
      <c r="X758" s="13"/>
      <c r="AD758" s="13"/>
      <c r="AE758" s="13"/>
      <c r="AF758" s="13"/>
      <c r="AG758" s="13"/>
      <c r="AH758" s="13"/>
    </row>
    <row r="759" spans="1:34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W759" s="13"/>
      <c r="X759" s="13"/>
      <c r="AD759" s="13"/>
      <c r="AE759" s="13"/>
      <c r="AF759" s="13"/>
      <c r="AG759" s="13"/>
      <c r="AH759" s="13"/>
    </row>
    <row r="760" spans="1:34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W760" s="13"/>
      <c r="X760" s="13"/>
      <c r="AD760" s="13"/>
      <c r="AE760" s="13"/>
      <c r="AF760" s="13"/>
      <c r="AG760" s="13"/>
      <c r="AH760" s="13"/>
    </row>
    <row r="761" spans="1:34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W761" s="13"/>
      <c r="X761" s="13"/>
      <c r="AD761" s="13"/>
      <c r="AE761" s="13"/>
      <c r="AF761" s="13"/>
      <c r="AG761" s="13"/>
      <c r="AH761" s="13"/>
    </row>
    <row r="762" spans="1:34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W762" s="13"/>
      <c r="X762" s="13"/>
      <c r="AD762" s="13"/>
      <c r="AE762" s="13"/>
      <c r="AF762" s="13"/>
      <c r="AG762" s="13"/>
      <c r="AH762" s="13"/>
    </row>
    <row r="763" spans="1:34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W763" s="13"/>
      <c r="X763" s="13"/>
      <c r="AD763" s="13"/>
      <c r="AE763" s="13"/>
      <c r="AF763" s="13"/>
      <c r="AG763" s="13"/>
      <c r="AH763" s="13"/>
    </row>
    <row r="764" spans="1:34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W764" s="13"/>
      <c r="X764" s="13"/>
      <c r="AD764" s="13"/>
      <c r="AE764" s="13"/>
      <c r="AF764" s="13"/>
      <c r="AG764" s="13"/>
      <c r="AH764" s="13"/>
    </row>
    <row r="765" spans="1:34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W765" s="13"/>
      <c r="X765" s="13"/>
      <c r="AD765" s="13"/>
      <c r="AE765" s="13"/>
      <c r="AF765" s="13"/>
      <c r="AG765" s="13"/>
      <c r="AH765" s="13"/>
    </row>
    <row r="766" spans="1:34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W766" s="13"/>
      <c r="X766" s="13"/>
      <c r="AD766" s="13"/>
      <c r="AE766" s="13"/>
      <c r="AF766" s="13"/>
      <c r="AG766" s="13"/>
      <c r="AH766" s="13"/>
    </row>
    <row r="767" spans="1:34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W767" s="13"/>
      <c r="X767" s="13"/>
      <c r="AD767" s="13"/>
      <c r="AE767" s="13"/>
      <c r="AF767" s="13"/>
      <c r="AG767" s="13"/>
      <c r="AH767" s="13"/>
    </row>
    <row r="768" spans="1:34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W768" s="13"/>
      <c r="X768" s="13"/>
      <c r="AD768" s="13"/>
      <c r="AE768" s="13"/>
      <c r="AF768" s="13"/>
      <c r="AG768" s="13"/>
      <c r="AH768" s="13"/>
    </row>
    <row r="769" spans="1:34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W769" s="13"/>
      <c r="X769" s="13"/>
      <c r="AD769" s="13"/>
      <c r="AE769" s="13"/>
      <c r="AF769" s="13"/>
      <c r="AG769" s="13"/>
      <c r="AH769" s="13"/>
    </row>
    <row r="770" spans="1:34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W770" s="13"/>
      <c r="X770" s="13"/>
      <c r="AD770" s="13"/>
      <c r="AE770" s="13"/>
      <c r="AF770" s="13"/>
      <c r="AG770" s="13"/>
      <c r="AH770" s="13"/>
    </row>
    <row r="771" spans="1:34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W771" s="13"/>
      <c r="X771" s="13"/>
      <c r="AD771" s="13"/>
      <c r="AE771" s="13"/>
      <c r="AF771" s="13"/>
      <c r="AG771" s="13"/>
      <c r="AH771" s="13"/>
    </row>
    <row r="772" spans="1:34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W772" s="13"/>
      <c r="X772" s="13"/>
      <c r="AD772" s="13"/>
      <c r="AE772" s="13"/>
      <c r="AF772" s="13"/>
      <c r="AG772" s="13"/>
      <c r="AH772" s="13"/>
    </row>
    <row r="773" spans="1:34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W773" s="13"/>
      <c r="X773" s="13"/>
      <c r="AD773" s="13"/>
      <c r="AE773" s="13"/>
      <c r="AF773" s="13"/>
      <c r="AG773" s="13"/>
      <c r="AH773" s="13"/>
    </row>
    <row r="774" spans="1:34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W774" s="13"/>
      <c r="X774" s="13"/>
      <c r="AD774" s="13"/>
      <c r="AE774" s="13"/>
      <c r="AF774" s="13"/>
      <c r="AG774" s="13"/>
      <c r="AH774" s="13"/>
    </row>
    <row r="775" spans="1:34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W775" s="13"/>
      <c r="X775" s="13"/>
      <c r="AD775" s="13"/>
      <c r="AE775" s="13"/>
      <c r="AF775" s="13"/>
      <c r="AG775" s="13"/>
      <c r="AH775" s="13"/>
    </row>
    <row r="776" spans="1:34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W776" s="13"/>
      <c r="X776" s="13"/>
      <c r="AD776" s="13"/>
      <c r="AE776" s="13"/>
      <c r="AF776" s="13"/>
      <c r="AG776" s="13"/>
      <c r="AH776" s="13"/>
    </row>
    <row r="777" spans="1:34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W777" s="13"/>
      <c r="X777" s="13"/>
      <c r="AD777" s="13"/>
      <c r="AE777" s="13"/>
      <c r="AF777" s="13"/>
      <c r="AG777" s="13"/>
      <c r="AH777" s="13"/>
    </row>
    <row r="778" spans="1:34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W778" s="13"/>
      <c r="X778" s="13"/>
      <c r="AD778" s="13"/>
      <c r="AE778" s="13"/>
      <c r="AF778" s="13"/>
      <c r="AG778" s="13"/>
      <c r="AH778" s="13"/>
    </row>
    <row r="779" spans="1:34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W779" s="13"/>
      <c r="X779" s="13"/>
      <c r="AD779" s="13"/>
      <c r="AE779" s="13"/>
      <c r="AF779" s="13"/>
      <c r="AG779" s="13"/>
      <c r="AH779" s="13"/>
    </row>
    <row r="780" spans="1:34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W780" s="13"/>
      <c r="X780" s="13"/>
      <c r="AD780" s="13"/>
      <c r="AE780" s="13"/>
      <c r="AF780" s="13"/>
      <c r="AG780" s="13"/>
      <c r="AH780" s="13"/>
    </row>
    <row r="781" spans="1:34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W781" s="13"/>
      <c r="X781" s="13"/>
      <c r="AD781" s="13"/>
      <c r="AE781" s="13"/>
      <c r="AF781" s="13"/>
      <c r="AG781" s="13"/>
      <c r="AH781" s="13"/>
    </row>
    <row r="782" spans="1:34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W782" s="13"/>
      <c r="X782" s="13"/>
      <c r="AD782" s="13"/>
      <c r="AE782" s="13"/>
      <c r="AF782" s="13"/>
      <c r="AG782" s="13"/>
      <c r="AH782" s="13"/>
    </row>
    <row r="783" spans="1:34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W783" s="13"/>
      <c r="X783" s="13"/>
      <c r="AD783" s="13"/>
      <c r="AE783" s="13"/>
      <c r="AF783" s="13"/>
      <c r="AG783" s="13"/>
      <c r="AH783" s="13"/>
    </row>
    <row r="784" spans="1:34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W784" s="13"/>
      <c r="X784" s="13"/>
      <c r="AD784" s="13"/>
      <c r="AE784" s="13"/>
      <c r="AF784" s="13"/>
      <c r="AG784" s="13"/>
      <c r="AH784" s="13"/>
    </row>
    <row r="785" spans="1:34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W785" s="13"/>
      <c r="X785" s="13"/>
      <c r="AD785" s="13"/>
      <c r="AE785" s="13"/>
      <c r="AF785" s="13"/>
      <c r="AG785" s="13"/>
      <c r="AH785" s="13"/>
    </row>
    <row r="786" spans="1:34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W786" s="13"/>
      <c r="X786" s="13"/>
      <c r="AD786" s="13"/>
      <c r="AE786" s="13"/>
      <c r="AF786" s="13"/>
      <c r="AG786" s="13"/>
      <c r="AH786" s="13"/>
    </row>
    <row r="787" spans="1:34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W787" s="13"/>
      <c r="X787" s="13"/>
      <c r="AD787" s="13"/>
      <c r="AE787" s="13"/>
      <c r="AF787" s="13"/>
      <c r="AG787" s="13"/>
      <c r="AH787" s="13"/>
    </row>
    <row r="788" spans="1:34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W788" s="13"/>
      <c r="X788" s="13"/>
      <c r="AD788" s="13"/>
      <c r="AE788" s="13"/>
      <c r="AF788" s="13"/>
      <c r="AG788" s="13"/>
      <c r="AH788" s="13"/>
    </row>
    <row r="789" spans="1:34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W789" s="13"/>
      <c r="X789" s="13"/>
      <c r="AD789" s="13"/>
      <c r="AE789" s="13"/>
      <c r="AF789" s="13"/>
      <c r="AG789" s="13"/>
      <c r="AH789" s="13"/>
    </row>
    <row r="790" spans="1:34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W790" s="13"/>
      <c r="X790" s="13"/>
      <c r="AD790" s="13"/>
      <c r="AE790" s="13"/>
      <c r="AF790" s="13"/>
      <c r="AG790" s="13"/>
      <c r="AH790" s="13"/>
    </row>
    <row r="791" spans="1:34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W791" s="13"/>
      <c r="X791" s="13"/>
      <c r="AD791" s="13"/>
      <c r="AE791" s="13"/>
      <c r="AF791" s="13"/>
      <c r="AG791" s="13"/>
      <c r="AH791" s="13"/>
    </row>
    <row r="792" spans="1:34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W792" s="13"/>
      <c r="X792" s="13"/>
      <c r="AD792" s="13"/>
      <c r="AE792" s="13"/>
      <c r="AF792" s="13"/>
      <c r="AG792" s="13"/>
      <c r="AH792" s="13"/>
    </row>
    <row r="793" spans="1:34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W793" s="13"/>
      <c r="X793" s="13"/>
      <c r="AD793" s="13"/>
      <c r="AE793" s="13"/>
      <c r="AF793" s="13"/>
      <c r="AG793" s="13"/>
      <c r="AH793" s="13"/>
    </row>
    <row r="794" spans="1:34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W794" s="13"/>
      <c r="X794" s="13"/>
      <c r="AD794" s="13"/>
      <c r="AE794" s="13"/>
      <c r="AF794" s="13"/>
      <c r="AG794" s="13"/>
      <c r="AH794" s="13"/>
    </row>
    <row r="795" spans="1:34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W795" s="13"/>
      <c r="X795" s="13"/>
      <c r="AD795" s="13"/>
      <c r="AE795" s="13"/>
      <c r="AF795" s="13"/>
      <c r="AG795" s="13"/>
      <c r="AH795" s="13"/>
    </row>
    <row r="796" spans="1:34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W796" s="13"/>
      <c r="X796" s="13"/>
      <c r="AD796" s="13"/>
      <c r="AE796" s="13"/>
      <c r="AF796" s="13"/>
      <c r="AG796" s="13"/>
      <c r="AH796" s="13"/>
    </row>
    <row r="797" spans="1:34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W797" s="13"/>
      <c r="X797" s="13"/>
      <c r="AD797" s="13"/>
      <c r="AE797" s="13"/>
      <c r="AF797" s="13"/>
      <c r="AG797" s="13"/>
      <c r="AH797" s="13"/>
    </row>
    <row r="798" spans="1:34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W798" s="13"/>
      <c r="X798" s="13"/>
      <c r="AD798" s="13"/>
      <c r="AE798" s="13"/>
      <c r="AF798" s="13"/>
      <c r="AG798" s="13"/>
      <c r="AH798" s="13"/>
    </row>
    <row r="799" spans="1:34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W799" s="13"/>
      <c r="X799" s="13"/>
      <c r="AD799" s="13"/>
      <c r="AE799" s="13"/>
      <c r="AF799" s="13"/>
      <c r="AG799" s="13"/>
      <c r="AH799" s="13"/>
    </row>
    <row r="800" spans="1:34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W800" s="13"/>
      <c r="X800" s="13"/>
      <c r="AD800" s="13"/>
      <c r="AE800" s="13"/>
      <c r="AF800" s="13"/>
      <c r="AG800" s="13"/>
      <c r="AH800" s="13"/>
    </row>
    <row r="801" spans="1:34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W801" s="13"/>
      <c r="X801" s="13"/>
      <c r="AD801" s="13"/>
      <c r="AE801" s="13"/>
      <c r="AF801" s="13"/>
      <c r="AG801" s="13"/>
      <c r="AH801" s="13"/>
    </row>
    <row r="802" spans="1:34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W802" s="13"/>
      <c r="X802" s="13"/>
      <c r="AD802" s="13"/>
      <c r="AE802" s="13"/>
      <c r="AF802" s="13"/>
      <c r="AG802" s="13"/>
      <c r="AH802" s="13"/>
    </row>
    <row r="803" spans="1:34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W803" s="13"/>
      <c r="X803" s="13"/>
      <c r="AD803" s="13"/>
      <c r="AE803" s="13"/>
      <c r="AF803" s="13"/>
      <c r="AG803" s="13"/>
      <c r="AH803" s="13"/>
    </row>
    <row r="804" spans="1:34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W804" s="13"/>
      <c r="X804" s="13"/>
      <c r="AD804" s="13"/>
      <c r="AE804" s="13"/>
      <c r="AF804" s="13"/>
      <c r="AG804" s="13"/>
      <c r="AH804" s="13"/>
    </row>
    <row r="805" spans="1:34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W805" s="13"/>
      <c r="X805" s="13"/>
      <c r="AD805" s="13"/>
      <c r="AE805" s="13"/>
      <c r="AF805" s="13"/>
      <c r="AG805" s="13"/>
      <c r="AH805" s="13"/>
    </row>
    <row r="806" spans="1:34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W806" s="13"/>
      <c r="X806" s="13"/>
      <c r="AD806" s="13"/>
      <c r="AE806" s="13"/>
      <c r="AF806" s="13"/>
      <c r="AG806" s="13"/>
      <c r="AH806" s="13"/>
    </row>
    <row r="807" spans="1:34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W807" s="13"/>
      <c r="X807" s="13"/>
      <c r="AD807" s="13"/>
      <c r="AE807" s="13"/>
      <c r="AF807" s="13"/>
      <c r="AG807" s="13"/>
      <c r="AH807" s="13"/>
    </row>
    <row r="808" spans="1:34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W808" s="13"/>
      <c r="X808" s="13"/>
      <c r="AD808" s="13"/>
      <c r="AE808" s="13"/>
      <c r="AF808" s="13"/>
      <c r="AG808" s="13"/>
      <c r="AH808" s="13"/>
    </row>
    <row r="809" spans="1:34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W809" s="13"/>
      <c r="X809" s="13"/>
      <c r="AD809" s="13"/>
      <c r="AE809" s="13"/>
      <c r="AF809" s="13"/>
      <c r="AG809" s="13"/>
      <c r="AH809" s="13"/>
    </row>
    <row r="810" spans="1:34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W810" s="13"/>
      <c r="X810" s="13"/>
      <c r="AD810" s="13"/>
      <c r="AE810" s="13"/>
      <c r="AF810" s="13"/>
      <c r="AG810" s="13"/>
      <c r="AH810" s="13"/>
    </row>
    <row r="811" spans="1:34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W811" s="13"/>
      <c r="X811" s="13"/>
      <c r="AD811" s="13"/>
      <c r="AE811" s="13"/>
      <c r="AF811" s="13"/>
      <c r="AG811" s="13"/>
      <c r="AH811" s="13"/>
    </row>
    <row r="812" spans="1:34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W812" s="13"/>
      <c r="X812" s="13"/>
      <c r="AD812" s="13"/>
      <c r="AE812" s="13"/>
      <c r="AF812" s="13"/>
      <c r="AG812" s="13"/>
      <c r="AH812" s="13"/>
    </row>
    <row r="813" spans="1:34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W813" s="13"/>
      <c r="X813" s="13"/>
      <c r="AD813" s="13"/>
      <c r="AE813" s="13"/>
      <c r="AF813" s="13"/>
      <c r="AG813" s="13"/>
      <c r="AH813" s="13"/>
    </row>
    <row r="814" spans="1:34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W814" s="13"/>
      <c r="X814" s="13"/>
      <c r="AD814" s="13"/>
      <c r="AE814" s="13"/>
      <c r="AF814" s="13"/>
      <c r="AG814" s="13"/>
      <c r="AH814" s="13"/>
    </row>
    <row r="815" spans="1:34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W815" s="13"/>
      <c r="X815" s="13"/>
      <c r="AD815" s="13"/>
      <c r="AE815" s="13"/>
      <c r="AF815" s="13"/>
      <c r="AG815" s="13"/>
      <c r="AH815" s="13"/>
    </row>
    <row r="816" spans="1:34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W816" s="13"/>
      <c r="X816" s="13"/>
      <c r="AD816" s="13"/>
      <c r="AE816" s="13"/>
      <c r="AF816" s="13"/>
      <c r="AG816" s="13"/>
      <c r="AH816" s="13"/>
    </row>
    <row r="817" spans="1:34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W817" s="13"/>
      <c r="X817" s="13"/>
      <c r="AD817" s="13"/>
      <c r="AE817" s="13"/>
      <c r="AF817" s="13"/>
      <c r="AG817" s="13"/>
      <c r="AH817" s="13"/>
    </row>
    <row r="818" spans="1:34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W818" s="13"/>
      <c r="X818" s="13"/>
      <c r="AD818" s="13"/>
      <c r="AE818" s="13"/>
      <c r="AF818" s="13"/>
      <c r="AG818" s="13"/>
      <c r="AH818" s="13"/>
    </row>
    <row r="819" spans="1:34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W819" s="13"/>
      <c r="X819" s="13"/>
      <c r="AD819" s="13"/>
      <c r="AE819" s="13"/>
      <c r="AF819" s="13"/>
      <c r="AG819" s="13"/>
      <c r="AH819" s="13"/>
    </row>
    <row r="820" spans="1:34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W820" s="13"/>
      <c r="X820" s="13"/>
      <c r="AD820" s="13"/>
      <c r="AE820" s="13"/>
      <c r="AF820" s="13"/>
      <c r="AG820" s="13"/>
      <c r="AH820" s="13"/>
    </row>
    <row r="821" spans="1:34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W821" s="13"/>
      <c r="X821" s="13"/>
      <c r="AD821" s="13"/>
      <c r="AE821" s="13"/>
      <c r="AF821" s="13"/>
      <c r="AG821" s="13"/>
      <c r="AH821" s="13"/>
    </row>
    <row r="822" spans="1:34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W822" s="13"/>
      <c r="X822" s="13"/>
      <c r="AD822" s="13"/>
      <c r="AE822" s="13"/>
      <c r="AF822" s="13"/>
      <c r="AG822" s="13"/>
      <c r="AH822" s="13"/>
    </row>
    <row r="823" spans="1:34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W823" s="13"/>
      <c r="X823" s="13"/>
      <c r="AD823" s="13"/>
      <c r="AE823" s="13"/>
      <c r="AF823" s="13"/>
      <c r="AG823" s="13"/>
      <c r="AH823" s="13"/>
    </row>
    <row r="824" spans="1:34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W824" s="13"/>
      <c r="X824" s="13"/>
      <c r="AD824" s="13"/>
      <c r="AE824" s="13"/>
      <c r="AF824" s="13"/>
      <c r="AG824" s="13"/>
      <c r="AH824" s="13"/>
    </row>
    <row r="825" spans="1:34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W825" s="13"/>
      <c r="X825" s="13"/>
      <c r="AD825" s="13"/>
      <c r="AE825" s="13"/>
      <c r="AF825" s="13"/>
      <c r="AG825" s="13"/>
      <c r="AH825" s="13"/>
    </row>
    <row r="826" spans="1:34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W826" s="13"/>
      <c r="X826" s="13"/>
      <c r="AD826" s="13"/>
      <c r="AE826" s="13"/>
      <c r="AF826" s="13"/>
      <c r="AG826" s="13"/>
      <c r="AH826" s="13"/>
    </row>
    <row r="827" spans="1:34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W827" s="13"/>
      <c r="X827" s="13"/>
      <c r="AD827" s="13"/>
      <c r="AE827" s="13"/>
      <c r="AF827" s="13"/>
      <c r="AG827" s="13"/>
      <c r="AH827" s="13"/>
    </row>
    <row r="828" spans="1:34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W828" s="13"/>
      <c r="X828" s="13"/>
      <c r="AD828" s="13"/>
      <c r="AE828" s="13"/>
      <c r="AF828" s="13"/>
      <c r="AG828" s="13"/>
      <c r="AH828" s="13"/>
    </row>
    <row r="829" spans="1:34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W829" s="13"/>
      <c r="X829" s="13"/>
      <c r="AD829" s="13"/>
      <c r="AE829" s="13"/>
      <c r="AF829" s="13"/>
      <c r="AG829" s="13"/>
      <c r="AH829" s="13"/>
    </row>
    <row r="830" spans="1:34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W830" s="13"/>
      <c r="X830" s="13"/>
      <c r="AD830" s="13"/>
      <c r="AE830" s="13"/>
      <c r="AF830" s="13"/>
      <c r="AG830" s="13"/>
      <c r="AH830" s="13"/>
    </row>
    <row r="831" spans="1:34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W831" s="13"/>
      <c r="X831" s="13"/>
      <c r="AD831" s="13"/>
      <c r="AE831" s="13"/>
      <c r="AF831" s="13"/>
      <c r="AG831" s="13"/>
      <c r="AH831" s="13"/>
    </row>
    <row r="832" spans="1:34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W832" s="13"/>
      <c r="X832" s="13"/>
      <c r="AD832" s="13"/>
      <c r="AE832" s="13"/>
      <c r="AF832" s="13"/>
      <c r="AG832" s="13"/>
      <c r="AH832" s="13"/>
    </row>
    <row r="833" spans="1:34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W833" s="13"/>
      <c r="X833" s="13"/>
      <c r="AD833" s="13"/>
      <c r="AE833" s="13"/>
      <c r="AF833" s="13"/>
      <c r="AG833" s="13"/>
      <c r="AH833" s="13"/>
    </row>
    <row r="834" spans="1:34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W834" s="13"/>
      <c r="X834" s="13"/>
      <c r="AD834" s="13"/>
      <c r="AE834" s="13"/>
      <c r="AF834" s="13"/>
      <c r="AG834" s="13"/>
      <c r="AH834" s="13"/>
    </row>
    <row r="835" spans="1:34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W835" s="13"/>
      <c r="X835" s="13"/>
      <c r="AD835" s="13"/>
      <c r="AE835" s="13"/>
      <c r="AF835" s="13"/>
      <c r="AG835" s="13"/>
      <c r="AH835" s="13"/>
    </row>
    <row r="836" spans="1:34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W836" s="13"/>
      <c r="X836" s="13"/>
      <c r="AD836" s="13"/>
      <c r="AE836" s="13"/>
      <c r="AF836" s="13"/>
      <c r="AG836" s="13"/>
      <c r="AH836" s="13"/>
    </row>
    <row r="837" spans="1:34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W837" s="13"/>
      <c r="X837" s="13"/>
      <c r="AD837" s="13"/>
      <c r="AE837" s="13"/>
      <c r="AF837" s="13"/>
      <c r="AG837" s="13"/>
      <c r="AH837" s="13"/>
    </row>
    <row r="838" spans="1:34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W838" s="13"/>
      <c r="X838" s="13"/>
      <c r="AD838" s="13"/>
      <c r="AE838" s="13"/>
      <c r="AF838" s="13"/>
      <c r="AG838" s="13"/>
      <c r="AH838" s="13"/>
    </row>
    <row r="839" spans="1:34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W839" s="13"/>
      <c r="X839" s="13"/>
      <c r="AD839" s="13"/>
      <c r="AE839" s="13"/>
      <c r="AF839" s="13"/>
      <c r="AG839" s="13"/>
      <c r="AH839" s="13"/>
    </row>
    <row r="840" spans="1:34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W840" s="13"/>
      <c r="X840" s="13"/>
      <c r="AD840" s="13"/>
      <c r="AE840" s="13"/>
      <c r="AF840" s="13"/>
      <c r="AG840" s="13"/>
      <c r="AH840" s="13"/>
    </row>
    <row r="841" spans="1:34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W841" s="13"/>
      <c r="X841" s="13"/>
      <c r="AD841" s="13"/>
      <c r="AE841" s="13"/>
      <c r="AF841" s="13"/>
      <c r="AG841" s="13"/>
      <c r="AH841" s="13"/>
    </row>
    <row r="842" spans="1:34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W842" s="13"/>
      <c r="X842" s="13"/>
      <c r="AD842" s="13"/>
      <c r="AE842" s="13"/>
      <c r="AF842" s="13"/>
      <c r="AG842" s="13"/>
      <c r="AH842" s="13"/>
    </row>
    <row r="843" spans="1:34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W843" s="13"/>
      <c r="X843" s="13"/>
      <c r="AD843" s="13"/>
      <c r="AE843" s="13"/>
      <c r="AF843" s="13"/>
      <c r="AG843" s="13"/>
      <c r="AH843" s="13"/>
    </row>
    <row r="844" spans="1:34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W844" s="13"/>
      <c r="X844" s="13"/>
      <c r="AD844" s="13"/>
      <c r="AE844" s="13"/>
      <c r="AF844" s="13"/>
      <c r="AG844" s="13"/>
      <c r="AH844" s="13"/>
    </row>
    <row r="845" spans="1:34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W845" s="13"/>
      <c r="X845" s="13"/>
      <c r="AD845" s="13"/>
      <c r="AE845" s="13"/>
      <c r="AF845" s="13"/>
      <c r="AG845" s="13"/>
      <c r="AH845" s="13"/>
    </row>
    <row r="846" spans="1:34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W846" s="13"/>
      <c r="X846" s="13"/>
      <c r="AD846" s="13"/>
      <c r="AE846" s="13"/>
      <c r="AF846" s="13"/>
      <c r="AG846" s="13"/>
      <c r="AH846" s="13"/>
    </row>
    <row r="847" spans="1:34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W847" s="13"/>
      <c r="X847" s="13"/>
      <c r="AD847" s="13"/>
      <c r="AE847" s="13"/>
      <c r="AF847" s="13"/>
      <c r="AG847" s="13"/>
      <c r="AH847" s="13"/>
    </row>
    <row r="848" spans="1:34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W848" s="13"/>
      <c r="X848" s="13"/>
      <c r="AD848" s="13"/>
      <c r="AE848" s="13"/>
      <c r="AF848" s="13"/>
      <c r="AG848" s="13"/>
      <c r="AH848" s="13"/>
    </row>
    <row r="849" spans="1:34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W849" s="13"/>
      <c r="X849" s="13"/>
      <c r="AD849" s="13"/>
      <c r="AE849" s="13"/>
      <c r="AF849" s="13"/>
      <c r="AG849" s="13"/>
      <c r="AH849" s="13"/>
    </row>
    <row r="850" spans="1:34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W850" s="13"/>
      <c r="X850" s="13"/>
      <c r="AD850" s="13"/>
      <c r="AE850" s="13"/>
      <c r="AF850" s="13"/>
      <c r="AG850" s="13"/>
      <c r="AH850" s="13"/>
    </row>
    <row r="851" spans="1:34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W851" s="13"/>
      <c r="X851" s="13"/>
      <c r="AD851" s="13"/>
      <c r="AE851" s="13"/>
      <c r="AF851" s="13"/>
      <c r="AG851" s="13"/>
      <c r="AH851" s="13"/>
    </row>
    <row r="852" spans="1:34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W852" s="13"/>
      <c r="X852" s="13"/>
      <c r="AD852" s="13"/>
      <c r="AE852" s="13"/>
      <c r="AF852" s="13"/>
      <c r="AG852" s="13"/>
      <c r="AH852" s="13"/>
    </row>
    <row r="853" spans="1:34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W853" s="13"/>
      <c r="X853" s="13"/>
      <c r="AD853" s="13"/>
      <c r="AE853" s="13"/>
      <c r="AF853" s="13"/>
      <c r="AG853" s="13"/>
      <c r="AH853" s="13"/>
    </row>
    <row r="854" spans="1:34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W854" s="13"/>
      <c r="X854" s="13"/>
      <c r="AD854" s="13"/>
      <c r="AE854" s="13"/>
      <c r="AF854" s="13"/>
      <c r="AG854" s="13"/>
      <c r="AH854" s="13"/>
    </row>
    <row r="855" spans="1:34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W855" s="13"/>
      <c r="X855" s="13"/>
      <c r="AD855" s="13"/>
      <c r="AE855" s="13"/>
      <c r="AF855" s="13"/>
      <c r="AG855" s="13"/>
      <c r="AH855" s="13"/>
    </row>
    <row r="856" spans="1:34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W856" s="13"/>
      <c r="X856" s="13"/>
      <c r="AD856" s="13"/>
      <c r="AE856" s="13"/>
      <c r="AF856" s="13"/>
      <c r="AG856" s="13"/>
      <c r="AH856" s="13"/>
    </row>
    <row r="857" spans="1:34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W857" s="13"/>
      <c r="X857" s="13"/>
      <c r="AD857" s="13"/>
      <c r="AE857" s="13"/>
      <c r="AF857" s="13"/>
      <c r="AG857" s="13"/>
      <c r="AH857" s="13"/>
    </row>
    <row r="858" spans="1:34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W858" s="13"/>
      <c r="X858" s="13"/>
      <c r="AD858" s="13"/>
      <c r="AE858" s="13"/>
      <c r="AF858" s="13"/>
      <c r="AG858" s="13"/>
      <c r="AH858" s="13"/>
    </row>
    <row r="859" spans="1:34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W859" s="13"/>
      <c r="X859" s="13"/>
      <c r="AD859" s="13"/>
      <c r="AE859" s="13"/>
      <c r="AF859" s="13"/>
      <c r="AG859" s="13"/>
      <c r="AH859" s="13"/>
    </row>
    <row r="860" spans="1:34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W860" s="13"/>
      <c r="X860" s="13"/>
      <c r="AD860" s="13"/>
      <c r="AE860" s="13"/>
      <c r="AF860" s="13"/>
      <c r="AG860" s="13"/>
      <c r="AH860" s="13"/>
    </row>
    <row r="861" spans="1:34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W861" s="13"/>
      <c r="X861" s="13"/>
      <c r="AD861" s="13"/>
      <c r="AE861" s="13"/>
      <c r="AF861" s="13"/>
      <c r="AG861" s="13"/>
      <c r="AH861" s="13"/>
    </row>
    <row r="862" spans="1:34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W862" s="13"/>
      <c r="X862" s="13"/>
      <c r="AD862" s="13"/>
      <c r="AE862" s="13"/>
      <c r="AF862" s="13"/>
      <c r="AG862" s="13"/>
      <c r="AH862" s="13"/>
    </row>
    <row r="863" spans="1:34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W863" s="13"/>
      <c r="X863" s="13"/>
      <c r="AD863" s="13"/>
      <c r="AE863" s="13"/>
      <c r="AF863" s="13"/>
      <c r="AG863" s="13"/>
      <c r="AH863" s="13"/>
    </row>
    <row r="864" spans="1:34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W864" s="13"/>
      <c r="X864" s="13"/>
      <c r="AD864" s="13"/>
      <c r="AE864" s="13"/>
      <c r="AF864" s="13"/>
      <c r="AG864" s="13"/>
      <c r="AH864" s="13"/>
    </row>
    <row r="865" spans="1:34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W865" s="13"/>
      <c r="X865" s="13"/>
      <c r="AD865" s="13"/>
      <c r="AE865" s="13"/>
      <c r="AF865" s="13"/>
      <c r="AG865" s="13"/>
      <c r="AH865" s="13"/>
    </row>
    <row r="866" spans="1:34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W866" s="13"/>
      <c r="X866" s="13"/>
      <c r="AD866" s="13"/>
      <c r="AE866" s="13"/>
      <c r="AF866" s="13"/>
      <c r="AG866" s="13"/>
      <c r="AH866" s="13"/>
    </row>
    <row r="867" spans="1:34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W867" s="13"/>
      <c r="X867" s="13"/>
      <c r="AD867" s="13"/>
      <c r="AE867" s="13"/>
      <c r="AF867" s="13"/>
      <c r="AG867" s="13"/>
      <c r="AH867" s="13"/>
    </row>
    <row r="868" spans="1:34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W868" s="13"/>
      <c r="X868" s="13"/>
      <c r="AD868" s="13"/>
      <c r="AE868" s="13"/>
      <c r="AF868" s="13"/>
      <c r="AG868" s="13"/>
      <c r="AH868" s="13"/>
    </row>
    <row r="869" spans="1:34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W869" s="13"/>
      <c r="X869" s="13"/>
      <c r="AD869" s="13"/>
      <c r="AE869" s="13"/>
      <c r="AF869" s="13"/>
      <c r="AG869" s="13"/>
      <c r="AH869" s="13"/>
    </row>
    <row r="870" spans="1:34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W870" s="13"/>
      <c r="X870" s="13"/>
      <c r="AD870" s="13"/>
      <c r="AE870" s="13"/>
      <c r="AF870" s="13"/>
      <c r="AG870" s="13"/>
      <c r="AH870" s="13"/>
    </row>
    <row r="871" spans="1:34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W871" s="13"/>
      <c r="X871" s="13"/>
      <c r="AD871" s="13"/>
      <c r="AE871" s="13"/>
      <c r="AF871" s="13"/>
      <c r="AG871" s="13"/>
      <c r="AH871" s="13"/>
    </row>
    <row r="872" spans="1:34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W872" s="13"/>
      <c r="X872" s="13"/>
      <c r="AD872" s="13"/>
      <c r="AE872" s="13"/>
      <c r="AF872" s="13"/>
      <c r="AG872" s="13"/>
      <c r="AH872" s="13"/>
    </row>
    <row r="873" spans="1:34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W873" s="13"/>
      <c r="X873" s="13"/>
      <c r="AD873" s="13"/>
      <c r="AE873" s="13"/>
      <c r="AF873" s="13"/>
      <c r="AG873" s="13"/>
      <c r="AH873" s="13"/>
    </row>
    <row r="874" spans="1:34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W874" s="13"/>
      <c r="X874" s="13"/>
      <c r="AD874" s="13"/>
      <c r="AE874" s="13"/>
      <c r="AF874" s="13"/>
      <c r="AG874" s="13"/>
      <c r="AH874" s="13"/>
    </row>
    <row r="875" spans="1:34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W875" s="13"/>
      <c r="X875" s="13"/>
      <c r="AD875" s="13"/>
      <c r="AE875" s="13"/>
      <c r="AF875" s="13"/>
      <c r="AG875" s="13"/>
      <c r="AH875" s="13"/>
    </row>
    <row r="876" spans="1:34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W876" s="13"/>
      <c r="X876" s="13"/>
      <c r="AD876" s="13"/>
      <c r="AE876" s="13"/>
      <c r="AF876" s="13"/>
      <c r="AG876" s="13"/>
      <c r="AH876" s="13"/>
    </row>
    <row r="877" spans="1:34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W877" s="13"/>
      <c r="X877" s="13"/>
      <c r="AD877" s="13"/>
      <c r="AE877" s="13"/>
      <c r="AF877" s="13"/>
      <c r="AG877" s="13"/>
      <c r="AH877" s="13"/>
    </row>
    <row r="878" spans="1:34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W878" s="13"/>
      <c r="X878" s="13"/>
      <c r="AD878" s="13"/>
      <c r="AE878" s="13"/>
      <c r="AF878" s="13"/>
      <c r="AG878" s="13"/>
      <c r="AH878" s="13"/>
    </row>
    <row r="879" spans="1:34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W879" s="13"/>
      <c r="X879" s="13"/>
      <c r="AD879" s="13"/>
      <c r="AE879" s="13"/>
      <c r="AF879" s="13"/>
      <c r="AG879" s="13"/>
      <c r="AH879" s="13"/>
    </row>
    <row r="880" spans="1:34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W880" s="13"/>
      <c r="X880" s="13"/>
      <c r="AD880" s="13"/>
      <c r="AE880" s="13"/>
      <c r="AF880" s="13"/>
      <c r="AG880" s="13"/>
      <c r="AH880" s="13"/>
    </row>
    <row r="881" spans="1:34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W881" s="13"/>
      <c r="X881" s="13"/>
      <c r="AD881" s="13"/>
      <c r="AE881" s="13"/>
      <c r="AF881" s="13"/>
      <c r="AG881" s="13"/>
      <c r="AH881" s="13"/>
    </row>
    <row r="882" spans="1:34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W882" s="13"/>
      <c r="X882" s="13"/>
      <c r="AD882" s="13"/>
      <c r="AE882" s="13"/>
      <c r="AF882" s="13"/>
      <c r="AG882" s="13"/>
      <c r="AH882" s="13"/>
    </row>
    <row r="883" spans="1:34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W883" s="13"/>
      <c r="X883" s="13"/>
      <c r="AD883" s="13"/>
      <c r="AE883" s="13"/>
      <c r="AF883" s="13"/>
      <c r="AG883" s="13"/>
      <c r="AH883" s="13"/>
    </row>
    <row r="884" spans="1:34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W884" s="13"/>
      <c r="X884" s="13"/>
      <c r="AD884" s="13"/>
      <c r="AE884" s="13"/>
      <c r="AF884" s="13"/>
      <c r="AG884" s="13"/>
      <c r="AH884" s="13"/>
    </row>
    <row r="885" spans="1:34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W885" s="13"/>
      <c r="X885" s="13"/>
      <c r="AD885" s="13"/>
      <c r="AE885" s="13"/>
      <c r="AF885" s="13"/>
      <c r="AG885" s="13"/>
      <c r="AH885" s="13"/>
    </row>
    <row r="886" spans="1:34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W886" s="13"/>
      <c r="X886" s="13"/>
      <c r="AD886" s="13"/>
      <c r="AE886" s="13"/>
      <c r="AF886" s="13"/>
      <c r="AG886" s="13"/>
      <c r="AH886" s="13"/>
    </row>
    <row r="887" spans="1:34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W887" s="13"/>
      <c r="X887" s="13"/>
      <c r="AD887" s="13"/>
      <c r="AE887" s="13"/>
      <c r="AF887" s="13"/>
      <c r="AG887" s="13"/>
      <c r="AH887" s="13"/>
    </row>
    <row r="888" spans="1:34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W888" s="13"/>
      <c r="X888" s="13"/>
      <c r="AD888" s="13"/>
      <c r="AE888" s="13"/>
      <c r="AF888" s="13"/>
      <c r="AG888" s="13"/>
      <c r="AH888" s="13"/>
    </row>
    <row r="889" spans="1:34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W889" s="13"/>
      <c r="X889" s="13"/>
      <c r="AD889" s="13"/>
      <c r="AE889" s="13"/>
      <c r="AF889" s="13"/>
      <c r="AG889" s="13"/>
      <c r="AH889" s="13"/>
    </row>
    <row r="890" spans="1:34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W890" s="13"/>
      <c r="X890" s="13"/>
      <c r="AD890" s="13"/>
      <c r="AE890" s="13"/>
      <c r="AF890" s="13"/>
      <c r="AG890" s="13"/>
      <c r="AH890" s="13"/>
    </row>
    <row r="891" spans="1:34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W891" s="13"/>
      <c r="X891" s="13"/>
      <c r="AD891" s="13"/>
      <c r="AE891" s="13"/>
      <c r="AF891" s="13"/>
      <c r="AG891" s="13"/>
      <c r="AH891" s="13"/>
    </row>
    <row r="892" spans="1:34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W892" s="13"/>
      <c r="X892" s="13"/>
      <c r="AD892" s="13"/>
      <c r="AE892" s="13"/>
      <c r="AF892" s="13"/>
      <c r="AG892" s="13"/>
      <c r="AH892" s="13"/>
    </row>
    <row r="893" spans="1:34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W893" s="13"/>
      <c r="X893" s="13"/>
      <c r="AD893" s="13"/>
      <c r="AE893" s="13"/>
      <c r="AF893" s="13"/>
      <c r="AG893" s="13"/>
      <c r="AH893" s="13"/>
    </row>
    <row r="894" spans="1:34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W894" s="13"/>
      <c r="X894" s="13"/>
      <c r="AD894" s="13"/>
      <c r="AE894" s="13"/>
      <c r="AF894" s="13"/>
      <c r="AG894" s="13"/>
      <c r="AH894" s="13"/>
    </row>
    <row r="895" spans="1:34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W895" s="13"/>
      <c r="X895" s="13"/>
      <c r="AD895" s="13"/>
      <c r="AE895" s="13"/>
      <c r="AF895" s="13"/>
      <c r="AG895" s="13"/>
      <c r="AH895" s="13"/>
    </row>
    <row r="896" spans="1:34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W896" s="13"/>
      <c r="X896" s="13"/>
      <c r="AD896" s="13"/>
      <c r="AE896" s="13"/>
      <c r="AF896" s="13"/>
      <c r="AG896" s="13"/>
      <c r="AH896" s="13"/>
    </row>
    <row r="897" spans="1:34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W897" s="13"/>
      <c r="X897" s="13"/>
      <c r="AD897" s="13"/>
      <c r="AE897" s="13"/>
      <c r="AF897" s="13"/>
      <c r="AG897" s="13"/>
      <c r="AH897" s="13"/>
    </row>
    <row r="898" spans="1:34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W898" s="13"/>
      <c r="X898" s="13"/>
      <c r="AD898" s="13"/>
      <c r="AE898" s="13"/>
      <c r="AF898" s="13"/>
      <c r="AG898" s="13"/>
      <c r="AH898" s="13"/>
    </row>
    <row r="899" spans="1:34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W899" s="13"/>
      <c r="X899" s="13"/>
      <c r="AD899" s="13"/>
      <c r="AE899" s="13"/>
      <c r="AF899" s="13"/>
      <c r="AG899" s="13"/>
      <c r="AH899" s="13"/>
    </row>
    <row r="900" spans="1:34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W900" s="13"/>
      <c r="X900" s="13"/>
      <c r="AD900" s="13"/>
      <c r="AE900" s="13"/>
      <c r="AF900" s="13"/>
      <c r="AG900" s="13"/>
      <c r="AH900" s="13"/>
    </row>
    <row r="901" spans="1:34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W901" s="13"/>
      <c r="X901" s="13"/>
      <c r="AD901" s="13"/>
      <c r="AE901" s="13"/>
      <c r="AF901" s="13"/>
      <c r="AG901" s="13"/>
      <c r="AH901" s="13"/>
    </row>
    <row r="902" spans="1:34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W902" s="13"/>
      <c r="X902" s="13"/>
      <c r="AD902" s="13"/>
      <c r="AE902" s="13"/>
      <c r="AF902" s="13"/>
      <c r="AG902" s="13"/>
      <c r="AH902" s="13"/>
    </row>
    <row r="903" spans="1:34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W903" s="13"/>
      <c r="X903" s="13"/>
      <c r="AD903" s="13"/>
      <c r="AE903" s="13"/>
      <c r="AF903" s="13"/>
      <c r="AG903" s="13"/>
      <c r="AH903" s="13"/>
    </row>
    <row r="904" spans="1:34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W904" s="13"/>
      <c r="X904" s="13"/>
      <c r="AD904" s="13"/>
      <c r="AE904" s="13"/>
      <c r="AF904" s="13"/>
      <c r="AG904" s="13"/>
      <c r="AH904" s="13"/>
    </row>
    <row r="905" spans="1:34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W905" s="13"/>
      <c r="X905" s="13"/>
      <c r="AD905" s="13"/>
      <c r="AE905" s="13"/>
      <c r="AF905" s="13"/>
      <c r="AG905" s="13"/>
      <c r="AH905" s="13"/>
    </row>
    <row r="906" spans="1:34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W906" s="13"/>
      <c r="X906" s="13"/>
      <c r="AD906" s="13"/>
      <c r="AE906" s="13"/>
      <c r="AF906" s="13"/>
      <c r="AG906" s="13"/>
      <c r="AH906" s="13"/>
    </row>
    <row r="907" spans="1:34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W907" s="13"/>
      <c r="X907" s="13"/>
      <c r="AD907" s="13"/>
      <c r="AE907" s="13"/>
      <c r="AF907" s="13"/>
      <c r="AG907" s="13"/>
      <c r="AH907" s="13"/>
    </row>
    <row r="908" spans="1:34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W908" s="13"/>
      <c r="X908" s="13"/>
      <c r="AD908" s="13"/>
      <c r="AE908" s="13"/>
      <c r="AF908" s="13"/>
      <c r="AG908" s="13"/>
      <c r="AH908" s="13"/>
    </row>
    <row r="909" spans="1:34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W909" s="13"/>
      <c r="X909" s="13"/>
      <c r="AD909" s="13"/>
      <c r="AE909" s="13"/>
      <c r="AF909" s="13"/>
      <c r="AG909" s="13"/>
      <c r="AH909" s="13"/>
    </row>
    <row r="910" spans="1:34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W910" s="13"/>
      <c r="X910" s="13"/>
      <c r="AD910" s="13"/>
      <c r="AE910" s="13"/>
      <c r="AF910" s="13"/>
      <c r="AG910" s="13"/>
      <c r="AH910" s="13"/>
    </row>
    <row r="911" spans="1:34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W911" s="13"/>
      <c r="X911" s="13"/>
      <c r="AD911" s="13"/>
      <c r="AE911" s="13"/>
      <c r="AF911" s="13"/>
      <c r="AG911" s="13"/>
      <c r="AH911" s="13"/>
    </row>
    <row r="912" spans="1:34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W912" s="13"/>
      <c r="X912" s="13"/>
      <c r="AD912" s="13"/>
      <c r="AE912" s="13"/>
      <c r="AF912" s="13"/>
      <c r="AG912" s="13"/>
      <c r="AH912" s="13"/>
    </row>
    <row r="913" spans="1:34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W913" s="13"/>
      <c r="X913" s="13"/>
      <c r="AD913" s="13"/>
      <c r="AE913" s="13"/>
      <c r="AF913" s="13"/>
      <c r="AG913" s="13"/>
      <c r="AH913" s="13"/>
    </row>
    <row r="914" spans="1:34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W914" s="13"/>
      <c r="X914" s="13"/>
      <c r="AD914" s="13"/>
      <c r="AE914" s="13"/>
      <c r="AF914" s="13"/>
      <c r="AG914" s="13"/>
      <c r="AH914" s="13"/>
    </row>
    <row r="915" spans="1:34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W915" s="13"/>
      <c r="X915" s="13"/>
      <c r="AD915" s="13"/>
      <c r="AE915" s="13"/>
      <c r="AF915" s="13"/>
      <c r="AG915" s="13"/>
      <c r="AH915" s="13"/>
    </row>
    <row r="916" spans="1:34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W916" s="13"/>
      <c r="X916" s="13"/>
      <c r="AD916" s="13"/>
      <c r="AE916" s="13"/>
      <c r="AF916" s="13"/>
      <c r="AG916" s="13"/>
      <c r="AH916" s="13"/>
    </row>
    <row r="917" spans="1:34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W917" s="13"/>
      <c r="X917" s="13"/>
      <c r="AD917" s="13"/>
      <c r="AE917" s="13"/>
      <c r="AF917" s="13"/>
      <c r="AG917" s="13"/>
      <c r="AH917" s="13"/>
    </row>
    <row r="918" spans="1:34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W918" s="13"/>
      <c r="X918" s="13"/>
      <c r="AD918" s="13"/>
      <c r="AE918" s="13"/>
      <c r="AF918" s="13"/>
      <c r="AG918" s="13"/>
      <c r="AH918" s="13"/>
    </row>
    <row r="919" spans="1:34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W919" s="13"/>
      <c r="X919" s="13"/>
      <c r="AD919" s="13"/>
      <c r="AE919" s="13"/>
      <c r="AF919" s="13"/>
      <c r="AG919" s="13"/>
      <c r="AH919" s="13"/>
    </row>
    <row r="920" spans="1:34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W920" s="13"/>
      <c r="X920" s="13"/>
      <c r="AD920" s="13"/>
      <c r="AE920" s="13"/>
      <c r="AF920" s="13"/>
      <c r="AG920" s="13"/>
      <c r="AH920" s="13"/>
    </row>
    <row r="921" spans="1:34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W921" s="13"/>
      <c r="X921" s="13"/>
      <c r="AD921" s="13"/>
      <c r="AE921" s="13"/>
      <c r="AF921" s="13"/>
      <c r="AG921" s="13"/>
      <c r="AH921" s="13"/>
    </row>
    <row r="922" spans="1:34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W922" s="13"/>
      <c r="X922" s="13"/>
      <c r="AD922" s="13"/>
      <c r="AE922" s="13"/>
      <c r="AF922" s="13"/>
      <c r="AG922" s="13"/>
      <c r="AH922" s="13"/>
    </row>
    <row r="923" spans="1:34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W923" s="13"/>
      <c r="X923" s="13"/>
      <c r="AD923" s="13"/>
      <c r="AE923" s="13"/>
      <c r="AF923" s="13"/>
      <c r="AG923" s="13"/>
      <c r="AH923" s="13"/>
    </row>
    <row r="924" spans="1:34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W924" s="13"/>
      <c r="X924" s="13"/>
      <c r="AD924" s="13"/>
      <c r="AE924" s="13"/>
      <c r="AF924" s="13"/>
      <c r="AG924" s="13"/>
      <c r="AH924" s="13"/>
    </row>
    <row r="925" spans="1:34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W925" s="13"/>
      <c r="X925" s="13"/>
      <c r="AD925" s="13"/>
      <c r="AE925" s="13"/>
      <c r="AF925" s="13"/>
      <c r="AG925" s="13"/>
      <c r="AH925" s="13"/>
    </row>
    <row r="926" spans="1:34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W926" s="13"/>
      <c r="X926" s="13"/>
      <c r="AD926" s="13"/>
      <c r="AE926" s="13"/>
      <c r="AF926" s="13"/>
      <c r="AG926" s="13"/>
      <c r="AH926" s="13"/>
    </row>
    <row r="927" spans="1:34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W927" s="13"/>
      <c r="X927" s="13"/>
      <c r="AD927" s="13"/>
      <c r="AE927" s="13"/>
      <c r="AF927" s="13"/>
      <c r="AG927" s="13"/>
      <c r="AH927" s="13"/>
    </row>
    <row r="928" spans="1:34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W928" s="13"/>
      <c r="X928" s="13"/>
      <c r="AD928" s="13"/>
      <c r="AE928" s="13"/>
      <c r="AF928" s="13"/>
      <c r="AG928" s="13"/>
      <c r="AH928" s="13"/>
    </row>
    <row r="929" spans="1:34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W929" s="13"/>
      <c r="X929" s="13"/>
      <c r="AD929" s="13"/>
      <c r="AE929" s="13"/>
      <c r="AF929" s="13"/>
      <c r="AG929" s="13"/>
      <c r="AH929" s="13"/>
    </row>
    <row r="930" spans="1:34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W930" s="13"/>
      <c r="X930" s="13"/>
      <c r="AD930" s="13"/>
      <c r="AE930" s="13"/>
      <c r="AF930" s="13"/>
      <c r="AG930" s="13"/>
      <c r="AH930" s="13"/>
    </row>
    <row r="931" spans="1:34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W931" s="13"/>
      <c r="X931" s="13"/>
      <c r="AD931" s="13"/>
      <c r="AE931" s="13"/>
      <c r="AF931" s="13"/>
      <c r="AG931" s="13"/>
      <c r="AH931" s="13"/>
    </row>
    <row r="932" spans="1:34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W932" s="13"/>
      <c r="X932" s="13"/>
      <c r="AD932" s="13"/>
      <c r="AE932" s="13"/>
      <c r="AF932" s="13"/>
      <c r="AG932" s="13"/>
      <c r="AH932" s="13"/>
    </row>
    <row r="933" spans="1:34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W933" s="13"/>
      <c r="X933" s="13"/>
      <c r="AD933" s="13"/>
      <c r="AE933" s="13"/>
      <c r="AF933" s="13"/>
      <c r="AG933" s="13"/>
      <c r="AH933" s="13"/>
    </row>
    <row r="934" spans="1:34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W934" s="13"/>
      <c r="X934" s="13"/>
      <c r="AD934" s="13"/>
      <c r="AE934" s="13"/>
      <c r="AF934" s="13"/>
      <c r="AG934" s="13"/>
      <c r="AH934" s="13"/>
    </row>
    <row r="935" spans="1:34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W935" s="13"/>
      <c r="X935" s="13"/>
      <c r="AD935" s="13"/>
      <c r="AE935" s="13"/>
      <c r="AF935" s="13"/>
      <c r="AG935" s="13"/>
      <c r="AH935" s="13"/>
    </row>
    <row r="936" spans="1:34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W936" s="13"/>
      <c r="X936" s="13"/>
      <c r="AD936" s="13"/>
      <c r="AE936" s="13"/>
      <c r="AF936" s="13"/>
      <c r="AG936" s="13"/>
      <c r="AH936" s="13"/>
    </row>
    <row r="937" spans="1:34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W937" s="13"/>
      <c r="X937" s="13"/>
      <c r="AD937" s="13"/>
      <c r="AE937" s="13"/>
      <c r="AF937" s="13"/>
      <c r="AG937" s="13"/>
      <c r="AH937" s="13"/>
    </row>
    <row r="938" spans="1:34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W938" s="13"/>
      <c r="X938" s="13"/>
      <c r="AD938" s="13"/>
      <c r="AE938" s="13"/>
      <c r="AF938" s="13"/>
      <c r="AG938" s="13"/>
      <c r="AH938" s="13"/>
    </row>
    <row r="939" spans="1:34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W939" s="13"/>
      <c r="X939" s="13"/>
      <c r="AD939" s="13"/>
      <c r="AE939" s="13"/>
      <c r="AF939" s="13"/>
      <c r="AG939" s="13"/>
      <c r="AH939" s="13"/>
    </row>
    <row r="940" spans="1:34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W940" s="13"/>
      <c r="X940" s="13"/>
      <c r="AD940" s="13"/>
      <c r="AE940" s="13"/>
      <c r="AF940" s="13"/>
      <c r="AG940" s="13"/>
      <c r="AH940" s="13"/>
    </row>
    <row r="941" spans="1:34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W941" s="13"/>
      <c r="X941" s="13"/>
      <c r="AD941" s="13"/>
      <c r="AE941" s="13"/>
      <c r="AF941" s="13"/>
      <c r="AG941" s="13"/>
      <c r="AH941" s="13"/>
    </row>
    <row r="942" spans="1:34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W942" s="13"/>
      <c r="X942" s="13"/>
      <c r="AD942" s="13"/>
      <c r="AE942" s="13"/>
      <c r="AF942" s="13"/>
      <c r="AG942" s="13"/>
      <c r="AH942" s="13"/>
    </row>
    <row r="943" spans="1:34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W943" s="13"/>
      <c r="X943" s="13"/>
      <c r="AD943" s="13"/>
      <c r="AE943" s="13"/>
      <c r="AF943" s="13"/>
      <c r="AG943" s="13"/>
      <c r="AH943" s="13"/>
    </row>
    <row r="944" spans="1:34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W944" s="13"/>
      <c r="X944" s="13"/>
      <c r="AD944" s="13"/>
      <c r="AE944" s="13"/>
      <c r="AF944" s="13"/>
      <c r="AG944" s="13"/>
      <c r="AH944" s="13"/>
    </row>
    <row r="945" spans="1:34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W945" s="13"/>
      <c r="X945" s="13"/>
      <c r="AD945" s="13"/>
      <c r="AE945" s="13"/>
      <c r="AF945" s="13"/>
      <c r="AG945" s="13"/>
      <c r="AH945" s="13"/>
    </row>
    <row r="946" spans="1:34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W946" s="13"/>
      <c r="X946" s="13"/>
      <c r="AD946" s="13"/>
      <c r="AE946" s="13"/>
      <c r="AF946" s="13"/>
      <c r="AG946" s="13"/>
      <c r="AH946" s="13"/>
    </row>
    <row r="947" spans="1:34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W947" s="13"/>
      <c r="X947" s="13"/>
      <c r="AD947" s="13"/>
      <c r="AE947" s="13"/>
      <c r="AF947" s="13"/>
      <c r="AG947" s="13"/>
      <c r="AH947" s="13"/>
    </row>
    <row r="948" spans="1:34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W948" s="13"/>
      <c r="X948" s="13"/>
      <c r="AD948" s="13"/>
      <c r="AE948" s="13"/>
      <c r="AF948" s="13"/>
      <c r="AG948" s="13"/>
      <c r="AH948" s="13"/>
    </row>
    <row r="949" spans="1:34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W949" s="13"/>
      <c r="X949" s="13"/>
      <c r="AD949" s="13"/>
      <c r="AE949" s="13"/>
      <c r="AF949" s="13"/>
      <c r="AG949" s="13"/>
      <c r="AH949" s="13"/>
    </row>
    <row r="950" spans="1:34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W950" s="13"/>
      <c r="X950" s="13"/>
      <c r="AD950" s="13"/>
      <c r="AE950" s="13"/>
      <c r="AF950" s="13"/>
      <c r="AG950" s="13"/>
      <c r="AH950" s="13"/>
    </row>
    <row r="951" spans="1:34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W951" s="13"/>
      <c r="X951" s="13"/>
      <c r="AD951" s="13"/>
      <c r="AE951" s="13"/>
      <c r="AF951" s="13"/>
      <c r="AG951" s="13"/>
      <c r="AH951" s="13"/>
    </row>
    <row r="952" spans="1:34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W952" s="13"/>
      <c r="X952" s="13"/>
      <c r="AD952" s="13"/>
      <c r="AE952" s="13"/>
      <c r="AF952" s="13"/>
      <c r="AG952" s="13"/>
      <c r="AH952" s="13"/>
    </row>
    <row r="953" spans="1:34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W953" s="13"/>
      <c r="X953" s="13"/>
      <c r="AD953" s="13"/>
      <c r="AE953" s="13"/>
      <c r="AF953" s="13"/>
      <c r="AG953" s="13"/>
      <c r="AH953" s="13"/>
    </row>
    <row r="954" spans="1:34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W954" s="13"/>
      <c r="X954" s="13"/>
      <c r="AD954" s="13"/>
      <c r="AE954" s="13"/>
      <c r="AF954" s="13"/>
      <c r="AG954" s="13"/>
      <c r="AH954" s="13"/>
    </row>
    <row r="955" spans="1:34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W955" s="13"/>
      <c r="X955" s="13"/>
      <c r="AD955" s="13"/>
      <c r="AE955" s="13"/>
      <c r="AF955" s="13"/>
      <c r="AG955" s="13"/>
      <c r="AH955" s="13"/>
    </row>
    <row r="956" spans="1:34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W956" s="13"/>
      <c r="X956" s="13"/>
      <c r="AD956" s="13"/>
      <c r="AE956" s="13"/>
      <c r="AF956" s="13"/>
      <c r="AG956" s="13"/>
      <c r="AH956" s="13"/>
    </row>
    <row r="957" spans="1:34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W957" s="13"/>
      <c r="X957" s="13"/>
      <c r="AD957" s="13"/>
      <c r="AE957" s="13"/>
      <c r="AF957" s="13"/>
      <c r="AG957" s="13"/>
      <c r="AH957" s="13"/>
    </row>
    <row r="958" spans="1:34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W958" s="13"/>
      <c r="X958" s="13"/>
      <c r="AD958" s="13"/>
      <c r="AE958" s="13"/>
      <c r="AF958" s="13"/>
      <c r="AG958" s="13"/>
      <c r="AH958" s="13"/>
    </row>
    <row r="959" spans="1:34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W959" s="13"/>
      <c r="X959" s="13"/>
      <c r="AD959" s="13"/>
      <c r="AE959" s="13"/>
      <c r="AF959" s="13"/>
      <c r="AG959" s="13"/>
      <c r="AH959" s="13"/>
    </row>
    <row r="960" spans="1:34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W960" s="13"/>
      <c r="X960" s="13"/>
      <c r="AD960" s="13"/>
      <c r="AE960" s="13"/>
      <c r="AF960" s="13"/>
      <c r="AG960" s="13"/>
      <c r="AH960" s="13"/>
    </row>
    <row r="961" spans="1:34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W961" s="13"/>
      <c r="X961" s="13"/>
      <c r="AD961" s="13"/>
      <c r="AE961" s="13"/>
      <c r="AF961" s="13"/>
      <c r="AG961" s="13"/>
      <c r="AH961" s="13"/>
    </row>
    <row r="962" spans="1:34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W962" s="13"/>
      <c r="X962" s="13"/>
      <c r="AD962" s="13"/>
      <c r="AE962" s="13"/>
      <c r="AF962" s="13"/>
      <c r="AG962" s="13"/>
      <c r="AH962" s="13"/>
    </row>
    <row r="963" spans="1:34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W963" s="13"/>
      <c r="X963" s="13"/>
      <c r="AD963" s="13"/>
      <c r="AE963" s="13"/>
      <c r="AF963" s="13"/>
      <c r="AG963" s="13"/>
      <c r="AH963" s="13"/>
    </row>
    <row r="964" spans="1:34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W964" s="13"/>
      <c r="X964" s="13"/>
      <c r="AD964" s="13"/>
      <c r="AE964" s="13"/>
      <c r="AF964" s="13"/>
      <c r="AG964" s="13"/>
      <c r="AH964" s="13"/>
    </row>
    <row r="965" spans="1:34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W965" s="13"/>
      <c r="X965" s="13"/>
      <c r="AD965" s="13"/>
      <c r="AE965" s="13"/>
      <c r="AF965" s="13"/>
      <c r="AG965" s="13"/>
      <c r="AH965" s="13"/>
    </row>
    <row r="966" spans="1:34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W966" s="13"/>
      <c r="X966" s="13"/>
      <c r="AD966" s="13"/>
      <c r="AE966" s="13"/>
      <c r="AF966" s="13"/>
      <c r="AG966" s="13"/>
      <c r="AH966" s="13"/>
    </row>
    <row r="967" spans="1:34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W967" s="13"/>
      <c r="X967" s="13"/>
      <c r="AD967" s="13"/>
      <c r="AE967" s="13"/>
      <c r="AF967" s="13"/>
      <c r="AG967" s="13"/>
      <c r="AH967" s="13"/>
    </row>
    <row r="968" spans="1:34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W968" s="13"/>
      <c r="X968" s="13"/>
      <c r="AD968" s="13"/>
      <c r="AE968" s="13"/>
      <c r="AF968" s="13"/>
      <c r="AG968" s="13"/>
      <c r="AH968" s="13"/>
    </row>
    <row r="969" spans="1:34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W969" s="13"/>
      <c r="X969" s="13"/>
      <c r="AD969" s="13"/>
      <c r="AE969" s="13"/>
      <c r="AF969" s="13"/>
      <c r="AG969" s="13"/>
      <c r="AH969" s="13"/>
    </row>
    <row r="970" spans="1:34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W970" s="13"/>
      <c r="X970" s="13"/>
      <c r="AD970" s="13"/>
      <c r="AE970" s="13"/>
      <c r="AF970" s="13"/>
      <c r="AG970" s="13"/>
      <c r="AH970" s="13"/>
    </row>
    <row r="971" spans="1:34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W971" s="13"/>
      <c r="X971" s="13"/>
      <c r="AD971" s="13"/>
      <c r="AE971" s="13"/>
      <c r="AF971" s="13"/>
      <c r="AG971" s="13"/>
      <c r="AH971" s="13"/>
    </row>
    <row r="972" spans="1:34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W972" s="13"/>
      <c r="X972" s="13"/>
      <c r="AD972" s="13"/>
      <c r="AE972" s="13"/>
      <c r="AF972" s="13"/>
      <c r="AG972" s="13"/>
      <c r="AH972" s="13"/>
    </row>
    <row r="973" spans="1:34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W973" s="13"/>
      <c r="X973" s="13"/>
      <c r="AD973" s="13"/>
      <c r="AE973" s="13"/>
      <c r="AF973" s="13"/>
      <c r="AG973" s="13"/>
      <c r="AH973" s="13"/>
    </row>
    <row r="974" spans="1:34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W974" s="13"/>
      <c r="X974" s="13"/>
      <c r="AD974" s="13"/>
      <c r="AE974" s="13"/>
      <c r="AF974" s="13"/>
      <c r="AG974" s="13"/>
      <c r="AH974" s="13"/>
    </row>
    <row r="975" spans="1:34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W975" s="13"/>
      <c r="X975" s="13"/>
      <c r="AD975" s="13"/>
      <c r="AE975" s="13"/>
      <c r="AF975" s="13"/>
      <c r="AG975" s="13"/>
      <c r="AH975" s="13"/>
    </row>
    <row r="976" spans="1:34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W976" s="13"/>
      <c r="X976" s="13"/>
      <c r="AD976" s="13"/>
      <c r="AE976" s="13"/>
      <c r="AF976" s="13"/>
      <c r="AG976" s="13"/>
      <c r="AH976" s="13"/>
    </row>
    <row r="977" spans="1:34" x14ac:dyDescent="0.25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W977" s="13"/>
      <c r="X977" s="13"/>
      <c r="AD977" s="13"/>
      <c r="AE977" s="13"/>
      <c r="AF977" s="13"/>
      <c r="AG977" s="13"/>
      <c r="AH977" s="13"/>
    </row>
    <row r="978" spans="1:34" x14ac:dyDescent="0.25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W978" s="13"/>
      <c r="X978" s="13"/>
      <c r="AD978" s="13"/>
      <c r="AE978" s="13"/>
      <c r="AF978" s="13"/>
      <c r="AG978" s="13"/>
      <c r="AH978" s="13"/>
    </row>
    <row r="979" spans="1:34" x14ac:dyDescent="0.25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W979" s="13"/>
      <c r="X979" s="13"/>
      <c r="AD979" s="13"/>
      <c r="AE979" s="13"/>
      <c r="AF979" s="13"/>
      <c r="AG979" s="13"/>
      <c r="AH979" s="13"/>
    </row>
    <row r="980" spans="1:34" x14ac:dyDescent="0.25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W980" s="13"/>
      <c r="X980" s="13"/>
      <c r="AD980" s="13"/>
      <c r="AE980" s="13"/>
      <c r="AF980" s="13"/>
      <c r="AG980" s="13"/>
      <c r="AH980" s="13"/>
    </row>
    <row r="981" spans="1:34" x14ac:dyDescent="0.25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W981" s="13"/>
      <c r="X981" s="13"/>
      <c r="AD981" s="13"/>
      <c r="AE981" s="13"/>
      <c r="AF981" s="13"/>
      <c r="AG981" s="13"/>
      <c r="AH981" s="13"/>
    </row>
    <row r="982" spans="1:34" x14ac:dyDescent="0.25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W982" s="13"/>
      <c r="X982" s="13"/>
      <c r="AD982" s="13"/>
      <c r="AE982" s="13"/>
      <c r="AF982" s="13"/>
      <c r="AG982" s="13"/>
      <c r="AH982" s="13"/>
    </row>
    <row r="983" spans="1:34" x14ac:dyDescent="0.25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W983" s="13"/>
      <c r="X983" s="13"/>
      <c r="AD983" s="13"/>
      <c r="AE983" s="13"/>
      <c r="AF983" s="13"/>
      <c r="AG983" s="13"/>
      <c r="AH983" s="13"/>
    </row>
    <row r="984" spans="1:34" x14ac:dyDescent="0.25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W984" s="13"/>
      <c r="X984" s="13"/>
      <c r="AD984" s="13"/>
      <c r="AE984" s="13"/>
      <c r="AF984" s="13"/>
      <c r="AG984" s="13"/>
      <c r="AH984" s="13"/>
    </row>
    <row r="985" spans="1:34" x14ac:dyDescent="0.25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W985" s="13"/>
      <c r="X985" s="13"/>
      <c r="AD985" s="13"/>
      <c r="AE985" s="13"/>
      <c r="AF985" s="13"/>
      <c r="AG985" s="13"/>
      <c r="AH985" s="13"/>
    </row>
    <row r="986" spans="1:34" x14ac:dyDescent="0.25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W986" s="13"/>
      <c r="X986" s="13"/>
      <c r="AD986" s="13"/>
      <c r="AE986" s="13"/>
      <c r="AF986" s="13"/>
      <c r="AG986" s="13"/>
      <c r="AH986" s="13"/>
    </row>
    <row r="987" spans="1:34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W987" s="13"/>
      <c r="X987" s="13"/>
      <c r="AD987" s="13"/>
      <c r="AE987" s="13"/>
      <c r="AF987" s="13"/>
      <c r="AG987" s="13"/>
      <c r="AH987" s="13"/>
    </row>
    <row r="988" spans="1:34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W988" s="13"/>
      <c r="X988" s="13"/>
      <c r="AD988" s="13"/>
      <c r="AE988" s="13"/>
      <c r="AF988" s="13"/>
      <c r="AG988" s="13"/>
      <c r="AH988" s="13"/>
    </row>
    <row r="989" spans="1:34" x14ac:dyDescent="0.25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W989" s="13"/>
      <c r="X989" s="13"/>
      <c r="AD989" s="13"/>
      <c r="AE989" s="13"/>
      <c r="AF989" s="13"/>
      <c r="AG989" s="13"/>
      <c r="AH989" s="13"/>
    </row>
    <row r="990" spans="1:34" x14ac:dyDescent="0.25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W990" s="13"/>
      <c r="X990" s="13"/>
      <c r="AD990" s="13"/>
      <c r="AE990" s="13"/>
      <c r="AF990" s="13"/>
      <c r="AG990" s="13"/>
      <c r="AH990" s="13"/>
    </row>
    <row r="991" spans="1:34" x14ac:dyDescent="0.25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W991" s="13"/>
      <c r="X991" s="13"/>
      <c r="AD991" s="13"/>
      <c r="AE991" s="13"/>
      <c r="AF991" s="13"/>
      <c r="AG991" s="13"/>
      <c r="AH991" s="13"/>
    </row>
    <row r="992" spans="1:34" x14ac:dyDescent="0.25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W992" s="13"/>
      <c r="X992" s="13"/>
      <c r="AD992" s="13"/>
      <c r="AE992" s="13"/>
      <c r="AF992" s="13"/>
      <c r="AG992" s="13"/>
      <c r="AH992" s="13"/>
    </row>
    <row r="993" spans="2:34" x14ac:dyDescent="0.25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W993" s="13"/>
      <c r="X993" s="13"/>
      <c r="AD993" s="13"/>
      <c r="AE993" s="13"/>
      <c r="AF993" s="13"/>
      <c r="AG993" s="13"/>
      <c r="AH993" s="13"/>
    </row>
    <row r="994" spans="2:34" x14ac:dyDescent="0.25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W994" s="13"/>
      <c r="X994" s="13"/>
      <c r="AD994" s="13"/>
      <c r="AE994" s="13"/>
      <c r="AF994" s="13"/>
      <c r="AG994" s="13"/>
      <c r="AH994" s="13"/>
    </row>
    <row r="995" spans="2:34" x14ac:dyDescent="0.25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W995" s="13"/>
      <c r="X995" s="13"/>
      <c r="AD995" s="13"/>
      <c r="AE995" s="13"/>
      <c r="AF995" s="13"/>
      <c r="AG995" s="13"/>
      <c r="AH995" s="13"/>
    </row>
    <row r="996" spans="2:34" x14ac:dyDescent="0.25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W996" s="13"/>
      <c r="X996" s="13"/>
      <c r="AD996" s="13"/>
      <c r="AE996" s="13"/>
      <c r="AF996" s="13"/>
      <c r="AG996" s="13"/>
      <c r="AH996" s="13"/>
    </row>
    <row r="997" spans="2:34" x14ac:dyDescent="0.25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W997" s="13"/>
      <c r="X997" s="13"/>
      <c r="AD997" s="13"/>
      <c r="AE997" s="13"/>
      <c r="AF997" s="13"/>
      <c r="AG997" s="13"/>
      <c r="AH997" s="13"/>
    </row>
    <row r="998" spans="2:34" x14ac:dyDescent="0.25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W998" s="13"/>
      <c r="X998" s="13"/>
      <c r="AD998" s="13"/>
      <c r="AE998" s="13"/>
      <c r="AF998" s="13"/>
      <c r="AG998" s="13"/>
      <c r="AH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B18:B1048576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K1" sqref="K1:K2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85546875" bestFit="1" customWidth="1"/>
    <col min="36" max="36" width="14.42578125" customWidth="1"/>
    <col min="37" max="37" width="19.85546875" bestFit="1" customWidth="1"/>
    <col min="38" max="38" width="25.85546875" bestFit="1" customWidth="1"/>
    <col min="39" max="39" width="22.85546875" bestFit="1" customWidth="1"/>
  </cols>
  <sheetData>
    <row r="1" spans="1:39" s="106" customFormat="1" ht="29.1" customHeight="1" x14ac:dyDescent="0.25">
      <c r="A1" s="25" t="s">
        <v>668</v>
      </c>
      <c r="B1" s="25" t="s">
        <v>14</v>
      </c>
      <c r="C1" s="113" t="s">
        <v>624</v>
      </c>
      <c r="D1" s="118" t="s">
        <v>458</v>
      </c>
      <c r="E1" s="118" t="s">
        <v>817</v>
      </c>
      <c r="F1" s="31" t="s">
        <v>626</v>
      </c>
      <c r="G1" s="31" t="s">
        <v>627</v>
      </c>
      <c r="H1" s="131" t="s">
        <v>743</v>
      </c>
      <c r="I1" s="124" t="s">
        <v>744</v>
      </c>
      <c r="J1" s="124" t="s">
        <v>745</v>
      </c>
      <c r="K1" s="124" t="s">
        <v>852</v>
      </c>
      <c r="L1" s="104" t="s">
        <v>435</v>
      </c>
      <c r="M1" s="104" t="s">
        <v>436</v>
      </c>
      <c r="N1" s="104" t="s">
        <v>437</v>
      </c>
      <c r="O1" s="104" t="s">
        <v>438</v>
      </c>
      <c r="P1" s="114" t="s">
        <v>657</v>
      </c>
      <c r="Q1" s="104" t="s">
        <v>683</v>
      </c>
      <c r="R1" s="114" t="s">
        <v>648</v>
      </c>
      <c r="S1" s="104" t="s">
        <v>439</v>
      </c>
      <c r="T1" s="104" t="s">
        <v>686</v>
      </c>
      <c r="U1" s="104" t="s">
        <v>440</v>
      </c>
      <c r="V1" s="104" t="s">
        <v>441</v>
      </c>
      <c r="W1" s="104" t="s">
        <v>442</v>
      </c>
      <c r="X1" s="104" t="s">
        <v>443</v>
      </c>
      <c r="Y1" s="104" t="s">
        <v>444</v>
      </c>
      <c r="Z1" s="104" t="s">
        <v>445</v>
      </c>
      <c r="AA1" s="104" t="s">
        <v>446</v>
      </c>
      <c r="AB1" s="104" t="s">
        <v>447</v>
      </c>
      <c r="AC1" s="105" t="s">
        <v>723</v>
      </c>
      <c r="AD1" s="105" t="s">
        <v>724</v>
      </c>
      <c r="AE1" s="74" t="s">
        <v>448</v>
      </c>
      <c r="AF1" s="74" t="s">
        <v>449</v>
      </c>
      <c r="AG1" s="74" t="s">
        <v>450</v>
      </c>
      <c r="AH1" s="74" t="s">
        <v>451</v>
      </c>
      <c r="AI1" s="74" t="s">
        <v>452</v>
      </c>
      <c r="AJ1" s="46" t="s">
        <v>453</v>
      </c>
      <c r="AK1" s="74" t="s">
        <v>454</v>
      </c>
      <c r="AL1" s="74" t="s">
        <v>455</v>
      </c>
      <c r="AM1" s="46" t="s">
        <v>456</v>
      </c>
    </row>
    <row r="2" spans="1:39" s="142" customFormat="1" ht="57.95" customHeight="1" x14ac:dyDescent="0.25">
      <c r="A2" s="29" t="s">
        <v>669</v>
      </c>
      <c r="B2" s="33" t="s">
        <v>16</v>
      </c>
      <c r="C2" s="33" t="s">
        <v>371</v>
      </c>
      <c r="D2" s="33" t="s">
        <v>625</v>
      </c>
      <c r="E2" s="33" t="s">
        <v>818</v>
      </c>
      <c r="F2" s="33" t="s">
        <v>628</v>
      </c>
      <c r="G2" s="33" t="s">
        <v>629</v>
      </c>
      <c r="H2" s="125" t="s">
        <v>732</v>
      </c>
      <c r="I2" s="125" t="s">
        <v>733</v>
      </c>
      <c r="J2" s="125" t="s">
        <v>731</v>
      </c>
      <c r="K2" s="125" t="s">
        <v>853</v>
      </c>
      <c r="L2" s="140" t="s">
        <v>788</v>
      </c>
      <c r="M2" s="140"/>
      <c r="N2" s="140" t="s">
        <v>792</v>
      </c>
      <c r="O2" s="140" t="s">
        <v>647</v>
      </c>
      <c r="P2" s="140" t="s">
        <v>684</v>
      </c>
      <c r="Q2" s="140" t="s">
        <v>685</v>
      </c>
      <c r="R2" s="140" t="s">
        <v>794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722</v>
      </c>
      <c r="AC2" s="55" t="s">
        <v>689</v>
      </c>
      <c r="AD2" s="55" t="s">
        <v>690</v>
      </c>
      <c r="AE2" s="55" t="s">
        <v>86</v>
      </c>
      <c r="AF2" s="55" t="s">
        <v>87</v>
      </c>
      <c r="AG2" s="55" t="s">
        <v>88</v>
      </c>
      <c r="AH2" s="55" t="s">
        <v>691</v>
      </c>
      <c r="AI2" s="55" t="s">
        <v>692</v>
      </c>
      <c r="AJ2" s="55" t="s">
        <v>693</v>
      </c>
      <c r="AK2" s="55" t="s">
        <v>694</v>
      </c>
      <c r="AL2" s="55" t="s">
        <v>695</v>
      </c>
      <c r="AM2" s="55" t="s">
        <v>696</v>
      </c>
    </row>
    <row r="3" spans="1:39" s="80" customFormat="1" ht="30" x14ac:dyDescent="0.25">
      <c r="A3" s="35" t="s">
        <v>362</v>
      </c>
      <c r="B3" s="34"/>
      <c r="C3" s="120"/>
      <c r="D3" s="112"/>
      <c r="E3" s="112"/>
      <c r="F3" s="34" t="s">
        <v>31</v>
      </c>
      <c r="G3" s="34" t="s">
        <v>31</v>
      </c>
      <c r="H3" s="126" t="s">
        <v>729</v>
      </c>
      <c r="I3" s="126" t="s">
        <v>34</v>
      </c>
      <c r="J3" s="126" t="s">
        <v>730</v>
      </c>
      <c r="K3" s="126"/>
      <c r="L3" s="139" t="s">
        <v>789</v>
      </c>
      <c r="M3" s="98"/>
      <c r="N3" s="139" t="s">
        <v>787</v>
      </c>
      <c r="O3" s="139" t="s">
        <v>790</v>
      </c>
      <c r="P3" s="139" t="s">
        <v>791</v>
      </c>
      <c r="Q3" s="97"/>
      <c r="R3" s="139" t="s">
        <v>793</v>
      </c>
      <c r="S3" s="143" t="s">
        <v>716</v>
      </c>
      <c r="T3" s="139" t="s">
        <v>796</v>
      </c>
      <c r="U3" s="98" t="s">
        <v>373</v>
      </c>
      <c r="V3" s="98" t="s">
        <v>373</v>
      </c>
      <c r="W3" s="98" t="s">
        <v>328</v>
      </c>
      <c r="X3" s="97" t="s">
        <v>37</v>
      </c>
      <c r="Y3" s="97" t="s">
        <v>37</v>
      </c>
      <c r="Z3" s="98"/>
      <c r="AA3" s="98"/>
      <c r="AB3" s="139" t="s">
        <v>797</v>
      </c>
      <c r="AC3" s="67" t="s">
        <v>131</v>
      </c>
      <c r="AD3" s="67" t="s">
        <v>131</v>
      </c>
      <c r="AE3" s="67" t="s">
        <v>55</v>
      </c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</row>
    <row r="4" spans="1:39" x14ac:dyDescent="0.25">
      <c r="A4" s="18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18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18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18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dataValidations disablePrompts="1"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0"/>
  <sheetViews>
    <sheetView tabSelected="1" zoomScale="125" zoomScaleNormal="125" zoomScalePageLayoutView="125" workbookViewId="0">
      <pane xSplit="4" ySplit="3" topLeftCell="G4" activePane="bottomRight" state="frozen"/>
      <selection pane="topRight" activeCell="E1" sqref="E1"/>
      <selection pane="bottomLeft" activeCell="A4" sqref="A4"/>
      <selection pane="bottomRight" activeCell="D4" sqref="D4"/>
    </sheetView>
  </sheetViews>
  <sheetFormatPr defaultColWidth="15.140625" defaultRowHeight="15" customHeight="1" x14ac:dyDescent="0.25"/>
  <cols>
    <col min="1" max="1" width="14.7109375" style="5" customWidth="1"/>
    <col min="2" max="2" width="39" style="14" customWidth="1"/>
    <col min="3" max="3" width="27.5703125" style="14" bestFit="1" customWidth="1"/>
    <col min="4" max="4" width="25.140625" style="14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8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8" customWidth="1"/>
    <col min="42" max="42" width="16" style="8" bestFit="1" customWidth="1"/>
    <col min="43" max="43" width="19" style="8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6" width="13.85546875" style="5" customWidth="1"/>
    <col min="67" max="67" width="12.7109375" style="5" customWidth="1"/>
    <col min="68" max="68" width="13.140625" style="5" customWidth="1"/>
    <col min="69" max="69" width="26.140625" style="5" customWidth="1"/>
    <col min="70" max="70" width="11.140625" style="5" customWidth="1"/>
    <col min="71" max="71" width="9.42578125" style="5" customWidth="1"/>
    <col min="72" max="72" width="12.7109375" style="5" customWidth="1"/>
    <col min="73" max="74" width="11.28515625" style="5" customWidth="1"/>
    <col min="75" max="75" width="25.7109375" style="5" customWidth="1"/>
    <col min="76" max="76" width="13" style="5" customWidth="1"/>
    <col min="77" max="77" width="12.7109375" style="5" customWidth="1"/>
    <col min="78" max="78" width="13" style="5" customWidth="1"/>
    <col min="79" max="79" width="12.140625" style="5" customWidth="1"/>
    <col min="80" max="80" width="26.140625" style="5" customWidth="1"/>
    <col min="81" max="81" width="11.140625" style="5" customWidth="1"/>
    <col min="82" max="82" width="10.7109375" style="5" customWidth="1"/>
    <col min="83" max="83" width="10.85546875" style="5" customWidth="1"/>
    <col min="84" max="84" width="25.42578125" style="5" customWidth="1"/>
    <col min="85" max="85" width="11.7109375" style="5" customWidth="1"/>
    <col min="86" max="86" width="15.425781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7109375" style="5" customWidth="1"/>
    <col min="97" max="98" width="15" style="5" bestFit="1" customWidth="1"/>
    <col min="99" max="16384" width="15.140625" style="5"/>
  </cols>
  <sheetData>
    <row r="1" spans="1:100" s="41" customFormat="1" ht="27" customHeight="1" x14ac:dyDescent="0.25">
      <c r="A1" s="25" t="s">
        <v>668</v>
      </c>
      <c r="B1" s="25" t="s">
        <v>14</v>
      </c>
      <c r="C1" s="25" t="s">
        <v>458</v>
      </c>
      <c r="D1" s="25" t="s">
        <v>489</v>
      </c>
      <c r="E1" s="131" t="s">
        <v>740</v>
      </c>
      <c r="F1" s="124" t="s">
        <v>741</v>
      </c>
      <c r="G1" s="124" t="s">
        <v>742</v>
      </c>
      <c r="H1" s="26" t="s">
        <v>490</v>
      </c>
      <c r="I1" s="25" t="s">
        <v>491</v>
      </c>
      <c r="J1" s="25" t="s">
        <v>492</v>
      </c>
      <c r="K1" s="31" t="s">
        <v>493</v>
      </c>
      <c r="L1" s="31" t="s">
        <v>494</v>
      </c>
      <c r="M1" s="31" t="s">
        <v>495</v>
      </c>
      <c r="N1" s="31" t="s">
        <v>496</v>
      </c>
      <c r="O1" s="31" t="s">
        <v>497</v>
      </c>
      <c r="P1" s="42" t="s">
        <v>498</v>
      </c>
      <c r="Q1" s="42" t="s">
        <v>499</v>
      </c>
      <c r="R1" s="42" t="s">
        <v>500</v>
      </c>
      <c r="S1" s="42" t="s">
        <v>501</v>
      </c>
      <c r="T1" s="42" t="s">
        <v>502</v>
      </c>
      <c r="U1" s="42" t="s">
        <v>503</v>
      </c>
      <c r="V1" s="42" t="s">
        <v>504</v>
      </c>
      <c r="W1" s="42" t="s">
        <v>505</v>
      </c>
      <c r="X1" s="42" t="s">
        <v>506</v>
      </c>
      <c r="Y1" s="42" t="s">
        <v>507</v>
      </c>
      <c r="Z1" s="43" t="s">
        <v>508</v>
      </c>
      <c r="AA1" s="43" t="s">
        <v>509</v>
      </c>
      <c r="AB1" s="44" t="s">
        <v>510</v>
      </c>
      <c r="AC1" s="44" t="s">
        <v>511</v>
      </c>
      <c r="AD1" s="44" t="s">
        <v>512</v>
      </c>
      <c r="AE1" s="44" t="s">
        <v>513</v>
      </c>
      <c r="AF1" s="44" t="s">
        <v>766</v>
      </c>
      <c r="AG1" s="44" t="s">
        <v>514</v>
      </c>
      <c r="AH1" s="44" t="s">
        <v>515</v>
      </c>
      <c r="AI1" s="44" t="s">
        <v>516</v>
      </c>
      <c r="AJ1" s="44" t="s">
        <v>517</v>
      </c>
      <c r="AK1" s="44" t="s">
        <v>518</v>
      </c>
      <c r="AL1" s="44" t="s">
        <v>767</v>
      </c>
      <c r="AM1" s="45" t="s">
        <v>519</v>
      </c>
      <c r="AN1" s="45" t="s">
        <v>520</v>
      </c>
      <c r="AO1" s="45" t="s">
        <v>521</v>
      </c>
      <c r="AP1" s="45" t="s">
        <v>522</v>
      </c>
      <c r="AQ1" s="45" t="s">
        <v>523</v>
      </c>
      <c r="AR1" s="45" t="s">
        <v>524</v>
      </c>
      <c r="AS1" s="45" t="s">
        <v>525</v>
      </c>
      <c r="AT1" s="45" t="s">
        <v>526</v>
      </c>
      <c r="AU1" s="46" t="s">
        <v>527</v>
      </c>
      <c r="AV1" s="46" t="s">
        <v>528</v>
      </c>
      <c r="AW1" s="46" t="s">
        <v>529</v>
      </c>
      <c r="AX1" s="46" t="s">
        <v>530</v>
      </c>
      <c r="AY1" s="46" t="s">
        <v>531</v>
      </c>
      <c r="AZ1" s="46" t="s">
        <v>532</v>
      </c>
      <c r="BA1" s="46" t="s">
        <v>533</v>
      </c>
      <c r="BB1" s="46" t="s">
        <v>534</v>
      </c>
      <c r="BC1" s="46" t="s">
        <v>535</v>
      </c>
      <c r="BD1" s="46" t="s">
        <v>536</v>
      </c>
      <c r="BE1" s="46" t="s">
        <v>537</v>
      </c>
      <c r="BF1" s="47" t="s">
        <v>538</v>
      </c>
      <c r="BG1" s="47" t="s">
        <v>539</v>
      </c>
      <c r="BH1" s="47" t="s">
        <v>540</v>
      </c>
      <c r="BI1" s="48" t="s">
        <v>768</v>
      </c>
      <c r="BJ1" s="48" t="s">
        <v>769</v>
      </c>
      <c r="BK1" s="48" t="s">
        <v>541</v>
      </c>
      <c r="BL1" s="48" t="s">
        <v>542</v>
      </c>
      <c r="BM1" s="48" t="s">
        <v>543</v>
      </c>
      <c r="BN1" s="48" t="s">
        <v>841</v>
      </c>
      <c r="BO1" s="48" t="s">
        <v>544</v>
      </c>
      <c r="BP1" s="48" t="s">
        <v>545</v>
      </c>
      <c r="BQ1" s="48" t="s">
        <v>546</v>
      </c>
      <c r="BR1" s="48" t="s">
        <v>547</v>
      </c>
      <c r="BS1" s="48" t="s">
        <v>548</v>
      </c>
      <c r="BT1" s="48" t="s">
        <v>549</v>
      </c>
      <c r="BU1" s="48" t="s">
        <v>550</v>
      </c>
      <c r="BV1" s="48" t="s">
        <v>843</v>
      </c>
      <c r="BW1" s="48" t="s">
        <v>551</v>
      </c>
      <c r="BX1" s="48" t="s">
        <v>552</v>
      </c>
      <c r="BY1" s="48" t="s">
        <v>553</v>
      </c>
      <c r="BZ1" s="48" t="s">
        <v>554</v>
      </c>
      <c r="CA1" s="48" t="s">
        <v>555</v>
      </c>
      <c r="CB1" s="48" t="s">
        <v>556</v>
      </c>
      <c r="CC1" s="48" t="s">
        <v>557</v>
      </c>
      <c r="CD1" s="48" t="s">
        <v>558</v>
      </c>
      <c r="CE1" s="48" t="s">
        <v>559</v>
      </c>
      <c r="CF1" s="48" t="s">
        <v>560</v>
      </c>
      <c r="CG1" s="49" t="s">
        <v>561</v>
      </c>
      <c r="CH1" s="49" t="s">
        <v>562</v>
      </c>
      <c r="CI1" s="49" t="s">
        <v>563</v>
      </c>
      <c r="CJ1" s="49" t="s">
        <v>564</v>
      </c>
      <c r="CK1" s="49" t="s">
        <v>565</v>
      </c>
      <c r="CL1" s="49" t="s">
        <v>770</v>
      </c>
      <c r="CM1" s="49" t="s">
        <v>566</v>
      </c>
      <c r="CN1" s="49" t="s">
        <v>567</v>
      </c>
      <c r="CO1" s="49" t="s">
        <v>568</v>
      </c>
      <c r="CP1" s="49" t="s">
        <v>569</v>
      </c>
      <c r="CQ1" s="49" t="s">
        <v>570</v>
      </c>
      <c r="CR1" s="49" t="s">
        <v>571</v>
      </c>
      <c r="CS1" s="49" t="s">
        <v>572</v>
      </c>
      <c r="CT1" s="49" t="s">
        <v>573</v>
      </c>
      <c r="CU1" s="107" t="s">
        <v>574</v>
      </c>
      <c r="CV1" s="107" t="s">
        <v>575</v>
      </c>
    </row>
    <row r="2" spans="1:100" s="28" customFormat="1" ht="81.95" customHeight="1" x14ac:dyDescent="0.25">
      <c r="A2" s="29" t="s">
        <v>669</v>
      </c>
      <c r="B2" s="33" t="s">
        <v>16</v>
      </c>
      <c r="C2" s="33" t="s">
        <v>329</v>
      </c>
      <c r="D2" s="33" t="s">
        <v>56</v>
      </c>
      <c r="E2" s="125" t="s">
        <v>732</v>
      </c>
      <c r="F2" s="125" t="s">
        <v>733</v>
      </c>
      <c r="G2" s="125" t="s">
        <v>731</v>
      </c>
      <c r="H2" s="33" t="s">
        <v>330</v>
      </c>
      <c r="I2" s="33" t="s">
        <v>57</v>
      </c>
      <c r="J2" s="33" t="s">
        <v>58</v>
      </c>
      <c r="K2" s="29" t="s">
        <v>59</v>
      </c>
      <c r="L2" s="29" t="s">
        <v>391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390</v>
      </c>
      <c r="Z2" s="52" t="s">
        <v>66</v>
      </c>
      <c r="AA2" s="52" t="s">
        <v>67</v>
      </c>
      <c r="AB2" s="53" t="s">
        <v>280</v>
      </c>
      <c r="AC2" s="53" t="s">
        <v>284</v>
      </c>
      <c r="AD2" s="53" t="s">
        <v>74</v>
      </c>
      <c r="AE2" s="53" t="s">
        <v>75</v>
      </c>
      <c r="AF2" s="53" t="s">
        <v>76</v>
      </c>
      <c r="AG2" s="53" t="s">
        <v>288</v>
      </c>
      <c r="AH2" s="53" t="s">
        <v>289</v>
      </c>
      <c r="AI2" s="53" t="s">
        <v>290</v>
      </c>
      <c r="AJ2" s="53" t="s">
        <v>291</v>
      </c>
      <c r="AK2" s="53" t="s">
        <v>77</v>
      </c>
      <c r="AL2" s="53" t="s">
        <v>78</v>
      </c>
      <c r="AM2" s="54" t="s">
        <v>245</v>
      </c>
      <c r="AN2" s="54" t="s">
        <v>247</v>
      </c>
      <c r="AO2" s="54" t="s">
        <v>248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389</v>
      </c>
      <c r="BB2" s="55" t="s">
        <v>388</v>
      </c>
      <c r="BC2" s="55" t="s">
        <v>90</v>
      </c>
      <c r="BD2" s="55" t="s">
        <v>387</v>
      </c>
      <c r="BE2" s="55" t="s">
        <v>386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384</v>
      </c>
      <c r="BK2" s="58" t="s">
        <v>385</v>
      </c>
      <c r="BL2" s="58" t="s">
        <v>95</v>
      </c>
      <c r="BM2" s="58" t="s">
        <v>96</v>
      </c>
      <c r="BN2" s="58" t="s">
        <v>842</v>
      </c>
      <c r="BO2" s="59" t="s">
        <v>97</v>
      </c>
      <c r="BP2" s="59" t="s">
        <v>98</v>
      </c>
      <c r="BQ2" s="58" t="s">
        <v>99</v>
      </c>
      <c r="BR2" s="58" t="s">
        <v>100</v>
      </c>
      <c r="BS2" s="58" t="s">
        <v>101</v>
      </c>
      <c r="BT2" s="59" t="s">
        <v>102</v>
      </c>
      <c r="BU2" s="59" t="s">
        <v>103</v>
      </c>
      <c r="BV2" s="59" t="s">
        <v>844</v>
      </c>
      <c r="BW2" s="58" t="s">
        <v>104</v>
      </c>
      <c r="BX2" s="58" t="s">
        <v>105</v>
      </c>
      <c r="BY2" s="58" t="s">
        <v>106</v>
      </c>
      <c r="BZ2" s="59" t="s">
        <v>107</v>
      </c>
      <c r="CA2" s="59" t="s">
        <v>108</v>
      </c>
      <c r="CB2" s="58" t="s">
        <v>109</v>
      </c>
      <c r="CC2" s="58" t="s">
        <v>110</v>
      </c>
      <c r="CD2" s="58" t="s">
        <v>111</v>
      </c>
      <c r="CE2" s="59" t="s">
        <v>112</v>
      </c>
      <c r="CF2" s="58" t="s">
        <v>113</v>
      </c>
      <c r="CG2" s="60" t="s">
        <v>114</v>
      </c>
      <c r="CH2" s="60" t="s">
        <v>115</v>
      </c>
      <c r="CI2" s="60" t="s">
        <v>116</v>
      </c>
      <c r="CJ2" s="60" t="s">
        <v>117</v>
      </c>
      <c r="CK2" s="60" t="s">
        <v>383</v>
      </c>
      <c r="CL2" s="60" t="s">
        <v>118</v>
      </c>
      <c r="CM2" s="60" t="s">
        <v>119</v>
      </c>
      <c r="CN2" s="60" t="s">
        <v>120</v>
      </c>
      <c r="CO2" s="60" t="s">
        <v>121</v>
      </c>
      <c r="CP2" s="60" t="s">
        <v>382</v>
      </c>
      <c r="CQ2" s="60" t="s">
        <v>122</v>
      </c>
      <c r="CR2" s="60" t="s">
        <v>123</v>
      </c>
      <c r="CS2" s="60" t="s">
        <v>124</v>
      </c>
      <c r="CT2" s="60" t="s">
        <v>125</v>
      </c>
      <c r="CU2" s="61" t="s">
        <v>281</v>
      </c>
      <c r="CV2" s="61" t="s">
        <v>285</v>
      </c>
    </row>
    <row r="3" spans="1:100" s="41" customFormat="1" ht="33.950000000000003" customHeight="1" x14ac:dyDescent="0.25">
      <c r="A3" s="35" t="s">
        <v>362</v>
      </c>
      <c r="B3" s="34"/>
      <c r="C3" s="34"/>
      <c r="D3" s="34"/>
      <c r="E3" s="126" t="s">
        <v>729</v>
      </c>
      <c r="F3" s="126" t="s">
        <v>34</v>
      </c>
      <c r="G3" s="126" t="s">
        <v>730</v>
      </c>
      <c r="H3" s="103" t="s">
        <v>373</v>
      </c>
      <c r="I3" s="34" t="s">
        <v>40</v>
      </c>
      <c r="J3" s="34" t="s">
        <v>40</v>
      </c>
      <c r="K3" s="35"/>
      <c r="L3" s="103" t="s">
        <v>373</v>
      </c>
      <c r="M3" s="35"/>
      <c r="N3" s="35"/>
      <c r="O3" s="35" t="s">
        <v>381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283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 t="s">
        <v>135</v>
      </c>
      <c r="BQ3" s="69"/>
      <c r="BR3" s="69" t="s">
        <v>135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/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69" t="s">
        <v>135</v>
      </c>
      <c r="CF3" s="69" t="s">
        <v>135</v>
      </c>
      <c r="CG3" s="70" t="s">
        <v>845</v>
      </c>
      <c r="CH3" s="70" t="s">
        <v>845</v>
      </c>
      <c r="CI3" s="70" t="s">
        <v>845</v>
      </c>
      <c r="CJ3" s="70" t="s">
        <v>845</v>
      </c>
      <c r="CK3" s="70" t="s">
        <v>845</v>
      </c>
      <c r="CL3" s="70" t="s">
        <v>845</v>
      </c>
      <c r="CM3" s="70" t="s">
        <v>845</v>
      </c>
      <c r="CN3" s="70" t="s">
        <v>845</v>
      </c>
      <c r="CO3" s="70" t="s">
        <v>845</v>
      </c>
      <c r="CP3" s="70" t="s">
        <v>845</v>
      </c>
      <c r="CQ3" s="70" t="s">
        <v>845</v>
      </c>
      <c r="CR3" s="70" t="s">
        <v>845</v>
      </c>
      <c r="CS3" s="70" t="s">
        <v>845</v>
      </c>
      <c r="CT3" s="70" t="s">
        <v>845</v>
      </c>
      <c r="CU3" s="70" t="s">
        <v>845</v>
      </c>
      <c r="CV3" s="70" t="s">
        <v>845</v>
      </c>
    </row>
    <row r="4" spans="1:100" ht="15" customHeight="1" x14ac:dyDescent="0.25">
      <c r="A4" s="147" t="s">
        <v>856</v>
      </c>
      <c r="B4" s="148" t="s">
        <v>886</v>
      </c>
      <c r="C4" s="149" t="s">
        <v>1295</v>
      </c>
      <c r="D4" s="149" t="str">
        <f>CONCATENATE(B4,"_",I4,"_",J4)</f>
        <v>Amalu-precipitation_0_3.5</v>
      </c>
      <c r="E4" s="156" t="s">
        <v>985</v>
      </c>
      <c r="F4" s="133"/>
      <c r="G4" s="133"/>
      <c r="H4" s="21"/>
      <c r="I4" s="156" t="s">
        <v>883</v>
      </c>
      <c r="J4" s="156" t="s">
        <v>884</v>
      </c>
      <c r="K4" s="156"/>
      <c r="L4" s="7"/>
      <c r="M4" s="7"/>
      <c r="N4" s="7"/>
      <c r="O4" s="7"/>
      <c r="P4" s="156" t="s">
        <v>986</v>
      </c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7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 t="s">
        <v>987</v>
      </c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 t="s">
        <v>988</v>
      </c>
      <c r="BA4" s="156"/>
      <c r="BB4" s="156"/>
      <c r="BC4" s="156" t="s">
        <v>989</v>
      </c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7"/>
      <c r="BR4" s="157"/>
      <c r="BS4" s="157"/>
      <c r="BT4" s="156"/>
      <c r="BU4" s="157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  <c r="CT4" s="156"/>
    </row>
    <row r="5" spans="1:100" ht="15" customHeight="1" x14ac:dyDescent="0.25">
      <c r="A5" s="147" t="s">
        <v>856</v>
      </c>
      <c r="B5" s="148" t="s">
        <v>886</v>
      </c>
      <c r="C5" s="149" t="s">
        <v>1295</v>
      </c>
      <c r="D5" s="149" t="str">
        <f t="shared" ref="D5:D23" si="0">CONCATENATE(B5,"_",I5,"_",J5)</f>
        <v>Amalu-precipitation_3.5_9</v>
      </c>
      <c r="E5" s="156" t="s">
        <v>985</v>
      </c>
      <c r="F5" s="133"/>
      <c r="G5" s="133"/>
      <c r="H5" s="21"/>
      <c r="I5" s="156" t="s">
        <v>884</v>
      </c>
      <c r="J5" s="156" t="s">
        <v>902</v>
      </c>
      <c r="K5" s="156"/>
      <c r="L5" s="7"/>
      <c r="M5" s="7"/>
      <c r="N5" s="7"/>
      <c r="O5" s="7"/>
      <c r="P5" s="156" t="s">
        <v>990</v>
      </c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7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 t="s">
        <v>991</v>
      </c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 t="s">
        <v>905</v>
      </c>
      <c r="BA5" s="156"/>
      <c r="BB5" s="156"/>
      <c r="BC5" s="156" t="s">
        <v>992</v>
      </c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7"/>
      <c r="BR5" s="157"/>
      <c r="BS5" s="157"/>
      <c r="BT5" s="156"/>
      <c r="BU5" s="157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  <c r="CT5" s="156"/>
    </row>
    <row r="6" spans="1:100" ht="15" customHeight="1" x14ac:dyDescent="0.25">
      <c r="A6" s="147" t="s">
        <v>856</v>
      </c>
      <c r="B6" s="148" t="s">
        <v>886</v>
      </c>
      <c r="C6" s="149" t="s">
        <v>1295</v>
      </c>
      <c r="D6" s="149" t="str">
        <f t="shared" si="0"/>
        <v>Amalu-precipitation_9_13</v>
      </c>
      <c r="E6" s="156" t="s">
        <v>985</v>
      </c>
      <c r="F6" s="133"/>
      <c r="G6" s="133"/>
      <c r="H6" s="21"/>
      <c r="I6" s="156" t="s">
        <v>902</v>
      </c>
      <c r="J6" s="156" t="s">
        <v>903</v>
      </c>
      <c r="K6" s="156"/>
      <c r="L6" s="7"/>
      <c r="M6" s="7"/>
      <c r="N6" s="7"/>
      <c r="O6" s="7"/>
      <c r="P6" s="156" t="s">
        <v>993</v>
      </c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7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 t="s">
        <v>994</v>
      </c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 t="s">
        <v>995</v>
      </c>
      <c r="BA6" s="156"/>
      <c r="BB6" s="156"/>
      <c r="BC6" s="156" t="s">
        <v>996</v>
      </c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7"/>
      <c r="BR6" s="157"/>
      <c r="BS6" s="157"/>
      <c r="BT6" s="156"/>
      <c r="BU6" s="157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</row>
    <row r="7" spans="1:100" ht="15" customHeight="1" x14ac:dyDescent="0.25">
      <c r="A7" s="147" t="s">
        <v>856</v>
      </c>
      <c r="B7" s="148" t="s">
        <v>886</v>
      </c>
      <c r="C7" s="149" t="s">
        <v>1295</v>
      </c>
      <c r="D7" s="149" t="str">
        <f t="shared" si="0"/>
        <v>Amalu-precipitation_13_20</v>
      </c>
      <c r="E7" s="156" t="s">
        <v>985</v>
      </c>
      <c r="F7" s="133"/>
      <c r="G7" s="133"/>
      <c r="H7" s="21"/>
      <c r="I7" s="156" t="s">
        <v>903</v>
      </c>
      <c r="J7" s="156" t="s">
        <v>904</v>
      </c>
      <c r="K7" s="156"/>
      <c r="L7" s="7"/>
      <c r="M7" s="7"/>
      <c r="N7" s="7"/>
      <c r="O7" s="7"/>
      <c r="P7" s="156" t="s">
        <v>997</v>
      </c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7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 t="s">
        <v>914</v>
      </c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 t="s">
        <v>998</v>
      </c>
      <c r="BA7" s="156"/>
      <c r="BB7" s="156"/>
      <c r="BC7" s="156" t="s">
        <v>999</v>
      </c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7"/>
      <c r="BR7" s="157"/>
      <c r="BS7" s="157"/>
      <c r="BT7" s="156"/>
      <c r="BU7" s="157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</row>
    <row r="8" spans="1:100" ht="15" customHeight="1" x14ac:dyDescent="0.25">
      <c r="A8" s="147" t="s">
        <v>856</v>
      </c>
      <c r="B8" s="148" t="s">
        <v>886</v>
      </c>
      <c r="C8" s="149" t="s">
        <v>1295</v>
      </c>
      <c r="D8" s="149" t="str">
        <f t="shared" si="0"/>
        <v>Amalu-precipitation_20_28</v>
      </c>
      <c r="E8" s="156" t="s">
        <v>985</v>
      </c>
      <c r="F8" s="133"/>
      <c r="G8" s="133"/>
      <c r="H8" s="21"/>
      <c r="I8" s="156" t="s">
        <v>904</v>
      </c>
      <c r="J8" s="156" t="s">
        <v>905</v>
      </c>
      <c r="K8" s="156"/>
      <c r="L8" s="7"/>
      <c r="M8" s="7"/>
      <c r="N8" s="7"/>
      <c r="O8" s="7"/>
      <c r="P8" s="156" t="s">
        <v>1000</v>
      </c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7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 t="s">
        <v>1001</v>
      </c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 t="s">
        <v>1002</v>
      </c>
      <c r="BA8" s="156"/>
      <c r="BB8" s="156"/>
      <c r="BC8" s="156" t="s">
        <v>1003</v>
      </c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7"/>
      <c r="BR8" s="157"/>
      <c r="BS8" s="157"/>
      <c r="BT8" s="156"/>
      <c r="BU8" s="157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</row>
    <row r="9" spans="1:100" ht="15" customHeight="1" x14ac:dyDescent="0.25">
      <c r="A9" s="147" t="s">
        <v>856</v>
      </c>
      <c r="B9" s="148" t="s">
        <v>886</v>
      </c>
      <c r="C9" s="149" t="s">
        <v>1295</v>
      </c>
      <c r="D9" s="149" t="str">
        <f t="shared" si="0"/>
        <v>Amalu-precipitation_28_38</v>
      </c>
      <c r="E9" s="156" t="s">
        <v>985</v>
      </c>
      <c r="F9" s="133"/>
      <c r="G9" s="133"/>
      <c r="H9" s="21"/>
      <c r="I9" s="156" t="s">
        <v>905</v>
      </c>
      <c r="J9" s="156" t="s">
        <v>906</v>
      </c>
      <c r="K9" s="156"/>
      <c r="L9" s="7"/>
      <c r="M9" s="7"/>
      <c r="N9" s="7"/>
      <c r="O9" s="7"/>
      <c r="P9" s="156" t="s">
        <v>1000</v>
      </c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7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 t="s">
        <v>1004</v>
      </c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 t="s">
        <v>1005</v>
      </c>
      <c r="BA9" s="156"/>
      <c r="BB9" s="156"/>
      <c r="BC9" s="156" t="s">
        <v>1006</v>
      </c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7"/>
      <c r="BR9" s="157"/>
      <c r="BS9" s="157"/>
      <c r="BT9" s="156"/>
      <c r="BU9" s="157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</row>
    <row r="10" spans="1:100" ht="15" customHeight="1" x14ac:dyDescent="0.25">
      <c r="A10" s="147" t="s">
        <v>856</v>
      </c>
      <c r="B10" s="148" t="s">
        <v>886</v>
      </c>
      <c r="C10" s="149" t="s">
        <v>1295</v>
      </c>
      <c r="D10" s="149" t="str">
        <f t="shared" si="0"/>
        <v>Amalu-precipitation_54_71</v>
      </c>
      <c r="E10" s="156" t="s">
        <v>985</v>
      </c>
      <c r="F10" s="133"/>
      <c r="G10" s="133"/>
      <c r="H10" s="21"/>
      <c r="I10" s="156" t="s">
        <v>907</v>
      </c>
      <c r="J10" s="156" t="s">
        <v>908</v>
      </c>
      <c r="K10" s="156"/>
      <c r="L10" s="7"/>
      <c r="M10" s="7"/>
      <c r="N10" s="7"/>
      <c r="O10" s="7"/>
      <c r="P10" s="156" t="s">
        <v>1007</v>
      </c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7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 t="s">
        <v>1008</v>
      </c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 t="s">
        <v>1009</v>
      </c>
      <c r="BA10" s="156"/>
      <c r="BB10" s="156"/>
      <c r="BC10" s="156" t="s">
        <v>1010</v>
      </c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7"/>
      <c r="BR10" s="157"/>
      <c r="BS10" s="157"/>
      <c r="BT10" s="156"/>
      <c r="BU10" s="157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</row>
    <row r="11" spans="1:100" ht="15" customHeight="1" x14ac:dyDescent="0.25">
      <c r="A11" s="147" t="s">
        <v>856</v>
      </c>
      <c r="B11" s="148" t="s">
        <v>886</v>
      </c>
      <c r="C11" s="149" t="s">
        <v>1295</v>
      </c>
      <c r="D11" s="149" t="str">
        <f t="shared" si="0"/>
        <v>Amalu-precipitation_38_54</v>
      </c>
      <c r="E11" s="156" t="s">
        <v>985</v>
      </c>
      <c r="F11" s="133"/>
      <c r="G11" s="133"/>
      <c r="H11" s="21"/>
      <c r="I11" s="156" t="s">
        <v>906</v>
      </c>
      <c r="J11" s="156" t="s">
        <v>907</v>
      </c>
      <c r="K11" s="156"/>
      <c r="L11" s="7"/>
      <c r="M11" s="7"/>
      <c r="N11" s="7"/>
      <c r="O11" s="7"/>
      <c r="P11" s="156" t="s">
        <v>1011</v>
      </c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7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 t="s">
        <v>1012</v>
      </c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 t="s">
        <v>1013</v>
      </c>
      <c r="BA11" s="156"/>
      <c r="BB11" s="156"/>
      <c r="BC11" s="156" t="s">
        <v>1014</v>
      </c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7"/>
      <c r="BR11" s="157"/>
      <c r="BS11" s="157"/>
      <c r="BT11" s="156"/>
      <c r="BU11" s="157"/>
      <c r="BV11" s="162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</row>
    <row r="12" spans="1:100" ht="15" customHeight="1" x14ac:dyDescent="0.25">
      <c r="A12" s="147" t="s">
        <v>856</v>
      </c>
      <c r="B12" s="9" t="s">
        <v>897</v>
      </c>
      <c r="C12" s="149" t="s">
        <v>1300</v>
      </c>
      <c r="D12" s="149" t="str">
        <f t="shared" si="0"/>
        <v>Kokee (4.1my)_-7_0</v>
      </c>
      <c r="E12" s="156" t="s">
        <v>985</v>
      </c>
      <c r="F12" s="133"/>
      <c r="G12" s="133"/>
      <c r="H12" s="21"/>
      <c r="I12" s="156" t="s">
        <v>909</v>
      </c>
      <c r="J12" s="156" t="s">
        <v>883</v>
      </c>
      <c r="K12" s="156" t="s">
        <v>910</v>
      </c>
      <c r="L12" s="7"/>
      <c r="M12" s="7"/>
      <c r="N12" s="7"/>
      <c r="O12" s="7"/>
      <c r="P12" s="156" t="s">
        <v>1015</v>
      </c>
      <c r="Q12" s="156"/>
      <c r="R12" s="156"/>
      <c r="S12" s="156" t="s">
        <v>967</v>
      </c>
      <c r="T12" s="156" t="s">
        <v>1016</v>
      </c>
      <c r="U12" s="156" t="s">
        <v>1001</v>
      </c>
      <c r="V12" s="156"/>
      <c r="W12" s="156"/>
      <c r="X12" s="156"/>
      <c r="Y12" s="156"/>
      <c r="Z12" s="156"/>
      <c r="AA12" s="156"/>
      <c r="AB12" s="156"/>
      <c r="AC12" s="156"/>
      <c r="AD12" s="157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 t="s">
        <v>1017</v>
      </c>
      <c r="AP12" s="156"/>
      <c r="AQ12" s="156"/>
      <c r="AR12" s="156" t="s">
        <v>1018</v>
      </c>
      <c r="AS12" s="156" t="s">
        <v>1019</v>
      </c>
      <c r="AT12" s="156"/>
      <c r="AU12" s="156"/>
      <c r="AV12" s="156"/>
      <c r="AW12" s="156"/>
      <c r="AX12" s="156"/>
      <c r="AY12" s="156"/>
      <c r="AZ12" s="156" t="s">
        <v>1020</v>
      </c>
      <c r="BA12" s="156"/>
      <c r="BB12" s="156"/>
      <c r="BC12" s="156" t="s">
        <v>1021</v>
      </c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63">
        <v>0</v>
      </c>
      <c r="BR12" s="163">
        <v>0</v>
      </c>
      <c r="BS12" s="163">
        <v>4.0000000000000001E-3</v>
      </c>
      <c r="BT12" s="156"/>
      <c r="BU12" s="157"/>
      <c r="BV12" s="156"/>
      <c r="BW12" s="156" t="s">
        <v>1291</v>
      </c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</row>
    <row r="13" spans="1:100" ht="15" customHeight="1" x14ac:dyDescent="0.25">
      <c r="A13" s="147" t="s">
        <v>856</v>
      </c>
      <c r="B13" s="9" t="s">
        <v>897</v>
      </c>
      <c r="C13" s="149" t="s">
        <v>1300</v>
      </c>
      <c r="D13" s="149" t="str">
        <f t="shared" si="0"/>
        <v>Kokee (4.1my)_0_4</v>
      </c>
      <c r="E13" s="156" t="s">
        <v>985</v>
      </c>
      <c r="F13" s="133"/>
      <c r="G13" s="133"/>
      <c r="H13" s="21"/>
      <c r="I13" s="156" t="s">
        <v>883</v>
      </c>
      <c r="J13" s="156" t="s">
        <v>911</v>
      </c>
      <c r="K13" s="156" t="s">
        <v>912</v>
      </c>
      <c r="L13" s="7"/>
      <c r="M13" s="7"/>
      <c r="N13" s="7"/>
      <c r="O13" s="7"/>
      <c r="P13" s="156" t="s">
        <v>1000</v>
      </c>
      <c r="Q13" s="156"/>
      <c r="R13" s="156"/>
      <c r="S13" s="156" t="s">
        <v>911</v>
      </c>
      <c r="T13" s="156" t="s">
        <v>1022</v>
      </c>
      <c r="U13" s="156" t="s">
        <v>933</v>
      </c>
      <c r="V13" s="156"/>
      <c r="W13" s="156"/>
      <c r="X13" s="156"/>
      <c r="Y13" s="156"/>
      <c r="Z13" s="156"/>
      <c r="AA13" s="156"/>
      <c r="AB13" s="156"/>
      <c r="AC13" s="156"/>
      <c r="AD13" s="157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 t="s">
        <v>1023</v>
      </c>
      <c r="AP13" s="156"/>
      <c r="AQ13" s="156"/>
      <c r="AR13" s="156" t="s">
        <v>1024</v>
      </c>
      <c r="AS13" s="156" t="s">
        <v>1025</v>
      </c>
      <c r="AT13" s="156"/>
      <c r="AU13" s="156"/>
      <c r="AV13" s="156"/>
      <c r="AW13" s="156"/>
      <c r="AX13" s="156"/>
      <c r="AY13" s="156"/>
      <c r="AZ13" s="156" t="s">
        <v>1026</v>
      </c>
      <c r="BA13" s="156"/>
      <c r="BB13" s="156"/>
      <c r="BC13" s="156" t="s">
        <v>1027</v>
      </c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63">
        <v>0</v>
      </c>
      <c r="BR13" s="163">
        <v>0</v>
      </c>
      <c r="BS13" s="163">
        <v>6.0000000000000001E-3</v>
      </c>
      <c r="BT13" s="156"/>
      <c r="BU13" s="157"/>
      <c r="BV13" s="156"/>
      <c r="BW13" s="156" t="s">
        <v>1291</v>
      </c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</row>
    <row r="14" spans="1:100" ht="15" customHeight="1" x14ac:dyDescent="0.25">
      <c r="A14" s="147" t="s">
        <v>856</v>
      </c>
      <c r="B14" s="9" t="s">
        <v>897</v>
      </c>
      <c r="C14" s="149" t="s">
        <v>1300</v>
      </c>
      <c r="D14" s="149" t="str">
        <f t="shared" si="0"/>
        <v>Kokee (4.1my)_4_9</v>
      </c>
      <c r="E14" s="156" t="s">
        <v>985</v>
      </c>
      <c r="F14" s="133"/>
      <c r="G14" s="133"/>
      <c r="H14" s="21"/>
      <c r="I14" s="156" t="s">
        <v>911</v>
      </c>
      <c r="J14" s="156" t="s">
        <v>902</v>
      </c>
      <c r="K14" s="156" t="s">
        <v>913</v>
      </c>
      <c r="L14" s="7"/>
      <c r="M14" s="7"/>
      <c r="N14" s="7"/>
      <c r="O14" s="7"/>
      <c r="P14" s="156" t="s">
        <v>1028</v>
      </c>
      <c r="Q14" s="156"/>
      <c r="R14" s="156"/>
      <c r="S14" s="156" t="s">
        <v>911</v>
      </c>
      <c r="T14" s="156" t="s">
        <v>1022</v>
      </c>
      <c r="U14" s="156" t="s">
        <v>933</v>
      </c>
      <c r="V14" s="156"/>
      <c r="W14" s="156"/>
      <c r="X14" s="156"/>
      <c r="Y14" s="156"/>
      <c r="Z14" s="156"/>
      <c r="AA14" s="156"/>
      <c r="AB14" s="156"/>
      <c r="AC14" s="156"/>
      <c r="AD14" s="157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 t="s">
        <v>1029</v>
      </c>
      <c r="AP14" s="156"/>
      <c r="AQ14" s="156"/>
      <c r="AR14" s="156" t="s">
        <v>1030</v>
      </c>
      <c r="AS14" s="156" t="s">
        <v>1031</v>
      </c>
      <c r="AT14" s="156"/>
      <c r="AU14" s="156"/>
      <c r="AV14" s="156"/>
      <c r="AW14" s="156"/>
      <c r="AX14" s="156"/>
      <c r="AY14" s="156"/>
      <c r="AZ14" s="156" t="s">
        <v>1032</v>
      </c>
      <c r="BA14" s="156"/>
      <c r="BB14" s="156"/>
      <c r="BC14" s="156" t="s">
        <v>1033</v>
      </c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63">
        <v>0</v>
      </c>
      <c r="BR14" s="163">
        <v>0</v>
      </c>
      <c r="BS14" s="163">
        <v>7.3999999999999996E-2</v>
      </c>
      <c r="BT14" s="156"/>
      <c r="BU14" s="157"/>
      <c r="BV14" s="156"/>
      <c r="BW14" s="156" t="s">
        <v>1291</v>
      </c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</row>
    <row r="15" spans="1:100" ht="15" customHeight="1" x14ac:dyDescent="0.25">
      <c r="A15" s="147" t="s">
        <v>856</v>
      </c>
      <c r="B15" s="9" t="s">
        <v>897</v>
      </c>
      <c r="C15" s="149" t="s">
        <v>1300</v>
      </c>
      <c r="D15" s="149" t="str">
        <f t="shared" si="0"/>
        <v>Kokee (4.1my)_9_16</v>
      </c>
      <c r="E15" s="156" t="s">
        <v>985</v>
      </c>
      <c r="F15" s="133"/>
      <c r="G15" s="133"/>
      <c r="H15" s="21"/>
      <c r="I15" s="156" t="s">
        <v>902</v>
      </c>
      <c r="J15" s="156" t="s">
        <v>914</v>
      </c>
      <c r="K15" s="156" t="s">
        <v>915</v>
      </c>
      <c r="L15" s="7"/>
      <c r="M15" s="7"/>
      <c r="N15" s="7"/>
      <c r="O15" s="7"/>
      <c r="P15" s="156" t="s">
        <v>1034</v>
      </c>
      <c r="Q15" s="156"/>
      <c r="R15" s="156"/>
      <c r="S15" s="156" t="s">
        <v>911</v>
      </c>
      <c r="T15" s="156" t="s">
        <v>1022</v>
      </c>
      <c r="U15" s="156" t="s">
        <v>933</v>
      </c>
      <c r="V15" s="156"/>
      <c r="W15" s="156"/>
      <c r="X15" s="156"/>
      <c r="Y15" s="156"/>
      <c r="Z15" s="156"/>
      <c r="AA15" s="156"/>
      <c r="AB15" s="156"/>
      <c r="AC15" s="156"/>
      <c r="AD15" s="157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 t="s">
        <v>1035</v>
      </c>
      <c r="AP15" s="156"/>
      <c r="AQ15" s="156"/>
      <c r="AR15" s="156" t="s">
        <v>1036</v>
      </c>
      <c r="AS15" s="156" t="s">
        <v>1037</v>
      </c>
      <c r="AT15" s="156"/>
      <c r="AU15" s="156"/>
      <c r="AV15" s="156"/>
      <c r="AW15" s="156"/>
      <c r="AX15" s="156"/>
      <c r="AY15" s="156"/>
      <c r="AZ15" s="156" t="s">
        <v>1038</v>
      </c>
      <c r="BA15" s="156"/>
      <c r="BB15" s="156"/>
      <c r="BC15" s="156" t="s">
        <v>1039</v>
      </c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63">
        <v>0</v>
      </c>
      <c r="BR15" s="163">
        <v>1.3000000000000001E-2</v>
      </c>
      <c r="BS15" s="163">
        <v>0.14199999999999999</v>
      </c>
      <c r="BT15" s="156"/>
      <c r="BU15" s="157"/>
      <c r="BV15" s="156"/>
      <c r="BW15" s="156" t="s">
        <v>1291</v>
      </c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</row>
    <row r="16" spans="1:100" ht="15" customHeight="1" x14ac:dyDescent="0.25">
      <c r="A16" s="147" t="s">
        <v>856</v>
      </c>
      <c r="B16" s="9" t="s">
        <v>897</v>
      </c>
      <c r="C16" s="149" t="s">
        <v>1300</v>
      </c>
      <c r="D16" s="149" t="str">
        <f t="shared" si="0"/>
        <v>Kokee (4.1my)_16_25</v>
      </c>
      <c r="E16" s="156" t="s">
        <v>985</v>
      </c>
      <c r="F16" s="133"/>
      <c r="G16" s="133"/>
      <c r="H16" s="21"/>
      <c r="I16" s="156" t="s">
        <v>914</v>
      </c>
      <c r="J16" s="156" t="s">
        <v>916</v>
      </c>
      <c r="K16" s="156" t="s">
        <v>917</v>
      </c>
      <c r="L16" s="7"/>
      <c r="M16" s="7"/>
      <c r="N16" s="7"/>
      <c r="O16" s="7"/>
      <c r="P16" s="156" t="s">
        <v>1040</v>
      </c>
      <c r="Q16" s="156"/>
      <c r="R16" s="156"/>
      <c r="S16" s="156" t="s">
        <v>911</v>
      </c>
      <c r="T16" s="156" t="s">
        <v>1022</v>
      </c>
      <c r="U16" s="156" t="s">
        <v>933</v>
      </c>
      <c r="V16" s="156"/>
      <c r="W16" s="156"/>
      <c r="X16" s="156"/>
      <c r="Y16" s="156"/>
      <c r="Z16" s="156"/>
      <c r="AA16" s="156"/>
      <c r="AB16" s="156"/>
      <c r="AC16" s="156"/>
      <c r="AD16" s="157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 t="s">
        <v>1041</v>
      </c>
      <c r="AP16" s="156"/>
      <c r="AQ16" s="156"/>
      <c r="AR16" s="156" t="s">
        <v>1042</v>
      </c>
      <c r="AS16" s="156" t="s">
        <v>1043</v>
      </c>
      <c r="AT16" s="156"/>
      <c r="AU16" s="156"/>
      <c r="AV16" s="156"/>
      <c r="AW16" s="156"/>
      <c r="AX16" s="156"/>
      <c r="AY16" s="156"/>
      <c r="AZ16" s="156" t="s">
        <v>1044</v>
      </c>
      <c r="BA16" s="156"/>
      <c r="BB16" s="156"/>
      <c r="BC16" s="156" t="s">
        <v>1045</v>
      </c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63">
        <v>0</v>
      </c>
      <c r="BR16" s="163">
        <v>6.0999999999999999E-2</v>
      </c>
      <c r="BS16" s="163">
        <v>0.24199999999999999</v>
      </c>
      <c r="BT16" s="156"/>
      <c r="BU16" s="157"/>
      <c r="BV16" s="156"/>
      <c r="BW16" s="156" t="s">
        <v>1291</v>
      </c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</row>
    <row r="17" spans="1:98" ht="15" customHeight="1" x14ac:dyDescent="0.25">
      <c r="A17" s="147" t="s">
        <v>856</v>
      </c>
      <c r="B17" s="9" t="s">
        <v>897</v>
      </c>
      <c r="C17" s="149" t="s">
        <v>1300</v>
      </c>
      <c r="D17" s="149" t="str">
        <f t="shared" si="0"/>
        <v>Kokee (4.1my)_25_36</v>
      </c>
      <c r="E17" s="156" t="s">
        <v>985</v>
      </c>
      <c r="F17" s="133"/>
      <c r="G17" s="133"/>
      <c r="H17" s="21"/>
      <c r="I17" s="156" t="s">
        <v>916</v>
      </c>
      <c r="J17" s="156" t="s">
        <v>918</v>
      </c>
      <c r="K17" s="156" t="s">
        <v>919</v>
      </c>
      <c r="L17" s="7"/>
      <c r="M17" s="7"/>
      <c r="N17" s="7"/>
      <c r="O17" s="7"/>
      <c r="P17" s="156" t="s">
        <v>1034</v>
      </c>
      <c r="Q17" s="156"/>
      <c r="R17" s="156"/>
      <c r="S17" s="156" t="s">
        <v>911</v>
      </c>
      <c r="T17" s="156" t="s">
        <v>1022</v>
      </c>
      <c r="U17" s="156" t="s">
        <v>933</v>
      </c>
      <c r="V17" s="156"/>
      <c r="W17" s="156"/>
      <c r="X17" s="156"/>
      <c r="Y17" s="156"/>
      <c r="Z17" s="156"/>
      <c r="AA17" s="156"/>
      <c r="AB17" s="156"/>
      <c r="AC17" s="156"/>
      <c r="AD17" s="157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 t="s">
        <v>1046</v>
      </c>
      <c r="AP17" s="156"/>
      <c r="AQ17" s="156"/>
      <c r="AR17" s="156" t="s">
        <v>1047</v>
      </c>
      <c r="AS17" s="156" t="s">
        <v>1048</v>
      </c>
      <c r="AT17" s="156"/>
      <c r="AU17" s="156"/>
      <c r="AV17" s="156"/>
      <c r="AW17" s="156"/>
      <c r="AX17" s="156"/>
      <c r="AY17" s="156"/>
      <c r="AZ17" s="156" t="s">
        <v>1049</v>
      </c>
      <c r="BA17" s="156"/>
      <c r="BB17" s="156"/>
      <c r="BC17" s="156" t="s">
        <v>1050</v>
      </c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63">
        <v>8.9999999999999993E-3</v>
      </c>
      <c r="BR17" s="163">
        <v>6.2E-2</v>
      </c>
      <c r="BS17" s="163">
        <v>0.123</v>
      </c>
      <c r="BT17" s="156"/>
      <c r="BU17" s="157"/>
      <c r="BV17" s="156"/>
      <c r="BW17" s="156" t="s">
        <v>1292</v>
      </c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</row>
    <row r="18" spans="1:98" x14ac:dyDescent="0.25">
      <c r="A18" s="147" t="s">
        <v>856</v>
      </c>
      <c r="B18" s="9" t="s">
        <v>897</v>
      </c>
      <c r="C18" s="149" t="s">
        <v>1300</v>
      </c>
      <c r="D18" s="149" t="str">
        <f t="shared" si="0"/>
        <v>Kokee (4.1my)_36_47</v>
      </c>
      <c r="E18" s="156" t="s">
        <v>985</v>
      </c>
      <c r="F18" s="133"/>
      <c r="G18" s="133"/>
      <c r="H18" s="21"/>
      <c r="I18" s="156" t="s">
        <v>918</v>
      </c>
      <c r="J18" s="156" t="s">
        <v>920</v>
      </c>
      <c r="K18" s="156" t="s">
        <v>921</v>
      </c>
      <c r="L18" s="7"/>
      <c r="M18" s="7"/>
      <c r="N18" s="7"/>
      <c r="O18" s="7"/>
      <c r="P18" s="156" t="s">
        <v>1051</v>
      </c>
      <c r="Q18" s="156"/>
      <c r="R18" s="156"/>
      <c r="S18" s="156" t="s">
        <v>911</v>
      </c>
      <c r="T18" s="156" t="s">
        <v>1022</v>
      </c>
      <c r="U18" s="156" t="s">
        <v>933</v>
      </c>
      <c r="V18" s="156"/>
      <c r="W18" s="156"/>
      <c r="X18" s="156"/>
      <c r="Y18" s="156"/>
      <c r="Z18" s="156"/>
      <c r="AA18" s="156"/>
      <c r="AB18" s="156"/>
      <c r="AC18" s="156"/>
      <c r="AD18" s="157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 t="s">
        <v>1052</v>
      </c>
      <c r="AP18" s="156"/>
      <c r="AQ18" s="156"/>
      <c r="AR18" s="156" t="s">
        <v>1053</v>
      </c>
      <c r="AS18" s="156" t="s">
        <v>1054</v>
      </c>
      <c r="AT18" s="156"/>
      <c r="AU18" s="156"/>
      <c r="AV18" s="156"/>
      <c r="AW18" s="156"/>
      <c r="AX18" s="156"/>
      <c r="AY18" s="156"/>
      <c r="AZ18" s="156" t="s">
        <v>1055</v>
      </c>
      <c r="BA18" s="156"/>
      <c r="BB18" s="156"/>
      <c r="BC18" s="156" t="s">
        <v>1056</v>
      </c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63">
        <v>8.9999999999999993E-3</v>
      </c>
      <c r="BR18" s="163">
        <v>7.5999999999999998E-2</v>
      </c>
      <c r="BS18" s="163">
        <v>0.11599999999999999</v>
      </c>
      <c r="BT18" s="156"/>
      <c r="BU18" s="157"/>
      <c r="BV18" s="156"/>
      <c r="BW18" s="156" t="s">
        <v>1292</v>
      </c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</row>
    <row r="19" spans="1:98" x14ac:dyDescent="0.25">
      <c r="A19" s="147" t="s">
        <v>856</v>
      </c>
      <c r="B19" s="9" t="s">
        <v>897</v>
      </c>
      <c r="C19" s="149" t="s">
        <v>1300</v>
      </c>
      <c r="D19" s="149" t="str">
        <f t="shared" si="0"/>
        <v>Kokee (4.1my)_47_65</v>
      </c>
      <c r="E19" s="156" t="s">
        <v>985</v>
      </c>
      <c r="F19" s="133"/>
      <c r="G19" s="133"/>
      <c r="H19" s="21"/>
      <c r="I19" s="156" t="s">
        <v>920</v>
      </c>
      <c r="J19" s="156" t="s">
        <v>922</v>
      </c>
      <c r="K19" s="156" t="s">
        <v>923</v>
      </c>
      <c r="L19" s="7"/>
      <c r="M19" s="7"/>
      <c r="N19" s="7"/>
      <c r="O19" s="7"/>
      <c r="P19" s="156" t="s">
        <v>1007</v>
      </c>
      <c r="Q19" s="156"/>
      <c r="R19" s="156"/>
      <c r="S19" s="156" t="s">
        <v>911</v>
      </c>
      <c r="T19" s="156" t="s">
        <v>1022</v>
      </c>
      <c r="U19" s="156" t="s">
        <v>933</v>
      </c>
      <c r="V19" s="156"/>
      <c r="W19" s="156"/>
      <c r="X19" s="156"/>
      <c r="Y19" s="156"/>
      <c r="Z19" s="156"/>
      <c r="AA19" s="156"/>
      <c r="AB19" s="156"/>
      <c r="AC19" s="156"/>
      <c r="AD19" s="157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 t="s">
        <v>1057</v>
      </c>
      <c r="AP19" s="156"/>
      <c r="AQ19" s="156"/>
      <c r="AR19" s="156" t="s">
        <v>1058</v>
      </c>
      <c r="AS19" s="156" t="s">
        <v>1059</v>
      </c>
      <c r="AT19" s="156"/>
      <c r="AU19" s="156"/>
      <c r="AV19" s="156"/>
      <c r="AW19" s="156"/>
      <c r="AX19" s="156"/>
      <c r="AY19" s="156"/>
      <c r="AZ19" s="156" t="s">
        <v>1060</v>
      </c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63">
        <v>0.01</v>
      </c>
      <c r="BR19" s="163">
        <v>6.5000000000000002E-2</v>
      </c>
      <c r="BS19" s="163">
        <v>7.0999999999999994E-2</v>
      </c>
      <c r="BT19" s="156"/>
      <c r="BU19" s="157"/>
      <c r="BV19" s="156"/>
      <c r="BW19" s="156" t="s">
        <v>1292</v>
      </c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</row>
    <row r="20" spans="1:98" x14ac:dyDescent="0.25">
      <c r="A20" s="147" t="s">
        <v>856</v>
      </c>
      <c r="B20" s="9" t="s">
        <v>897</v>
      </c>
      <c r="C20" s="149" t="s">
        <v>1300</v>
      </c>
      <c r="D20" s="149" t="str">
        <f t="shared" si="0"/>
        <v>Kokee (4.1my)_65_82</v>
      </c>
      <c r="E20" s="156" t="s">
        <v>985</v>
      </c>
      <c r="F20" s="133"/>
      <c r="G20" s="133"/>
      <c r="H20" s="21"/>
      <c r="I20" s="156" t="s">
        <v>922</v>
      </c>
      <c r="J20" s="156" t="s">
        <v>924</v>
      </c>
      <c r="K20" s="156" t="s">
        <v>925</v>
      </c>
      <c r="L20" s="7"/>
      <c r="M20" s="7"/>
      <c r="N20" s="7"/>
      <c r="O20" s="7"/>
      <c r="P20" s="156" t="s">
        <v>1007</v>
      </c>
      <c r="Q20" s="156"/>
      <c r="R20" s="156"/>
      <c r="S20" s="156" t="s">
        <v>911</v>
      </c>
      <c r="T20" s="156" t="s">
        <v>1022</v>
      </c>
      <c r="U20" s="156" t="s">
        <v>933</v>
      </c>
      <c r="V20" s="156"/>
      <c r="W20" s="156"/>
      <c r="X20" s="156"/>
      <c r="Y20" s="156"/>
      <c r="Z20" s="156"/>
      <c r="AA20" s="156"/>
      <c r="AB20" s="156"/>
      <c r="AC20" s="156"/>
      <c r="AD20" s="157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 t="s">
        <v>1061</v>
      </c>
      <c r="AP20" s="156"/>
      <c r="AQ20" s="156"/>
      <c r="AR20" s="156" t="s">
        <v>1058</v>
      </c>
      <c r="AS20" s="156" t="s">
        <v>1062</v>
      </c>
      <c r="AT20" s="156"/>
      <c r="AU20" s="156"/>
      <c r="AV20" s="156"/>
      <c r="AW20" s="156"/>
      <c r="AX20" s="156"/>
      <c r="AY20" s="156"/>
      <c r="AZ20" s="156" t="s">
        <v>1063</v>
      </c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63">
        <v>0.01</v>
      </c>
      <c r="BR20" s="163">
        <v>6.9999999999999993E-2</v>
      </c>
      <c r="BS20" s="163">
        <v>5.7999999999999996E-2</v>
      </c>
      <c r="BT20" s="156"/>
      <c r="BU20" s="157"/>
      <c r="BV20" s="156"/>
      <c r="BW20" s="156" t="s">
        <v>1292</v>
      </c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</row>
    <row r="21" spans="1:98" x14ac:dyDescent="0.25">
      <c r="A21" s="147" t="s">
        <v>856</v>
      </c>
      <c r="B21" s="9" t="s">
        <v>897</v>
      </c>
      <c r="C21" s="149" t="s">
        <v>1300</v>
      </c>
      <c r="D21" s="149" t="str">
        <f t="shared" si="0"/>
        <v>Kokee (4.1my)_82_102</v>
      </c>
      <c r="E21" s="156" t="s">
        <v>985</v>
      </c>
      <c r="F21" s="133"/>
      <c r="G21" s="133"/>
      <c r="H21" s="21"/>
      <c r="I21" s="156" t="s">
        <v>924</v>
      </c>
      <c r="J21" s="156" t="s">
        <v>926</v>
      </c>
      <c r="K21" s="156" t="s">
        <v>927</v>
      </c>
      <c r="L21" s="7"/>
      <c r="M21" s="7"/>
      <c r="N21" s="7"/>
      <c r="O21" s="7"/>
      <c r="P21" s="156" t="s">
        <v>1007</v>
      </c>
      <c r="Q21" s="156"/>
      <c r="R21" s="156"/>
      <c r="S21" s="156" t="s">
        <v>911</v>
      </c>
      <c r="T21" s="156" t="s">
        <v>1022</v>
      </c>
      <c r="U21" s="156" t="s">
        <v>933</v>
      </c>
      <c r="V21" s="156"/>
      <c r="W21" s="156"/>
      <c r="X21" s="156"/>
      <c r="Y21" s="156"/>
      <c r="Z21" s="156"/>
      <c r="AA21" s="156"/>
      <c r="AB21" s="156"/>
      <c r="AC21" s="156"/>
      <c r="AD21" s="157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 t="s">
        <v>1064</v>
      </c>
      <c r="AP21" s="156"/>
      <c r="AQ21" s="156"/>
      <c r="AR21" s="156" t="s">
        <v>1065</v>
      </c>
      <c r="AS21" s="156" t="s">
        <v>1066</v>
      </c>
      <c r="AT21" s="156"/>
      <c r="AU21" s="156"/>
      <c r="AV21" s="156"/>
      <c r="AW21" s="156"/>
      <c r="AX21" s="156"/>
      <c r="AY21" s="156"/>
      <c r="AZ21" s="156" t="s">
        <v>1067</v>
      </c>
      <c r="BA21" s="156"/>
      <c r="BB21" s="156"/>
      <c r="BC21" s="156" t="s">
        <v>1068</v>
      </c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63">
        <v>0.01</v>
      </c>
      <c r="BR21" s="163">
        <v>7.5999999999999998E-2</v>
      </c>
      <c r="BS21" s="163">
        <v>7.4999999999999997E-2</v>
      </c>
      <c r="BT21" s="156"/>
      <c r="BU21" s="157"/>
      <c r="BV21" s="156"/>
      <c r="BW21" s="156" t="s">
        <v>1292</v>
      </c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</row>
    <row r="22" spans="1:98" x14ac:dyDescent="0.25">
      <c r="A22" s="147" t="s">
        <v>856</v>
      </c>
      <c r="B22" s="9" t="s">
        <v>897</v>
      </c>
      <c r="C22" s="149" t="s">
        <v>1300</v>
      </c>
      <c r="D22" s="149" t="str">
        <f t="shared" si="0"/>
        <v>Kokee (4.1my)_102_118</v>
      </c>
      <c r="E22" s="156" t="s">
        <v>985</v>
      </c>
      <c r="F22" s="134"/>
      <c r="G22" s="134"/>
      <c r="H22" s="21"/>
      <c r="I22" s="156" t="s">
        <v>926</v>
      </c>
      <c r="J22" s="156" t="s">
        <v>928</v>
      </c>
      <c r="K22" s="156" t="s">
        <v>929</v>
      </c>
      <c r="L22" s="13"/>
      <c r="M22" s="13"/>
      <c r="N22" s="13"/>
      <c r="O22" s="13"/>
      <c r="P22" s="156" t="s">
        <v>1007</v>
      </c>
      <c r="Q22" s="156"/>
      <c r="R22" s="156"/>
      <c r="S22" s="156" t="s">
        <v>911</v>
      </c>
      <c r="T22" s="156" t="s">
        <v>1022</v>
      </c>
      <c r="U22" s="156" t="s">
        <v>933</v>
      </c>
      <c r="V22" s="156"/>
      <c r="W22" s="156"/>
      <c r="X22" s="156"/>
      <c r="Y22" s="156"/>
      <c r="Z22" s="156"/>
      <c r="AA22" s="156"/>
      <c r="AB22" s="156"/>
      <c r="AC22" s="156"/>
      <c r="AD22" s="157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 t="s">
        <v>1069</v>
      </c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 t="s">
        <v>1070</v>
      </c>
      <c r="BA22" s="156"/>
      <c r="BB22" s="156"/>
      <c r="BC22" s="156" t="s">
        <v>1071</v>
      </c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63">
        <v>0.01</v>
      </c>
      <c r="BR22" s="163">
        <v>7.8E-2</v>
      </c>
      <c r="BS22" s="163">
        <v>7.1999999999999995E-2</v>
      </c>
      <c r="BT22" s="156"/>
      <c r="BU22" s="157"/>
      <c r="BV22" s="156"/>
      <c r="BW22" s="156" t="s">
        <v>1292</v>
      </c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</row>
    <row r="23" spans="1:98" x14ac:dyDescent="0.25">
      <c r="A23" s="147" t="s">
        <v>856</v>
      </c>
      <c r="B23" s="9" t="s">
        <v>864</v>
      </c>
      <c r="C23" s="149" t="s">
        <v>1297</v>
      </c>
      <c r="D23" s="149" t="str">
        <f t="shared" si="0"/>
        <v>Kohala (150ky)_-4_0</v>
      </c>
      <c r="E23" s="156" t="s">
        <v>985</v>
      </c>
      <c r="F23" s="134"/>
      <c r="G23" s="134"/>
      <c r="H23" s="21"/>
      <c r="I23" s="156" t="s">
        <v>930</v>
      </c>
      <c r="J23" s="156" t="s">
        <v>883</v>
      </c>
      <c r="K23" s="156" t="s">
        <v>910</v>
      </c>
      <c r="L23" s="13"/>
      <c r="M23" s="13"/>
      <c r="N23" s="13"/>
      <c r="O23" s="13"/>
      <c r="P23" s="156" t="s">
        <v>1015</v>
      </c>
      <c r="Q23" s="156"/>
      <c r="R23" s="156"/>
      <c r="S23" s="156" t="s">
        <v>1072</v>
      </c>
      <c r="T23" s="156" t="s">
        <v>1073</v>
      </c>
      <c r="U23" s="156" t="s">
        <v>1074</v>
      </c>
      <c r="V23" s="156"/>
      <c r="W23" s="156"/>
      <c r="X23" s="156"/>
      <c r="Y23" s="156"/>
      <c r="Z23" s="156"/>
      <c r="AA23" s="156"/>
      <c r="AB23" s="156"/>
      <c r="AC23" s="156"/>
      <c r="AD23" s="157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 t="s">
        <v>1075</v>
      </c>
      <c r="AP23" s="156"/>
      <c r="AQ23" s="156"/>
      <c r="AR23" s="156" t="s">
        <v>1076</v>
      </c>
      <c r="AS23" s="156" t="s">
        <v>1077</v>
      </c>
      <c r="AT23" s="156"/>
      <c r="AU23" s="156"/>
      <c r="AV23" s="156"/>
      <c r="AW23" s="156"/>
      <c r="AX23" s="156"/>
      <c r="AY23" s="156"/>
      <c r="AZ23" s="156" t="s">
        <v>1078</v>
      </c>
      <c r="BA23" s="156"/>
      <c r="BB23" s="156"/>
      <c r="BC23" s="156" t="s">
        <v>1079</v>
      </c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63">
        <v>3.3000000000000002E-2</v>
      </c>
      <c r="BR23" s="163">
        <v>5.6999999999999995E-2</v>
      </c>
      <c r="BS23" s="163">
        <v>6.4000000000000001E-2</v>
      </c>
      <c r="BT23" s="156"/>
      <c r="BU23" s="157"/>
      <c r="BV23" s="156"/>
      <c r="BW23" s="156" t="s">
        <v>1292</v>
      </c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</row>
    <row r="24" spans="1:98" x14ac:dyDescent="0.25">
      <c r="A24" s="147" t="s">
        <v>856</v>
      </c>
      <c r="B24" s="9" t="s">
        <v>864</v>
      </c>
      <c r="C24" s="149" t="s">
        <v>1297</v>
      </c>
      <c r="D24" s="149" t="str">
        <f t="shared" ref="D24:D31" si="1">CONCATENATE(B24,"_",I24,"_",J24)</f>
        <v>Kohala (150ky)_0_7</v>
      </c>
      <c r="E24" s="156" t="s">
        <v>985</v>
      </c>
      <c r="F24" s="134"/>
      <c r="G24" s="134"/>
      <c r="H24" s="21"/>
      <c r="I24" s="156" t="s">
        <v>883</v>
      </c>
      <c r="J24" s="156" t="s">
        <v>931</v>
      </c>
      <c r="K24" s="156" t="s">
        <v>932</v>
      </c>
      <c r="L24" s="13"/>
      <c r="M24" s="13"/>
      <c r="N24" s="13"/>
      <c r="O24" s="13"/>
      <c r="P24" s="156" t="s">
        <v>990</v>
      </c>
      <c r="Q24" s="156"/>
      <c r="R24" s="156"/>
      <c r="S24" s="156" t="s">
        <v>1072</v>
      </c>
      <c r="T24" s="156" t="s">
        <v>1073</v>
      </c>
      <c r="U24" s="156" t="s">
        <v>1074</v>
      </c>
      <c r="V24" s="156"/>
      <c r="W24" s="156"/>
      <c r="X24" s="156"/>
      <c r="Y24" s="156"/>
      <c r="Z24" s="156"/>
      <c r="AA24" s="156"/>
      <c r="AB24" s="156"/>
      <c r="AC24" s="156"/>
      <c r="AD24" s="157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 t="s">
        <v>1080</v>
      </c>
      <c r="AP24" s="156"/>
      <c r="AQ24" s="156"/>
      <c r="AR24" s="156" t="s">
        <v>1081</v>
      </c>
      <c r="AS24" s="156" t="s">
        <v>1082</v>
      </c>
      <c r="AT24" s="156"/>
      <c r="AU24" s="156"/>
      <c r="AV24" s="156"/>
      <c r="AW24" s="156"/>
      <c r="AX24" s="156"/>
      <c r="AY24" s="156"/>
      <c r="AZ24" s="156" t="s">
        <v>1083</v>
      </c>
      <c r="BA24" s="156"/>
      <c r="BB24" s="156"/>
      <c r="BC24" s="156" t="s">
        <v>1084</v>
      </c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63">
        <v>2.7000000000000003E-2</v>
      </c>
      <c r="BR24" s="163">
        <v>0.10700000000000001</v>
      </c>
      <c r="BS24" s="163">
        <v>0.219</v>
      </c>
      <c r="BT24" s="156"/>
      <c r="BU24" s="157"/>
      <c r="BV24" s="156"/>
      <c r="BW24" s="156" t="s">
        <v>1292</v>
      </c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</row>
    <row r="25" spans="1:98" x14ac:dyDescent="0.25">
      <c r="A25" s="147" t="s">
        <v>856</v>
      </c>
      <c r="B25" s="9" t="s">
        <v>864</v>
      </c>
      <c r="C25" s="149" t="s">
        <v>1297</v>
      </c>
      <c r="D25" s="149" t="str">
        <f t="shared" si="1"/>
        <v>Kohala (150ky)_7_17</v>
      </c>
      <c r="E25" s="156" t="s">
        <v>985</v>
      </c>
      <c r="F25" s="134"/>
      <c r="G25" s="134"/>
      <c r="H25" s="21"/>
      <c r="I25" s="156" t="s">
        <v>931</v>
      </c>
      <c r="J25" s="156" t="s">
        <v>933</v>
      </c>
      <c r="K25" s="156" t="s">
        <v>934</v>
      </c>
      <c r="L25" s="13"/>
      <c r="M25" s="13"/>
      <c r="N25" s="13"/>
      <c r="O25" s="13"/>
      <c r="P25" s="156" t="s">
        <v>1000</v>
      </c>
      <c r="Q25" s="156"/>
      <c r="R25" s="156"/>
      <c r="S25" s="156" t="s">
        <v>1072</v>
      </c>
      <c r="T25" s="156" t="s">
        <v>1073</v>
      </c>
      <c r="U25" s="156" t="s">
        <v>1074</v>
      </c>
      <c r="V25" s="156"/>
      <c r="W25" s="156"/>
      <c r="X25" s="156"/>
      <c r="Y25" s="156"/>
      <c r="Z25" s="156"/>
      <c r="AA25" s="156"/>
      <c r="AB25" s="156"/>
      <c r="AC25" s="156"/>
      <c r="AD25" s="157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 t="s">
        <v>1085</v>
      </c>
      <c r="AP25" s="156"/>
      <c r="AQ25" s="156"/>
      <c r="AR25" s="156" t="s">
        <v>1086</v>
      </c>
      <c r="AS25" s="156" t="s">
        <v>1087</v>
      </c>
      <c r="AT25" s="156"/>
      <c r="AU25" s="156"/>
      <c r="AV25" s="156"/>
      <c r="AW25" s="156"/>
      <c r="AX25" s="156"/>
      <c r="AY25" s="156"/>
      <c r="AZ25" s="156" t="s">
        <v>1088</v>
      </c>
      <c r="BA25" s="156"/>
      <c r="BB25" s="156"/>
      <c r="BC25" s="156" t="s">
        <v>1089</v>
      </c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63">
        <v>0.7</v>
      </c>
      <c r="BR25" s="163">
        <v>5.7999999999999996E-2</v>
      </c>
      <c r="BS25" s="163">
        <v>0.14399999999999999</v>
      </c>
      <c r="BT25" s="156"/>
      <c r="BU25" s="157"/>
      <c r="BV25" s="156"/>
      <c r="BW25" s="156" t="s">
        <v>1292</v>
      </c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</row>
    <row r="26" spans="1:98" x14ac:dyDescent="0.25">
      <c r="A26" s="147" t="s">
        <v>856</v>
      </c>
      <c r="B26" s="9" t="s">
        <v>864</v>
      </c>
      <c r="C26" s="149" t="s">
        <v>1297</v>
      </c>
      <c r="D26" s="149" t="str">
        <f t="shared" si="1"/>
        <v>Kohala (150ky)_17_26</v>
      </c>
      <c r="E26" s="156" t="s">
        <v>985</v>
      </c>
      <c r="F26" s="134"/>
      <c r="G26" s="134"/>
      <c r="H26" s="21"/>
      <c r="I26" s="156" t="s">
        <v>933</v>
      </c>
      <c r="J26" s="156" t="s">
        <v>935</v>
      </c>
      <c r="K26" s="156" t="s">
        <v>936</v>
      </c>
      <c r="L26" s="13"/>
      <c r="M26" s="13"/>
      <c r="N26" s="13"/>
      <c r="O26" s="13"/>
      <c r="P26" s="156" t="s">
        <v>1090</v>
      </c>
      <c r="Q26" s="156"/>
      <c r="R26" s="156"/>
      <c r="S26" s="156" t="s">
        <v>1072</v>
      </c>
      <c r="T26" s="156" t="s">
        <v>1073</v>
      </c>
      <c r="U26" s="156" t="s">
        <v>1074</v>
      </c>
      <c r="V26" s="156"/>
      <c r="W26" s="156"/>
      <c r="X26" s="156"/>
      <c r="Y26" s="156"/>
      <c r="Z26" s="156"/>
      <c r="AA26" s="156"/>
      <c r="AB26" s="156"/>
      <c r="AC26" s="156"/>
      <c r="AD26" s="157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 t="s">
        <v>1091</v>
      </c>
      <c r="AP26" s="156"/>
      <c r="AQ26" s="156"/>
      <c r="AR26" s="156" t="s">
        <v>1092</v>
      </c>
      <c r="AS26" s="156" t="s">
        <v>1093</v>
      </c>
      <c r="AT26" s="156"/>
      <c r="AU26" s="156"/>
      <c r="AV26" s="156"/>
      <c r="AW26" s="156"/>
      <c r="AX26" s="156"/>
      <c r="AY26" s="156"/>
      <c r="AZ26" s="156" t="s">
        <v>1094</v>
      </c>
      <c r="BA26" s="156"/>
      <c r="BB26" s="156"/>
      <c r="BC26" s="156" t="s">
        <v>1095</v>
      </c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63">
        <v>0.371</v>
      </c>
      <c r="BR26" s="163">
        <v>1.21</v>
      </c>
      <c r="BS26" s="163">
        <v>0.29199999999999998</v>
      </c>
      <c r="BT26" s="156"/>
      <c r="BU26" s="157"/>
      <c r="BV26" s="156"/>
      <c r="BW26" s="156" t="s">
        <v>1292</v>
      </c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</row>
    <row r="27" spans="1:98" x14ac:dyDescent="0.25">
      <c r="A27" s="147" t="s">
        <v>856</v>
      </c>
      <c r="B27" s="9" t="s">
        <v>864</v>
      </c>
      <c r="C27" s="149" t="s">
        <v>1297</v>
      </c>
      <c r="D27" s="149" t="str">
        <f t="shared" si="1"/>
        <v>Kohala (150ky)_26_44</v>
      </c>
      <c r="E27" s="156" t="s">
        <v>985</v>
      </c>
      <c r="F27" s="134"/>
      <c r="G27" s="134"/>
      <c r="H27" s="21"/>
      <c r="I27" s="156" t="s">
        <v>935</v>
      </c>
      <c r="J27" s="156" t="s">
        <v>937</v>
      </c>
      <c r="K27" s="156" t="s">
        <v>938</v>
      </c>
      <c r="L27" s="13"/>
      <c r="M27" s="13"/>
      <c r="N27" s="13"/>
      <c r="O27" s="13"/>
      <c r="P27" s="156" t="s">
        <v>1000</v>
      </c>
      <c r="Q27" s="156"/>
      <c r="R27" s="156"/>
      <c r="S27" s="156" t="s">
        <v>1072</v>
      </c>
      <c r="T27" s="156" t="s">
        <v>1073</v>
      </c>
      <c r="U27" s="156" t="s">
        <v>1074</v>
      </c>
      <c r="V27" s="156"/>
      <c r="W27" s="156"/>
      <c r="X27" s="156"/>
      <c r="Y27" s="156"/>
      <c r="Z27" s="156"/>
      <c r="AA27" s="156"/>
      <c r="AB27" s="156"/>
      <c r="AC27" s="156"/>
      <c r="AD27" s="157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 t="s">
        <v>1096</v>
      </c>
      <c r="AP27" s="156"/>
      <c r="AQ27" s="156"/>
      <c r="AR27" s="156" t="s">
        <v>1097</v>
      </c>
      <c r="AS27" s="156" t="s">
        <v>1098</v>
      </c>
      <c r="AT27" s="156"/>
      <c r="AU27" s="156"/>
      <c r="AV27" s="156"/>
      <c r="AW27" s="156"/>
      <c r="AX27" s="156"/>
      <c r="AY27" s="156"/>
      <c r="AZ27" s="156" t="s">
        <v>1099</v>
      </c>
      <c r="BA27" s="156"/>
      <c r="BB27" s="156"/>
      <c r="BC27" s="156" t="s">
        <v>1100</v>
      </c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63">
        <v>0.72799999999999998</v>
      </c>
      <c r="BR27" s="163">
        <v>1.8399999999999999</v>
      </c>
      <c r="BS27" s="163">
        <v>6.8999999999999992E-2</v>
      </c>
      <c r="BT27" s="156"/>
      <c r="BU27" s="157"/>
      <c r="BV27" s="156"/>
      <c r="BW27" s="156" t="s">
        <v>1292</v>
      </c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</row>
    <row r="28" spans="1:98" x14ac:dyDescent="0.25">
      <c r="A28" s="147" t="s">
        <v>856</v>
      </c>
      <c r="B28" s="9" t="s">
        <v>864</v>
      </c>
      <c r="C28" s="149" t="s">
        <v>1297</v>
      </c>
      <c r="D28" s="149" t="str">
        <f t="shared" si="1"/>
        <v>Kohala (150ky)_44_62</v>
      </c>
      <c r="E28" s="156" t="s">
        <v>985</v>
      </c>
      <c r="F28" s="134"/>
      <c r="G28" s="134"/>
      <c r="H28" s="21"/>
      <c r="I28" s="156" t="s">
        <v>937</v>
      </c>
      <c r="J28" s="156" t="s">
        <v>939</v>
      </c>
      <c r="K28" s="156" t="s">
        <v>940</v>
      </c>
      <c r="L28" s="13"/>
      <c r="M28" s="13"/>
      <c r="N28" s="13"/>
      <c r="O28" s="13"/>
      <c r="P28" s="156" t="s">
        <v>1000</v>
      </c>
      <c r="Q28" s="156"/>
      <c r="R28" s="156"/>
      <c r="S28" s="156" t="s">
        <v>1072</v>
      </c>
      <c r="T28" s="156" t="s">
        <v>1073</v>
      </c>
      <c r="U28" s="156" t="s">
        <v>1074</v>
      </c>
      <c r="V28" s="156"/>
      <c r="W28" s="156"/>
      <c r="X28" s="156"/>
      <c r="Y28" s="156"/>
      <c r="Z28" s="156"/>
      <c r="AA28" s="156"/>
      <c r="AB28" s="156"/>
      <c r="AC28" s="156"/>
      <c r="AD28" s="157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 t="s">
        <v>1101</v>
      </c>
      <c r="AP28" s="156"/>
      <c r="AQ28" s="156"/>
      <c r="AR28" s="156" t="s">
        <v>1102</v>
      </c>
      <c r="AS28" s="156" t="s">
        <v>1103</v>
      </c>
      <c r="AT28" s="156"/>
      <c r="AU28" s="156"/>
      <c r="AV28" s="156"/>
      <c r="AW28" s="156"/>
      <c r="AX28" s="156"/>
      <c r="AY28" s="156"/>
      <c r="AZ28" s="156" t="s">
        <v>1104</v>
      </c>
      <c r="BA28" s="156"/>
      <c r="BB28" s="156"/>
      <c r="BC28" s="156" t="s">
        <v>1105</v>
      </c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63">
        <v>0.55999999999999994</v>
      </c>
      <c r="BR28" s="163">
        <v>1.3199999999999998</v>
      </c>
      <c r="BS28" s="163">
        <v>4.8000000000000001E-2</v>
      </c>
      <c r="BT28" s="156"/>
      <c r="BU28" s="157"/>
      <c r="BV28" s="156"/>
      <c r="BW28" s="156" t="s">
        <v>1292</v>
      </c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</row>
    <row r="29" spans="1:98" x14ac:dyDescent="0.25">
      <c r="A29" s="147" t="s">
        <v>856</v>
      </c>
      <c r="B29" s="9" t="s">
        <v>864</v>
      </c>
      <c r="C29" s="149" t="s">
        <v>1297</v>
      </c>
      <c r="D29" s="149" t="str">
        <f t="shared" si="1"/>
        <v>Kohala (150ky)_62_74</v>
      </c>
      <c r="E29" s="156" t="s">
        <v>985</v>
      </c>
      <c r="F29" s="134"/>
      <c r="G29" s="134"/>
      <c r="H29" s="21"/>
      <c r="I29" s="156" t="s">
        <v>939</v>
      </c>
      <c r="J29" s="156" t="s">
        <v>941</v>
      </c>
      <c r="K29" s="156" t="s">
        <v>942</v>
      </c>
      <c r="L29" s="13"/>
      <c r="M29" s="13"/>
      <c r="N29" s="13"/>
      <c r="O29" s="13"/>
      <c r="P29" s="156" t="s">
        <v>1011</v>
      </c>
      <c r="Q29" s="156"/>
      <c r="R29" s="156"/>
      <c r="S29" s="156" t="s">
        <v>1072</v>
      </c>
      <c r="T29" s="156" t="s">
        <v>1073</v>
      </c>
      <c r="U29" s="156" t="s">
        <v>1074</v>
      </c>
      <c r="V29" s="156"/>
      <c r="W29" s="156"/>
      <c r="X29" s="156"/>
      <c r="Y29" s="156"/>
      <c r="Z29" s="156"/>
      <c r="AA29" s="156"/>
      <c r="AB29" s="156"/>
      <c r="AC29" s="156"/>
      <c r="AD29" s="157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 t="s">
        <v>1106</v>
      </c>
      <c r="AP29" s="156"/>
      <c r="AQ29" s="156"/>
      <c r="AR29" s="156" t="s">
        <v>1107</v>
      </c>
      <c r="AS29" s="156" t="s">
        <v>1108</v>
      </c>
      <c r="AT29" s="156"/>
      <c r="AU29" s="156"/>
      <c r="AV29" s="156"/>
      <c r="AW29" s="156"/>
      <c r="AX29" s="156"/>
      <c r="AY29" s="156"/>
      <c r="AZ29" s="156" t="s">
        <v>1109</v>
      </c>
      <c r="BA29" s="156"/>
      <c r="BB29" s="156"/>
      <c r="BC29" s="156" t="s">
        <v>1110</v>
      </c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63">
        <v>1.1400000000000001</v>
      </c>
      <c r="BR29" s="163">
        <v>2.44</v>
      </c>
      <c r="BS29" s="163">
        <v>3.4999999999999996E-2</v>
      </c>
      <c r="BT29" s="156"/>
      <c r="BU29" s="157"/>
      <c r="BV29" s="156"/>
      <c r="BW29" s="156" t="s">
        <v>1292</v>
      </c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</row>
    <row r="30" spans="1:98" x14ac:dyDescent="0.25">
      <c r="A30" s="147" t="s">
        <v>856</v>
      </c>
      <c r="B30" s="9" t="s">
        <v>864</v>
      </c>
      <c r="C30" s="149" t="s">
        <v>1297</v>
      </c>
      <c r="D30" s="149" t="str">
        <f t="shared" si="1"/>
        <v>Kohala (150ky)_74_85</v>
      </c>
      <c r="E30" s="156" t="s">
        <v>985</v>
      </c>
      <c r="F30" s="134"/>
      <c r="G30" s="134"/>
      <c r="H30" s="21"/>
      <c r="I30" s="156" t="s">
        <v>941</v>
      </c>
      <c r="J30" s="156" t="s">
        <v>943</v>
      </c>
      <c r="K30" s="156" t="s">
        <v>944</v>
      </c>
      <c r="L30" s="13"/>
      <c r="M30" s="13"/>
      <c r="N30" s="13"/>
      <c r="O30" s="13"/>
      <c r="P30" s="156" t="s">
        <v>1011</v>
      </c>
      <c r="Q30" s="156"/>
      <c r="R30" s="156"/>
      <c r="S30" s="156" t="s">
        <v>1072</v>
      </c>
      <c r="T30" s="156" t="s">
        <v>1073</v>
      </c>
      <c r="U30" s="156" t="s">
        <v>1074</v>
      </c>
      <c r="V30" s="156"/>
      <c r="W30" s="156"/>
      <c r="X30" s="156"/>
      <c r="Y30" s="156"/>
      <c r="Z30" s="156"/>
      <c r="AA30" s="156"/>
      <c r="AB30" s="156"/>
      <c r="AC30" s="156"/>
      <c r="AD30" s="157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 t="s">
        <v>1111</v>
      </c>
      <c r="AP30" s="156"/>
      <c r="AQ30" s="156"/>
      <c r="AR30" s="156" t="s">
        <v>1112</v>
      </c>
      <c r="AS30" s="156" t="s">
        <v>1113</v>
      </c>
      <c r="AT30" s="156"/>
      <c r="AU30" s="156"/>
      <c r="AV30" s="156"/>
      <c r="AW30" s="156"/>
      <c r="AX30" s="156"/>
      <c r="AY30" s="156"/>
      <c r="AZ30" s="156" t="s">
        <v>1114</v>
      </c>
      <c r="BA30" s="156"/>
      <c r="BB30" s="156"/>
      <c r="BC30" s="156" t="s">
        <v>1115</v>
      </c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63">
        <v>0.53600000000000003</v>
      </c>
      <c r="BR30" s="163">
        <v>1.34</v>
      </c>
      <c r="BS30" s="163">
        <v>4.1999999999999996E-2</v>
      </c>
      <c r="BT30" s="156"/>
      <c r="BU30" s="157"/>
      <c r="BV30" s="156"/>
      <c r="BW30" s="156" t="s">
        <v>1292</v>
      </c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</row>
    <row r="31" spans="1:98" ht="14.1" customHeight="1" x14ac:dyDescent="0.25">
      <c r="A31" s="147" t="s">
        <v>856</v>
      </c>
      <c r="B31" s="9" t="s">
        <v>864</v>
      </c>
      <c r="C31" s="149" t="s">
        <v>1297</v>
      </c>
      <c r="D31" s="149" t="str">
        <f t="shared" si="1"/>
        <v>Kohala (150ky)_85_94</v>
      </c>
      <c r="E31" s="156" t="s">
        <v>985</v>
      </c>
      <c r="F31" s="134"/>
      <c r="G31" s="134"/>
      <c r="H31" s="21"/>
      <c r="I31" s="156" t="s">
        <v>943</v>
      </c>
      <c r="J31" s="156" t="s">
        <v>945</v>
      </c>
      <c r="K31" s="156" t="s">
        <v>946</v>
      </c>
      <c r="L31" s="13"/>
      <c r="M31" s="13"/>
      <c r="N31" s="13"/>
      <c r="O31" s="13"/>
      <c r="P31" s="156" t="s">
        <v>1116</v>
      </c>
      <c r="Q31" s="156"/>
      <c r="R31" s="156"/>
      <c r="S31" s="156" t="s">
        <v>1072</v>
      </c>
      <c r="T31" s="156" t="s">
        <v>1073</v>
      </c>
      <c r="U31" s="156" t="s">
        <v>1074</v>
      </c>
      <c r="V31" s="156"/>
      <c r="W31" s="156"/>
      <c r="X31" s="156"/>
      <c r="Y31" s="156"/>
      <c r="Z31" s="156"/>
      <c r="AA31" s="156"/>
      <c r="AB31" s="156"/>
      <c r="AC31" s="156"/>
      <c r="AD31" s="157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 t="s">
        <v>1117</v>
      </c>
      <c r="AP31" s="156"/>
      <c r="AQ31" s="156"/>
      <c r="AR31" s="156" t="s">
        <v>1118</v>
      </c>
      <c r="AS31" s="156" t="s">
        <v>1119</v>
      </c>
      <c r="AT31" s="156"/>
      <c r="AU31" s="156"/>
      <c r="AV31" s="156"/>
      <c r="AW31" s="156"/>
      <c r="AX31" s="156"/>
      <c r="AY31" s="156"/>
      <c r="AZ31" s="156" t="s">
        <v>1120</v>
      </c>
      <c r="BA31" s="156"/>
      <c r="BB31" s="156"/>
      <c r="BC31" s="156" t="s">
        <v>1121</v>
      </c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63">
        <v>0.51600000000000001</v>
      </c>
      <c r="BR31" s="163">
        <v>1.19</v>
      </c>
      <c r="BS31" s="163">
        <v>0.54900000000000004</v>
      </c>
      <c r="BT31" s="156"/>
      <c r="BU31" s="157"/>
      <c r="BV31" s="156"/>
      <c r="BW31" s="156" t="s">
        <v>1292</v>
      </c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</row>
    <row r="32" spans="1:98" ht="14.1" customHeight="1" x14ac:dyDescent="0.25">
      <c r="A32" s="147" t="s">
        <v>856</v>
      </c>
      <c r="B32" s="11" t="s">
        <v>887</v>
      </c>
      <c r="C32" s="149" t="s">
        <v>1301</v>
      </c>
      <c r="D32" s="149" t="str">
        <f t="shared" ref="D32:D43" si="2">CONCATENATE(B32,"_",I32,"_",J32)</f>
        <v>Kohala-A-precipitation_69_104</v>
      </c>
      <c r="E32" s="156" t="s">
        <v>985</v>
      </c>
      <c r="F32" s="134"/>
      <c r="G32" s="134"/>
      <c r="H32" s="21"/>
      <c r="I32" s="164">
        <v>69</v>
      </c>
      <c r="J32" s="156" t="s">
        <v>947</v>
      </c>
      <c r="K32" s="156" t="s">
        <v>919</v>
      </c>
      <c r="L32" s="13"/>
      <c r="M32" s="13"/>
      <c r="N32" s="13"/>
      <c r="O32" s="13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7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 t="s">
        <v>1122</v>
      </c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7"/>
      <c r="BR32" s="157"/>
      <c r="BS32" s="157"/>
      <c r="BT32" s="156"/>
      <c r="BU32" s="157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</row>
    <row r="33" spans="1:98" ht="14.1" customHeight="1" x14ac:dyDescent="0.25">
      <c r="A33" s="147" t="s">
        <v>856</v>
      </c>
      <c r="B33" s="11" t="s">
        <v>888</v>
      </c>
      <c r="C33" s="149" t="s">
        <v>1302</v>
      </c>
      <c r="D33" s="149" t="str">
        <f t="shared" si="2"/>
        <v>Kohala-B-precipitation_37_65</v>
      </c>
      <c r="E33" s="156" t="s">
        <v>985</v>
      </c>
      <c r="F33" s="134"/>
      <c r="G33" s="134"/>
      <c r="H33" s="21"/>
      <c r="I33" s="156" t="s">
        <v>948</v>
      </c>
      <c r="J33" s="156" t="s">
        <v>922</v>
      </c>
      <c r="K33" s="156" t="s">
        <v>917</v>
      </c>
      <c r="L33" s="13"/>
      <c r="M33" s="13"/>
      <c r="N33" s="13"/>
      <c r="O33" s="13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7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 t="s">
        <v>1123</v>
      </c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7"/>
      <c r="BR33" s="157"/>
      <c r="BS33" s="157"/>
      <c r="BT33" s="156"/>
      <c r="BU33" s="157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  <c r="CT33" s="156"/>
    </row>
    <row r="34" spans="1:98" ht="14.1" customHeight="1" x14ac:dyDescent="0.25">
      <c r="A34" s="147" t="s">
        <v>856</v>
      </c>
      <c r="B34" s="11" t="s">
        <v>889</v>
      </c>
      <c r="C34" s="149" t="s">
        <v>1303</v>
      </c>
      <c r="D34" s="149" t="str">
        <f t="shared" si="2"/>
        <v>Kohala-D-precipitation_70_113</v>
      </c>
      <c r="E34" s="156" t="s">
        <v>985</v>
      </c>
      <c r="F34" s="134"/>
      <c r="G34" s="134"/>
      <c r="H34" s="21"/>
      <c r="I34" s="156" t="s">
        <v>949</v>
      </c>
      <c r="J34" s="156" t="s">
        <v>950</v>
      </c>
      <c r="K34" s="156" t="s">
        <v>951</v>
      </c>
      <c r="L34" s="13"/>
      <c r="M34" s="13"/>
      <c r="N34" s="13"/>
      <c r="O34" s="13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7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 t="s">
        <v>1124</v>
      </c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7"/>
      <c r="BR34" s="157"/>
      <c r="BS34" s="157"/>
      <c r="BT34" s="156"/>
      <c r="BU34" s="157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  <c r="CT34" s="156"/>
    </row>
    <row r="35" spans="1:98" ht="14.1" customHeight="1" x14ac:dyDescent="0.25">
      <c r="A35" s="147" t="s">
        <v>856</v>
      </c>
      <c r="B35" s="11" t="s">
        <v>890</v>
      </c>
      <c r="C35" s="149" t="s">
        <v>1304</v>
      </c>
      <c r="D35" s="149" t="str">
        <f t="shared" si="2"/>
        <v>Kohala-E-precipitation_44_62</v>
      </c>
      <c r="E35" s="156" t="s">
        <v>985</v>
      </c>
      <c r="F35" s="134"/>
      <c r="G35" s="134"/>
      <c r="H35" s="21"/>
      <c r="I35" s="156" t="s">
        <v>937</v>
      </c>
      <c r="J35" s="156" t="s">
        <v>939</v>
      </c>
      <c r="K35" s="156" t="s">
        <v>919</v>
      </c>
      <c r="L35" s="13"/>
      <c r="M35" s="13"/>
      <c r="N35" s="13"/>
      <c r="O35" s="13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7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 t="s">
        <v>1125</v>
      </c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7"/>
      <c r="BR35" s="157"/>
      <c r="BS35" s="157"/>
      <c r="BT35" s="156"/>
      <c r="BU35" s="157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  <c r="CT35" s="156"/>
    </row>
    <row r="36" spans="1:98" ht="14.1" customHeight="1" x14ac:dyDescent="0.25">
      <c r="A36" s="147" t="s">
        <v>856</v>
      </c>
      <c r="B36" s="11" t="s">
        <v>890</v>
      </c>
      <c r="C36" s="149" t="s">
        <v>1304</v>
      </c>
      <c r="D36" s="149" t="str">
        <f t="shared" si="2"/>
        <v>Kohala-E-precipitation_62_85</v>
      </c>
      <c r="E36" s="156" t="s">
        <v>985</v>
      </c>
      <c r="F36" s="134"/>
      <c r="G36" s="134"/>
      <c r="H36" s="21"/>
      <c r="I36" s="156" t="s">
        <v>939</v>
      </c>
      <c r="J36" s="156" t="s">
        <v>943</v>
      </c>
      <c r="K36" s="156" t="s">
        <v>952</v>
      </c>
      <c r="L36" s="13"/>
      <c r="M36" s="13"/>
      <c r="N36" s="13"/>
      <c r="O36" s="13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7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 t="s">
        <v>1126</v>
      </c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7"/>
      <c r="BR36" s="157"/>
      <c r="BS36" s="157"/>
      <c r="BT36" s="156"/>
      <c r="BU36" s="157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  <c r="CT36" s="156"/>
    </row>
    <row r="37" spans="1:98" ht="14.1" customHeight="1" x14ac:dyDescent="0.25">
      <c r="A37" s="147" t="s">
        <v>856</v>
      </c>
      <c r="B37" s="11" t="s">
        <v>891</v>
      </c>
      <c r="C37" s="149" t="s">
        <v>1305</v>
      </c>
      <c r="D37" s="149" t="str">
        <f t="shared" si="2"/>
        <v>Kohala-H-precipitation_36_52</v>
      </c>
      <c r="E37" s="156" t="s">
        <v>985</v>
      </c>
      <c r="F37" s="134"/>
      <c r="G37" s="134"/>
      <c r="H37" s="21"/>
      <c r="I37" s="156" t="s">
        <v>918</v>
      </c>
      <c r="J37" s="156" t="s">
        <v>953</v>
      </c>
      <c r="K37" s="156" t="s">
        <v>917</v>
      </c>
      <c r="L37" s="13"/>
      <c r="M37" s="13"/>
      <c r="N37" s="13"/>
      <c r="O37" s="13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7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 t="s">
        <v>1127</v>
      </c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7"/>
      <c r="BR37" s="157"/>
      <c r="BS37" s="157"/>
      <c r="BT37" s="156"/>
      <c r="BU37" s="157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  <c r="CT37" s="156"/>
    </row>
    <row r="38" spans="1:98" ht="14.1" customHeight="1" x14ac:dyDescent="0.25">
      <c r="A38" s="147" t="s">
        <v>856</v>
      </c>
      <c r="B38" s="11" t="s">
        <v>891</v>
      </c>
      <c r="C38" s="149" t="s">
        <v>1305</v>
      </c>
      <c r="D38" s="149" t="str">
        <f t="shared" si="2"/>
        <v>Kohala-H-precipitation_52_71</v>
      </c>
      <c r="E38" s="156" t="s">
        <v>985</v>
      </c>
      <c r="F38" s="134"/>
      <c r="G38" s="134"/>
      <c r="H38" s="21"/>
      <c r="I38" s="156" t="s">
        <v>953</v>
      </c>
      <c r="J38" s="156" t="s">
        <v>908</v>
      </c>
      <c r="K38" s="156" t="s">
        <v>919</v>
      </c>
      <c r="L38" s="13"/>
      <c r="M38" s="13"/>
      <c r="N38" s="13"/>
      <c r="O38" s="13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7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 t="s">
        <v>1128</v>
      </c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7"/>
      <c r="BR38" s="157"/>
      <c r="BS38" s="157"/>
      <c r="BT38" s="156"/>
      <c r="BU38" s="157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  <c r="CT38" s="156"/>
    </row>
    <row r="39" spans="1:98" ht="14.1" customHeight="1" x14ac:dyDescent="0.25">
      <c r="A39" s="147" t="s">
        <v>856</v>
      </c>
      <c r="B39" s="11" t="s">
        <v>892</v>
      </c>
      <c r="C39" s="149" t="s">
        <v>1306</v>
      </c>
      <c r="D39" s="149" t="str">
        <f t="shared" si="2"/>
        <v>Kohala-J-precipitation_47_67</v>
      </c>
      <c r="E39" s="156" t="s">
        <v>985</v>
      </c>
      <c r="F39" s="134"/>
      <c r="G39" s="134"/>
      <c r="H39" s="21"/>
      <c r="I39" s="156" t="s">
        <v>920</v>
      </c>
      <c r="J39" s="156" t="s">
        <v>954</v>
      </c>
      <c r="K39" s="156" t="s">
        <v>917</v>
      </c>
      <c r="L39" s="13"/>
      <c r="M39" s="13"/>
      <c r="N39" s="13"/>
      <c r="O39" s="13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7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 t="s">
        <v>1129</v>
      </c>
      <c r="BA39" s="156"/>
      <c r="BB39" s="156"/>
      <c r="BC39" s="156"/>
      <c r="BD39" s="156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  <c r="BQ39" s="157"/>
      <c r="BR39" s="157"/>
      <c r="BS39" s="157"/>
      <c r="BT39" s="156"/>
      <c r="BU39" s="157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  <c r="CT39" s="156"/>
    </row>
    <row r="40" spans="1:98" ht="14.1" customHeight="1" x14ac:dyDescent="0.25">
      <c r="A40" s="147" t="s">
        <v>856</v>
      </c>
      <c r="B40" s="11" t="s">
        <v>892</v>
      </c>
      <c r="C40" s="149" t="s">
        <v>1306</v>
      </c>
      <c r="D40" s="149" t="str">
        <f t="shared" si="2"/>
        <v>Kohala-J-precipitation_67_92</v>
      </c>
      <c r="E40" s="156" t="s">
        <v>985</v>
      </c>
      <c r="F40" s="134"/>
      <c r="G40" s="134"/>
      <c r="H40" s="21"/>
      <c r="I40" s="156" t="s">
        <v>954</v>
      </c>
      <c r="J40" s="156" t="s">
        <v>955</v>
      </c>
      <c r="K40" s="156" t="s">
        <v>919</v>
      </c>
      <c r="L40" s="13"/>
      <c r="M40" s="13"/>
      <c r="N40" s="13"/>
      <c r="O40" s="13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7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 t="s">
        <v>1130</v>
      </c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7"/>
      <c r="BR40" s="157"/>
      <c r="BS40" s="157"/>
      <c r="BT40" s="156"/>
      <c r="BU40" s="157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  <c r="CT40" s="156"/>
    </row>
    <row r="41" spans="1:98" ht="14.1" customHeight="1" x14ac:dyDescent="0.25">
      <c r="A41" s="147" t="s">
        <v>856</v>
      </c>
      <c r="B41" s="11" t="s">
        <v>893</v>
      </c>
      <c r="C41" s="149" t="s">
        <v>1307</v>
      </c>
      <c r="D41" s="149" t="str">
        <f t="shared" si="2"/>
        <v>Kohala-L-precipitation_25_40</v>
      </c>
      <c r="E41" s="156" t="s">
        <v>985</v>
      </c>
      <c r="F41" s="134"/>
      <c r="G41" s="134"/>
      <c r="H41" s="21"/>
      <c r="I41" s="156" t="s">
        <v>916</v>
      </c>
      <c r="J41" s="156" t="s">
        <v>956</v>
      </c>
      <c r="K41" s="156" t="s">
        <v>915</v>
      </c>
      <c r="L41" s="13"/>
      <c r="M41" s="13"/>
      <c r="N41" s="13"/>
      <c r="O41" s="13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7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 t="s">
        <v>1131</v>
      </c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7"/>
      <c r="BR41" s="157"/>
      <c r="BS41" s="157"/>
      <c r="BT41" s="156"/>
      <c r="BU41" s="157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  <c r="CT41" s="156"/>
    </row>
    <row r="42" spans="1:98" ht="14.1" customHeight="1" x14ac:dyDescent="0.25">
      <c r="A42" s="147" t="s">
        <v>856</v>
      </c>
      <c r="B42" s="11" t="s">
        <v>893</v>
      </c>
      <c r="C42" s="149" t="s">
        <v>1307</v>
      </c>
      <c r="D42" s="149" t="str">
        <f t="shared" si="2"/>
        <v>Kohala-L-precipitation_40_56</v>
      </c>
      <c r="E42" s="156" t="s">
        <v>985</v>
      </c>
      <c r="F42" s="134"/>
      <c r="G42" s="134"/>
      <c r="H42" s="21"/>
      <c r="I42" s="156" t="s">
        <v>956</v>
      </c>
      <c r="J42" s="156" t="s">
        <v>957</v>
      </c>
      <c r="K42" s="156" t="s">
        <v>917</v>
      </c>
      <c r="L42" s="13"/>
      <c r="M42" s="13"/>
      <c r="N42" s="13"/>
      <c r="O42" s="13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7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 t="s">
        <v>1132</v>
      </c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7"/>
      <c r="BR42" s="157"/>
      <c r="BS42" s="157"/>
      <c r="BT42" s="156"/>
      <c r="BU42" s="157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  <c r="CT42" s="156"/>
    </row>
    <row r="43" spans="1:98" ht="14.1" customHeight="1" x14ac:dyDescent="0.25">
      <c r="A43" s="147" t="s">
        <v>856</v>
      </c>
      <c r="B43" s="11" t="s">
        <v>893</v>
      </c>
      <c r="C43" s="149" t="s">
        <v>1307</v>
      </c>
      <c r="D43" s="149" t="str">
        <f t="shared" si="2"/>
        <v>Kohala-L-precipitation_56_73</v>
      </c>
      <c r="E43" s="156" t="s">
        <v>985</v>
      </c>
      <c r="F43" s="134"/>
      <c r="G43" s="134"/>
      <c r="H43" s="21"/>
      <c r="I43" s="156" t="s">
        <v>957</v>
      </c>
      <c r="J43" s="156" t="s">
        <v>958</v>
      </c>
      <c r="K43" s="156" t="s">
        <v>951</v>
      </c>
      <c r="L43" s="13"/>
      <c r="M43" s="13"/>
      <c r="N43" s="13"/>
      <c r="O43" s="13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7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 t="s">
        <v>1133</v>
      </c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7"/>
      <c r="BR43" s="157"/>
      <c r="BS43" s="157"/>
      <c r="BT43" s="156"/>
      <c r="BU43" s="157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  <c r="CT43" s="156"/>
    </row>
    <row r="44" spans="1:98" x14ac:dyDescent="0.25">
      <c r="A44" s="147" t="s">
        <v>856</v>
      </c>
      <c r="B44" s="9" t="s">
        <v>894</v>
      </c>
      <c r="C44" s="149" t="s">
        <v>1299</v>
      </c>
      <c r="D44" s="149" t="str">
        <f t="shared" ref="D44" si="3">CONCATENATE(B44,"_",I44,"_",J44)</f>
        <v>Laupahoehoe (20ky)_-12_-7</v>
      </c>
      <c r="E44" s="156" t="s">
        <v>985</v>
      </c>
      <c r="F44" s="134"/>
      <c r="G44" s="134"/>
      <c r="H44" s="21"/>
      <c r="I44" s="156" t="s">
        <v>959</v>
      </c>
      <c r="J44" s="156" t="s">
        <v>909</v>
      </c>
      <c r="K44" s="156" t="s">
        <v>910</v>
      </c>
      <c r="L44" s="13"/>
      <c r="M44" s="13"/>
      <c r="N44" s="13"/>
      <c r="O44" s="13"/>
      <c r="P44" s="156" t="s">
        <v>1015</v>
      </c>
      <c r="Q44" s="156"/>
      <c r="R44" s="156"/>
      <c r="S44" s="156" t="s">
        <v>987</v>
      </c>
      <c r="T44" s="156" t="s">
        <v>1134</v>
      </c>
      <c r="U44" s="156" t="s">
        <v>883</v>
      </c>
      <c r="V44" s="156"/>
      <c r="W44" s="156"/>
      <c r="X44" s="156"/>
      <c r="Y44" s="156"/>
      <c r="Z44" s="156"/>
      <c r="AA44" s="156"/>
      <c r="AB44" s="156"/>
      <c r="AC44" s="156"/>
      <c r="AD44" s="157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 t="s">
        <v>1135</v>
      </c>
      <c r="AP44" s="156"/>
      <c r="AQ44" s="156"/>
      <c r="AR44" s="156" t="s">
        <v>1136</v>
      </c>
      <c r="AS44" s="156" t="s">
        <v>1137</v>
      </c>
      <c r="AT44" s="156"/>
      <c r="AU44" s="156"/>
      <c r="AV44" s="156"/>
      <c r="AW44" s="156"/>
      <c r="AX44" s="156"/>
      <c r="AY44" s="156"/>
      <c r="AZ44" s="156" t="s">
        <v>914</v>
      </c>
      <c r="BA44" s="156"/>
      <c r="BB44" s="156"/>
      <c r="BC44" s="156" t="s">
        <v>1138</v>
      </c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63">
        <v>3.0000000000000001E-3</v>
      </c>
      <c r="BR44" s="163">
        <v>6.0000000000000001E-3</v>
      </c>
      <c r="BS44" s="163">
        <v>0.10300000000000001</v>
      </c>
      <c r="BT44" s="156"/>
      <c r="BU44" s="157"/>
      <c r="BV44" s="156"/>
      <c r="BW44" s="156" t="s">
        <v>1292</v>
      </c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6"/>
    </row>
    <row r="45" spans="1:98" x14ac:dyDescent="0.25">
      <c r="A45" s="147" t="s">
        <v>856</v>
      </c>
      <c r="B45" s="9" t="s">
        <v>894</v>
      </c>
      <c r="C45" s="149" t="s">
        <v>1299</v>
      </c>
      <c r="D45" s="149" t="str">
        <f t="shared" ref="D45:D51" si="4">CONCATENATE(B45,"_",I45,"_",J45)</f>
        <v>Laupahoehoe (20ky)_-7_0</v>
      </c>
      <c r="E45" s="156" t="s">
        <v>985</v>
      </c>
      <c r="F45" s="134"/>
      <c r="G45" s="134"/>
      <c r="H45" s="21"/>
      <c r="I45" s="156" t="s">
        <v>909</v>
      </c>
      <c r="J45" s="156" t="s">
        <v>883</v>
      </c>
      <c r="K45" s="156" t="s">
        <v>960</v>
      </c>
      <c r="L45" s="13"/>
      <c r="M45" s="13"/>
      <c r="N45" s="13"/>
      <c r="O45" s="13"/>
      <c r="P45" s="156" t="s">
        <v>1139</v>
      </c>
      <c r="Q45" s="156"/>
      <c r="R45" s="156"/>
      <c r="S45" s="156" t="s">
        <v>987</v>
      </c>
      <c r="T45" s="156" t="s">
        <v>1134</v>
      </c>
      <c r="U45" s="156" t="s">
        <v>883</v>
      </c>
      <c r="V45" s="156"/>
      <c r="W45" s="156"/>
      <c r="X45" s="156"/>
      <c r="Y45" s="156"/>
      <c r="Z45" s="156"/>
      <c r="AA45" s="156"/>
      <c r="AB45" s="156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 t="s">
        <v>1140</v>
      </c>
      <c r="AP45" s="156"/>
      <c r="AQ45" s="156"/>
      <c r="AR45" s="156" t="s">
        <v>1141</v>
      </c>
      <c r="AS45" s="156" t="s">
        <v>1142</v>
      </c>
      <c r="AT45" s="156"/>
      <c r="AU45" s="156"/>
      <c r="AV45" s="156"/>
      <c r="AW45" s="156"/>
      <c r="AX45" s="156"/>
      <c r="AY45" s="156"/>
      <c r="AZ45" s="156" t="s">
        <v>1143</v>
      </c>
      <c r="BA45" s="156"/>
      <c r="BB45" s="156"/>
      <c r="BC45" s="156" t="s">
        <v>1144</v>
      </c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63">
        <v>1.7000000000000001E-2</v>
      </c>
      <c r="BR45" s="163">
        <v>3.2000000000000001E-2</v>
      </c>
      <c r="BS45" s="163">
        <v>0.76200000000000001</v>
      </c>
      <c r="BT45" s="156"/>
      <c r="BU45" s="157"/>
      <c r="BV45" s="156"/>
      <c r="BW45" s="156" t="s">
        <v>1292</v>
      </c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  <c r="CT45" s="156"/>
    </row>
    <row r="46" spans="1:98" x14ac:dyDescent="0.25">
      <c r="A46" s="147" t="s">
        <v>856</v>
      </c>
      <c r="B46" s="9" t="s">
        <v>894</v>
      </c>
      <c r="C46" s="149" t="s">
        <v>1299</v>
      </c>
      <c r="D46" s="149" t="str">
        <f t="shared" si="4"/>
        <v>Laupahoehoe (20ky)_0_8</v>
      </c>
      <c r="E46" s="156" t="s">
        <v>985</v>
      </c>
      <c r="F46" s="134"/>
      <c r="G46" s="134"/>
      <c r="H46" s="21"/>
      <c r="I46" s="156" t="s">
        <v>883</v>
      </c>
      <c r="J46" s="156" t="s">
        <v>961</v>
      </c>
      <c r="K46" s="156" t="s">
        <v>912</v>
      </c>
      <c r="L46" s="13"/>
      <c r="M46" s="13"/>
      <c r="N46" s="13"/>
      <c r="O46" s="13"/>
      <c r="P46" s="156" t="s">
        <v>1145</v>
      </c>
      <c r="Q46" s="156"/>
      <c r="R46" s="156"/>
      <c r="S46" s="156" t="s">
        <v>987</v>
      </c>
      <c r="T46" s="156" t="s">
        <v>1134</v>
      </c>
      <c r="U46" s="156" t="s">
        <v>883</v>
      </c>
      <c r="V46" s="156"/>
      <c r="W46" s="156"/>
      <c r="X46" s="156"/>
      <c r="Y46" s="156"/>
      <c r="Z46" s="156"/>
      <c r="AA46" s="156"/>
      <c r="AB46" s="156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 t="s">
        <v>1146</v>
      </c>
      <c r="AP46" s="156"/>
      <c r="AQ46" s="156"/>
      <c r="AR46" s="156" t="s">
        <v>1147</v>
      </c>
      <c r="AS46" s="156" t="s">
        <v>1148</v>
      </c>
      <c r="AT46" s="156"/>
      <c r="AU46" s="156"/>
      <c r="AV46" s="156"/>
      <c r="AW46" s="156"/>
      <c r="AX46" s="156"/>
      <c r="AY46" s="156"/>
      <c r="AZ46" s="156" t="s">
        <v>883</v>
      </c>
      <c r="BA46" s="156"/>
      <c r="BB46" s="156"/>
      <c r="BC46" s="156" t="s">
        <v>1149</v>
      </c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63">
        <v>6.2E-2</v>
      </c>
      <c r="BR46" s="163">
        <v>0.13700000000000001</v>
      </c>
      <c r="BS46" s="163">
        <v>1.7100000000000002</v>
      </c>
      <c r="BT46" s="156"/>
      <c r="BU46" s="157"/>
      <c r="BV46" s="156"/>
      <c r="BW46" s="156" t="s">
        <v>1292</v>
      </c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</row>
    <row r="47" spans="1:98" x14ac:dyDescent="0.25">
      <c r="A47" s="147" t="s">
        <v>856</v>
      </c>
      <c r="B47" s="9" t="s">
        <v>894</v>
      </c>
      <c r="C47" s="149" t="s">
        <v>1299</v>
      </c>
      <c r="D47" s="149" t="str">
        <f t="shared" si="4"/>
        <v>Laupahoehoe (20ky)_8_15</v>
      </c>
      <c r="E47" s="156" t="s">
        <v>985</v>
      </c>
      <c r="F47" s="134"/>
      <c r="G47" s="134"/>
      <c r="H47" s="21"/>
      <c r="I47" s="156" t="s">
        <v>961</v>
      </c>
      <c r="J47" s="156" t="s">
        <v>962</v>
      </c>
      <c r="K47" s="156" t="s">
        <v>915</v>
      </c>
      <c r="L47" s="13"/>
      <c r="M47" s="13"/>
      <c r="N47" s="13"/>
      <c r="O47" s="13"/>
      <c r="P47" s="156" t="s">
        <v>1145</v>
      </c>
      <c r="Q47" s="156"/>
      <c r="R47" s="156"/>
      <c r="S47" s="156" t="s">
        <v>987</v>
      </c>
      <c r="T47" s="156" t="s">
        <v>1134</v>
      </c>
      <c r="U47" s="156" t="s">
        <v>883</v>
      </c>
      <c r="V47" s="156"/>
      <c r="W47" s="156"/>
      <c r="X47" s="156"/>
      <c r="Y47" s="156"/>
      <c r="Z47" s="156"/>
      <c r="AA47" s="156"/>
      <c r="AB47" s="156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 t="s">
        <v>1150</v>
      </c>
      <c r="AP47" s="156"/>
      <c r="AQ47" s="156"/>
      <c r="AR47" s="156" t="s">
        <v>1151</v>
      </c>
      <c r="AS47" s="156" t="s">
        <v>1152</v>
      </c>
      <c r="AT47" s="156"/>
      <c r="AU47" s="156"/>
      <c r="AV47" s="156"/>
      <c r="AW47" s="156"/>
      <c r="AX47" s="156"/>
      <c r="AY47" s="156"/>
      <c r="AZ47" s="156" t="s">
        <v>1153</v>
      </c>
      <c r="BA47" s="156"/>
      <c r="BB47" s="156"/>
      <c r="BC47" s="156" t="s">
        <v>1154</v>
      </c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63">
        <v>5.2000000000000005E-2</v>
      </c>
      <c r="BR47" s="163">
        <v>1.86</v>
      </c>
      <c r="BS47" s="163">
        <v>0.65599999999999992</v>
      </c>
      <c r="BT47" s="156"/>
      <c r="BU47" s="157"/>
      <c r="BV47" s="156"/>
      <c r="BW47" s="156" t="s">
        <v>1292</v>
      </c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  <c r="CT47" s="156"/>
    </row>
    <row r="48" spans="1:98" x14ac:dyDescent="0.25">
      <c r="A48" s="147" t="s">
        <v>856</v>
      </c>
      <c r="B48" s="9" t="s">
        <v>894</v>
      </c>
      <c r="C48" s="149" t="s">
        <v>1299</v>
      </c>
      <c r="D48" s="149" t="str">
        <f t="shared" si="4"/>
        <v>Laupahoehoe (20ky)_15_27</v>
      </c>
      <c r="E48" s="156" t="s">
        <v>985</v>
      </c>
      <c r="F48" s="134"/>
      <c r="G48" s="134"/>
      <c r="H48" s="21"/>
      <c r="I48" s="156" t="s">
        <v>962</v>
      </c>
      <c r="J48" s="156" t="s">
        <v>963</v>
      </c>
      <c r="K48" s="156" t="s">
        <v>917</v>
      </c>
      <c r="L48" s="13"/>
      <c r="M48" s="13"/>
      <c r="N48" s="13"/>
      <c r="O48" s="13"/>
      <c r="P48" s="156" t="s">
        <v>1145</v>
      </c>
      <c r="Q48" s="156"/>
      <c r="R48" s="156"/>
      <c r="S48" s="156" t="s">
        <v>987</v>
      </c>
      <c r="T48" s="156" t="s">
        <v>1134</v>
      </c>
      <c r="U48" s="156" t="s">
        <v>883</v>
      </c>
      <c r="V48" s="156"/>
      <c r="W48" s="156"/>
      <c r="X48" s="156"/>
      <c r="Y48" s="156"/>
      <c r="Z48" s="156"/>
      <c r="AA48" s="156"/>
      <c r="AB48" s="156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 t="s">
        <v>1155</v>
      </c>
      <c r="AP48" s="156"/>
      <c r="AQ48" s="156"/>
      <c r="AR48" s="156" t="s">
        <v>1156</v>
      </c>
      <c r="AS48" s="156" t="s">
        <v>1157</v>
      </c>
      <c r="AT48" s="156"/>
      <c r="AU48" s="156"/>
      <c r="AV48" s="156"/>
      <c r="AW48" s="156"/>
      <c r="AX48" s="156"/>
      <c r="AY48" s="156"/>
      <c r="AZ48" s="156" t="s">
        <v>1158</v>
      </c>
      <c r="BA48" s="156"/>
      <c r="BB48" s="156"/>
      <c r="BC48" s="156" t="s">
        <v>1159</v>
      </c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63">
        <v>0.36299999999999999</v>
      </c>
      <c r="BR48" s="163">
        <v>0.76700000000000002</v>
      </c>
      <c r="BS48" s="163">
        <v>0.83399999999999996</v>
      </c>
      <c r="BT48" s="156"/>
      <c r="BU48" s="157"/>
      <c r="BV48" s="156"/>
      <c r="BW48" s="156" t="s">
        <v>1292</v>
      </c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  <c r="CT48" s="156"/>
    </row>
    <row r="49" spans="1:98" x14ac:dyDescent="0.25">
      <c r="A49" s="147" t="s">
        <v>856</v>
      </c>
      <c r="B49" s="9" t="s">
        <v>894</v>
      </c>
      <c r="C49" s="149" t="s">
        <v>1299</v>
      </c>
      <c r="D49" s="149" t="str">
        <f t="shared" si="4"/>
        <v>Laupahoehoe (20ky)_27_40</v>
      </c>
      <c r="E49" s="156" t="s">
        <v>985</v>
      </c>
      <c r="F49" s="134"/>
      <c r="G49" s="134"/>
      <c r="H49" s="21"/>
      <c r="I49" s="156" t="s">
        <v>963</v>
      </c>
      <c r="J49" s="156" t="s">
        <v>956</v>
      </c>
      <c r="K49" s="156" t="s">
        <v>919</v>
      </c>
      <c r="L49" s="13"/>
      <c r="M49" s="13"/>
      <c r="N49" s="13"/>
      <c r="O49" s="13"/>
      <c r="P49" s="156" t="s">
        <v>1160</v>
      </c>
      <c r="Q49" s="156"/>
      <c r="R49" s="156"/>
      <c r="S49" s="156" t="s">
        <v>987</v>
      </c>
      <c r="T49" s="156" t="s">
        <v>1134</v>
      </c>
      <c r="U49" s="156" t="s">
        <v>883</v>
      </c>
      <c r="V49" s="156"/>
      <c r="W49" s="156"/>
      <c r="X49" s="156"/>
      <c r="Y49" s="156"/>
      <c r="Z49" s="156"/>
      <c r="AA49" s="156"/>
      <c r="AB49" s="156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 t="s">
        <v>1161</v>
      </c>
      <c r="AP49" s="156"/>
      <c r="AQ49" s="156"/>
      <c r="AR49" s="156" t="s">
        <v>1162</v>
      </c>
      <c r="AS49" s="156" t="s">
        <v>1163</v>
      </c>
      <c r="AT49" s="156"/>
      <c r="AU49" s="156"/>
      <c r="AV49" s="156"/>
      <c r="AW49" s="156"/>
      <c r="AX49" s="156"/>
      <c r="AY49" s="156"/>
      <c r="AZ49" s="156" t="s">
        <v>1164</v>
      </c>
      <c r="BA49" s="156"/>
      <c r="BB49" s="156"/>
      <c r="BC49" s="156" t="s">
        <v>1165</v>
      </c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63">
        <v>3.5999999999999997E-2</v>
      </c>
      <c r="BR49" s="163">
        <v>0.33900000000000002</v>
      </c>
      <c r="BS49" s="163">
        <v>0.97899999999999987</v>
      </c>
      <c r="BT49" s="156"/>
      <c r="BU49" s="157"/>
      <c r="BV49" s="156"/>
      <c r="BW49" s="156" t="s">
        <v>1292</v>
      </c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  <c r="CT49" s="156"/>
    </row>
    <row r="50" spans="1:98" x14ac:dyDescent="0.25">
      <c r="A50" s="147" t="s">
        <v>856</v>
      </c>
      <c r="B50" s="9" t="s">
        <v>894</v>
      </c>
      <c r="C50" s="149" t="s">
        <v>1299</v>
      </c>
      <c r="D50" s="149" t="str">
        <f t="shared" si="4"/>
        <v>Laupahoehoe (20ky)_40_59</v>
      </c>
      <c r="E50" s="156" t="s">
        <v>985</v>
      </c>
      <c r="F50" s="134"/>
      <c r="G50" s="134"/>
      <c r="H50" s="21"/>
      <c r="I50" s="156" t="s">
        <v>956</v>
      </c>
      <c r="J50" s="156" t="s">
        <v>964</v>
      </c>
      <c r="K50" s="156" t="s">
        <v>921</v>
      </c>
      <c r="L50" s="13"/>
      <c r="M50" s="13"/>
      <c r="N50" s="13"/>
      <c r="O50" s="13"/>
      <c r="P50" s="156" t="s">
        <v>1166</v>
      </c>
      <c r="Q50" s="156"/>
      <c r="R50" s="156"/>
      <c r="S50" s="156" t="s">
        <v>987</v>
      </c>
      <c r="T50" s="156" t="s">
        <v>1134</v>
      </c>
      <c r="U50" s="156" t="s">
        <v>883</v>
      </c>
      <c r="V50" s="156"/>
      <c r="W50" s="156"/>
      <c r="X50" s="156"/>
      <c r="Y50" s="156"/>
      <c r="Z50" s="156"/>
      <c r="AA50" s="156"/>
      <c r="AB50" s="156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 t="s">
        <v>1167</v>
      </c>
      <c r="AP50" s="156"/>
      <c r="AQ50" s="156"/>
      <c r="AR50" s="156" t="s">
        <v>1168</v>
      </c>
      <c r="AS50" s="156" t="s">
        <v>1169</v>
      </c>
      <c r="AT50" s="156"/>
      <c r="AU50" s="156"/>
      <c r="AV50" s="156"/>
      <c r="AW50" s="156"/>
      <c r="AX50" s="156"/>
      <c r="AY50" s="156"/>
      <c r="AZ50" s="156" t="s">
        <v>1170</v>
      </c>
      <c r="BA50" s="156"/>
      <c r="BB50" s="156"/>
      <c r="BC50" s="156" t="s">
        <v>1171</v>
      </c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63">
        <v>0.54600000000000004</v>
      </c>
      <c r="BR50" s="163">
        <v>1.48</v>
      </c>
      <c r="BS50" s="163">
        <v>1.3199999999999998</v>
      </c>
      <c r="BT50" s="156"/>
      <c r="BU50" s="157"/>
      <c r="BV50" s="156"/>
      <c r="BW50" s="156" t="s">
        <v>1292</v>
      </c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  <c r="CT50" s="156"/>
    </row>
    <row r="51" spans="1:98" x14ac:dyDescent="0.25">
      <c r="A51" s="147" t="s">
        <v>856</v>
      </c>
      <c r="B51" s="9" t="s">
        <v>894</v>
      </c>
      <c r="C51" s="149" t="s">
        <v>1299</v>
      </c>
      <c r="D51" s="149" t="str">
        <f t="shared" si="4"/>
        <v>Laupahoehoe (20ky)_59_82</v>
      </c>
      <c r="E51" s="156" t="s">
        <v>985</v>
      </c>
      <c r="F51" s="134"/>
      <c r="G51" s="134"/>
      <c r="H51" s="21"/>
      <c r="I51" s="156" t="s">
        <v>964</v>
      </c>
      <c r="J51" s="156" t="s">
        <v>924</v>
      </c>
      <c r="K51" s="156" t="s">
        <v>923</v>
      </c>
      <c r="L51" s="13"/>
      <c r="M51" s="13"/>
      <c r="N51" s="13"/>
      <c r="O51" s="13"/>
      <c r="P51" s="156" t="s">
        <v>1000</v>
      </c>
      <c r="Q51" s="156"/>
      <c r="R51" s="156"/>
      <c r="S51" s="156" t="s">
        <v>987</v>
      </c>
      <c r="T51" s="156" t="s">
        <v>1134</v>
      </c>
      <c r="U51" s="156" t="s">
        <v>883</v>
      </c>
      <c r="V51" s="156"/>
      <c r="W51" s="156"/>
      <c r="X51" s="156"/>
      <c r="Y51" s="156"/>
      <c r="Z51" s="156"/>
      <c r="AA51" s="156"/>
      <c r="AB51" s="156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 t="s">
        <v>1172</v>
      </c>
      <c r="AP51" s="156"/>
      <c r="AQ51" s="156"/>
      <c r="AR51" s="156" t="s">
        <v>1173</v>
      </c>
      <c r="AS51" s="156" t="s">
        <v>1174</v>
      </c>
      <c r="AT51" s="156"/>
      <c r="AU51" s="156"/>
      <c r="AV51" s="156"/>
      <c r="AW51" s="156"/>
      <c r="AX51" s="156"/>
      <c r="AY51" s="156"/>
      <c r="AZ51" s="156" t="s">
        <v>1175</v>
      </c>
      <c r="BA51" s="156"/>
      <c r="BB51" s="156"/>
      <c r="BC51" s="156" t="s">
        <v>1176</v>
      </c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63">
        <v>0.51800000000000002</v>
      </c>
      <c r="BR51" s="163">
        <v>1.53</v>
      </c>
      <c r="BS51" s="163">
        <v>1.1400000000000001</v>
      </c>
      <c r="BT51" s="156"/>
      <c r="BU51" s="157"/>
      <c r="BV51" s="156"/>
      <c r="BW51" s="156" t="s">
        <v>1292</v>
      </c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</row>
    <row r="52" spans="1:98" x14ac:dyDescent="0.25">
      <c r="A52" s="147" t="s">
        <v>856</v>
      </c>
      <c r="B52" s="9" t="s">
        <v>896</v>
      </c>
      <c r="C52" s="149" t="s">
        <v>1294</v>
      </c>
      <c r="D52" s="149" t="str">
        <f t="shared" ref="D52:D59" si="5">CONCATENATE(B52,"_",I52,"_",J52)</f>
        <v>Kolekole (1.4my)_-4_0</v>
      </c>
      <c r="E52" s="156" t="s">
        <v>985</v>
      </c>
      <c r="F52" s="134"/>
      <c r="G52" s="134"/>
      <c r="H52" s="21"/>
      <c r="I52" s="156" t="s">
        <v>930</v>
      </c>
      <c r="J52" s="156" t="s">
        <v>883</v>
      </c>
      <c r="K52" s="156" t="s">
        <v>960</v>
      </c>
      <c r="L52" s="13"/>
      <c r="M52" s="13"/>
      <c r="N52" s="13"/>
      <c r="O52" s="13"/>
      <c r="P52" s="156" t="s">
        <v>1015</v>
      </c>
      <c r="Q52" s="156"/>
      <c r="R52" s="156"/>
      <c r="S52" s="156" t="s">
        <v>902</v>
      </c>
      <c r="T52" s="156" t="s">
        <v>1177</v>
      </c>
      <c r="U52" s="156" t="s">
        <v>1178</v>
      </c>
      <c r="V52" s="156"/>
      <c r="W52" s="156"/>
      <c r="X52" s="156"/>
      <c r="Y52" s="156"/>
      <c r="Z52" s="156"/>
      <c r="AA52" s="156"/>
      <c r="AB52" s="156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 t="s">
        <v>1179</v>
      </c>
      <c r="AP52" s="156"/>
      <c r="AQ52" s="156"/>
      <c r="AR52" s="156" t="s">
        <v>1180</v>
      </c>
      <c r="AS52" s="156" t="s">
        <v>1181</v>
      </c>
      <c r="AT52" s="156"/>
      <c r="AU52" s="156"/>
      <c r="AV52" s="156"/>
      <c r="AW52" s="156"/>
      <c r="AX52" s="156"/>
      <c r="AY52" s="156"/>
      <c r="AZ52" s="156" t="s">
        <v>1182</v>
      </c>
      <c r="BA52" s="156"/>
      <c r="BB52" s="156"/>
      <c r="BC52" s="156" t="s">
        <v>1183</v>
      </c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63">
        <v>2E-3</v>
      </c>
      <c r="BR52" s="163">
        <v>5.0000000000000001E-3</v>
      </c>
      <c r="BS52" s="163">
        <v>5.0000000000000001E-3</v>
      </c>
      <c r="BT52" s="156"/>
      <c r="BU52" s="157"/>
      <c r="BV52" s="156"/>
      <c r="BW52" s="156" t="s">
        <v>1292</v>
      </c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</row>
    <row r="53" spans="1:98" x14ac:dyDescent="0.25">
      <c r="A53" s="147" t="s">
        <v>856</v>
      </c>
      <c r="B53" s="9" t="s">
        <v>896</v>
      </c>
      <c r="C53" s="149" t="s">
        <v>1294</v>
      </c>
      <c r="D53" s="149" t="str">
        <f t="shared" si="5"/>
        <v>Kolekole (1.4my)_0_3</v>
      </c>
      <c r="E53" s="156" t="s">
        <v>985</v>
      </c>
      <c r="F53" s="134"/>
      <c r="G53" s="134"/>
      <c r="H53" s="21"/>
      <c r="I53" s="156" t="s">
        <v>883</v>
      </c>
      <c r="J53" s="156" t="s">
        <v>965</v>
      </c>
      <c r="K53" s="156" t="s">
        <v>966</v>
      </c>
      <c r="L53" s="13"/>
      <c r="M53" s="13"/>
      <c r="N53" s="13"/>
      <c r="O53" s="13"/>
      <c r="P53" s="156" t="s">
        <v>986</v>
      </c>
      <c r="Q53" s="156"/>
      <c r="R53" s="156"/>
      <c r="S53" s="156" t="s">
        <v>902</v>
      </c>
      <c r="T53" s="156" t="s">
        <v>1177</v>
      </c>
      <c r="U53" s="156" t="s">
        <v>1178</v>
      </c>
      <c r="V53" s="156"/>
      <c r="W53" s="156"/>
      <c r="X53" s="156"/>
      <c r="Y53" s="156"/>
      <c r="Z53" s="156"/>
      <c r="AA53" s="156"/>
      <c r="AB53" s="156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 t="s">
        <v>1184</v>
      </c>
      <c r="AP53" s="156"/>
      <c r="AQ53" s="156"/>
      <c r="AR53" s="156" t="s">
        <v>1185</v>
      </c>
      <c r="AS53" s="156" t="s">
        <v>1186</v>
      </c>
      <c r="AT53" s="156"/>
      <c r="AU53" s="156"/>
      <c r="AV53" s="156"/>
      <c r="AW53" s="156"/>
      <c r="AX53" s="156"/>
      <c r="AY53" s="156"/>
      <c r="AZ53" s="156" t="s">
        <v>1187</v>
      </c>
      <c r="BA53" s="156"/>
      <c r="BB53" s="156"/>
      <c r="BC53" s="156" t="s">
        <v>1188</v>
      </c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63">
        <v>4.3999999999999997E-2</v>
      </c>
      <c r="BR53" s="163">
        <v>0.14799999999999999</v>
      </c>
      <c r="BS53" s="163">
        <v>0.50800000000000001</v>
      </c>
      <c r="BT53" s="156"/>
      <c r="BU53" s="157"/>
      <c r="BV53" s="156"/>
      <c r="BW53" s="156" t="s">
        <v>1292</v>
      </c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</row>
    <row r="54" spans="1:98" x14ac:dyDescent="0.25">
      <c r="A54" s="147" t="s">
        <v>856</v>
      </c>
      <c r="B54" s="9" t="s">
        <v>896</v>
      </c>
      <c r="C54" s="149" t="s">
        <v>1294</v>
      </c>
      <c r="D54" s="149" t="str">
        <f t="shared" si="5"/>
        <v>Kolekole (1.4my)_3_10</v>
      </c>
      <c r="E54" s="156" t="s">
        <v>985</v>
      </c>
      <c r="F54" s="134"/>
      <c r="G54" s="134"/>
      <c r="H54" s="21"/>
      <c r="I54" s="156" t="s">
        <v>965</v>
      </c>
      <c r="J54" s="156" t="s">
        <v>967</v>
      </c>
      <c r="K54" s="156" t="s">
        <v>968</v>
      </c>
      <c r="L54" s="13"/>
      <c r="M54" s="13"/>
      <c r="N54" s="13"/>
      <c r="O54" s="13"/>
      <c r="P54" s="156" t="s">
        <v>1189</v>
      </c>
      <c r="Q54" s="156"/>
      <c r="R54" s="156"/>
      <c r="S54" s="156" t="s">
        <v>902</v>
      </c>
      <c r="T54" s="156" t="s">
        <v>1177</v>
      </c>
      <c r="U54" s="156" t="s">
        <v>1178</v>
      </c>
      <c r="V54" s="156"/>
      <c r="W54" s="156"/>
      <c r="X54" s="156"/>
      <c r="Y54" s="156"/>
      <c r="Z54" s="156"/>
      <c r="AA54" s="156"/>
      <c r="AB54" s="156"/>
      <c r="AC54" s="156"/>
      <c r="AD54" s="157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 t="s">
        <v>1190</v>
      </c>
      <c r="AP54" s="156"/>
      <c r="AQ54" s="156"/>
      <c r="AR54" s="156" t="s">
        <v>1191</v>
      </c>
      <c r="AS54" s="156" t="s">
        <v>1192</v>
      </c>
      <c r="AT54" s="156"/>
      <c r="AU54" s="156"/>
      <c r="AV54" s="156"/>
      <c r="AW54" s="156"/>
      <c r="AX54" s="156"/>
      <c r="AY54" s="156"/>
      <c r="AZ54" s="156" t="s">
        <v>1083</v>
      </c>
      <c r="BA54" s="156"/>
      <c r="BB54" s="156"/>
      <c r="BC54" s="156" t="s">
        <v>1084</v>
      </c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63">
        <v>0.05</v>
      </c>
      <c r="BR54" s="163">
        <v>0.13999999999999999</v>
      </c>
      <c r="BS54" s="163">
        <v>0.60599999999999998</v>
      </c>
      <c r="BT54" s="156"/>
      <c r="BU54" s="157"/>
      <c r="BV54" s="156"/>
      <c r="BW54" s="156" t="s">
        <v>1292</v>
      </c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</row>
    <row r="55" spans="1:98" x14ac:dyDescent="0.25">
      <c r="A55" s="147" t="s">
        <v>856</v>
      </c>
      <c r="B55" s="9" t="s">
        <v>896</v>
      </c>
      <c r="C55" s="149" t="s">
        <v>1294</v>
      </c>
      <c r="D55" s="149" t="str">
        <f t="shared" si="5"/>
        <v>Kolekole (1.4my)_10_19</v>
      </c>
      <c r="E55" s="156" t="s">
        <v>985</v>
      </c>
      <c r="F55" s="134"/>
      <c r="G55" s="134"/>
      <c r="H55" s="21"/>
      <c r="I55" s="156" t="s">
        <v>967</v>
      </c>
      <c r="J55" s="156" t="s">
        <v>969</v>
      </c>
      <c r="K55" s="156" t="s">
        <v>915</v>
      </c>
      <c r="L55" s="13"/>
      <c r="M55" s="13"/>
      <c r="N55" s="13"/>
      <c r="O55" s="13"/>
      <c r="P55" s="156" t="s">
        <v>1193</v>
      </c>
      <c r="Q55" s="156"/>
      <c r="R55" s="156"/>
      <c r="S55" s="156" t="s">
        <v>902</v>
      </c>
      <c r="T55" s="156" t="s">
        <v>1177</v>
      </c>
      <c r="U55" s="156" t="s">
        <v>1178</v>
      </c>
      <c r="V55" s="156"/>
      <c r="W55" s="156"/>
      <c r="X55" s="156"/>
      <c r="Y55" s="156"/>
      <c r="Z55" s="156"/>
      <c r="AA55" s="156"/>
      <c r="AB55" s="156"/>
      <c r="AC55" s="156"/>
      <c r="AD55" s="157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 t="s">
        <v>1194</v>
      </c>
      <c r="AP55" s="156"/>
      <c r="AQ55" s="156"/>
      <c r="AR55" s="156" t="s">
        <v>1195</v>
      </c>
      <c r="AS55" s="156" t="s">
        <v>1196</v>
      </c>
      <c r="AT55" s="156"/>
      <c r="AU55" s="156"/>
      <c r="AV55" s="156"/>
      <c r="AW55" s="156"/>
      <c r="AX55" s="156"/>
      <c r="AY55" s="156"/>
      <c r="AZ55" s="156" t="s">
        <v>1197</v>
      </c>
      <c r="BA55" s="156"/>
      <c r="BB55" s="156"/>
      <c r="BC55" s="156" t="s">
        <v>1198</v>
      </c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63">
        <v>8.8999999999999996E-2</v>
      </c>
      <c r="BR55" s="163">
        <v>0.23700000000000002</v>
      </c>
      <c r="BS55" s="163">
        <v>0.49099999999999999</v>
      </c>
      <c r="BT55" s="156"/>
      <c r="BU55" s="157"/>
      <c r="BV55" s="156"/>
      <c r="BW55" s="156" t="s">
        <v>1292</v>
      </c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</row>
    <row r="56" spans="1:98" x14ac:dyDescent="0.25">
      <c r="A56" s="147" t="s">
        <v>856</v>
      </c>
      <c r="B56" s="9" t="s">
        <v>896</v>
      </c>
      <c r="C56" s="149" t="s">
        <v>1294</v>
      </c>
      <c r="D56" s="149" t="str">
        <f t="shared" si="5"/>
        <v>Kolekole (1.4my)_19_34</v>
      </c>
      <c r="E56" s="156" t="s">
        <v>985</v>
      </c>
      <c r="F56" s="134"/>
      <c r="G56" s="134"/>
      <c r="H56" s="21"/>
      <c r="I56" s="156" t="s">
        <v>969</v>
      </c>
      <c r="J56" s="156" t="s">
        <v>970</v>
      </c>
      <c r="K56" s="156" t="s">
        <v>917</v>
      </c>
      <c r="L56" s="13"/>
      <c r="M56" s="13"/>
      <c r="N56" s="13"/>
      <c r="O56" s="13"/>
      <c r="P56" s="156" t="s">
        <v>1193</v>
      </c>
      <c r="Q56" s="156"/>
      <c r="R56" s="156"/>
      <c r="S56" s="156" t="s">
        <v>902</v>
      </c>
      <c r="T56" s="156" t="s">
        <v>1177</v>
      </c>
      <c r="U56" s="156" t="s">
        <v>1178</v>
      </c>
      <c r="V56" s="156"/>
      <c r="W56" s="156"/>
      <c r="X56" s="156"/>
      <c r="Y56" s="156"/>
      <c r="Z56" s="156"/>
      <c r="AA56" s="156"/>
      <c r="AB56" s="156"/>
      <c r="AC56" s="156"/>
      <c r="AD56" s="157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 t="s">
        <v>1199</v>
      </c>
      <c r="AP56" s="156"/>
      <c r="AQ56" s="156"/>
      <c r="AR56" s="156" t="s">
        <v>1200</v>
      </c>
      <c r="AS56" s="156" t="s">
        <v>1201</v>
      </c>
      <c r="AT56" s="156"/>
      <c r="AU56" s="156"/>
      <c r="AV56" s="156"/>
      <c r="AW56" s="156"/>
      <c r="AX56" s="156"/>
      <c r="AY56" s="156"/>
      <c r="AZ56" s="156" t="s">
        <v>1202</v>
      </c>
      <c r="BA56" s="156"/>
      <c r="BB56" s="156"/>
      <c r="BC56" s="156" t="s">
        <v>1203</v>
      </c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63">
        <v>8.8999999999999996E-2</v>
      </c>
      <c r="BR56" s="163">
        <v>0.22500000000000001</v>
      </c>
      <c r="BS56" s="163">
        <v>0.44000000000000006</v>
      </c>
      <c r="BT56" s="156"/>
      <c r="BU56" s="157"/>
      <c r="BV56" s="156"/>
      <c r="BW56" s="156" t="s">
        <v>1292</v>
      </c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  <c r="CT56" s="156"/>
    </row>
    <row r="57" spans="1:98" x14ac:dyDescent="0.25">
      <c r="A57" s="147" t="s">
        <v>856</v>
      </c>
      <c r="B57" s="9" t="s">
        <v>896</v>
      </c>
      <c r="C57" s="149" t="s">
        <v>1294</v>
      </c>
      <c r="D57" s="149" t="str">
        <f t="shared" si="5"/>
        <v>Kolekole (1.4my)_34_54</v>
      </c>
      <c r="E57" s="156" t="s">
        <v>985</v>
      </c>
      <c r="F57" s="134"/>
      <c r="G57" s="134"/>
      <c r="H57" s="21"/>
      <c r="I57" s="156" t="s">
        <v>970</v>
      </c>
      <c r="J57" s="156" t="s">
        <v>907</v>
      </c>
      <c r="K57" s="156" t="s">
        <v>919</v>
      </c>
      <c r="L57" s="13"/>
      <c r="M57" s="13"/>
      <c r="N57" s="13"/>
      <c r="O57" s="13"/>
      <c r="P57" s="156" t="s">
        <v>1204</v>
      </c>
      <c r="Q57" s="156"/>
      <c r="R57" s="156"/>
      <c r="S57" s="156" t="s">
        <v>902</v>
      </c>
      <c r="T57" s="156" t="s">
        <v>1177</v>
      </c>
      <c r="U57" s="156" t="s">
        <v>1178</v>
      </c>
      <c r="V57" s="156"/>
      <c r="W57" s="156"/>
      <c r="X57" s="156"/>
      <c r="Y57" s="156"/>
      <c r="Z57" s="156"/>
      <c r="AA57" s="156"/>
      <c r="AB57" s="156"/>
      <c r="AC57" s="156"/>
      <c r="AD57" s="157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 t="s">
        <v>1205</v>
      </c>
      <c r="AP57" s="156"/>
      <c r="AQ57" s="156"/>
      <c r="AR57" s="156" t="s">
        <v>1206</v>
      </c>
      <c r="AS57" s="156" t="s">
        <v>1207</v>
      </c>
      <c r="AT57" s="156"/>
      <c r="AU57" s="156"/>
      <c r="AV57" s="156"/>
      <c r="AW57" s="156"/>
      <c r="AX57" s="156"/>
      <c r="AY57" s="156"/>
      <c r="AZ57" s="156" t="s">
        <v>1208</v>
      </c>
      <c r="BA57" s="156"/>
      <c r="BB57" s="156"/>
      <c r="BC57" s="156" t="s">
        <v>1209</v>
      </c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63">
        <v>0.25900000000000001</v>
      </c>
      <c r="BR57" s="163">
        <v>0.71199999999999997</v>
      </c>
      <c r="BS57" s="163">
        <v>0.45999999999999996</v>
      </c>
      <c r="BT57" s="156"/>
      <c r="BU57" s="157"/>
      <c r="BV57" s="156"/>
      <c r="BW57" s="156" t="s">
        <v>1292</v>
      </c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  <c r="CT57" s="156"/>
    </row>
    <row r="58" spans="1:98" x14ac:dyDescent="0.25">
      <c r="A58" s="147" t="s">
        <v>856</v>
      </c>
      <c r="B58" s="9" t="s">
        <v>896</v>
      </c>
      <c r="C58" s="149" t="s">
        <v>1294</v>
      </c>
      <c r="D58" s="149" t="str">
        <f t="shared" si="5"/>
        <v>Kolekole (1.4my)_54_68</v>
      </c>
      <c r="E58" s="156" t="s">
        <v>985</v>
      </c>
      <c r="F58" s="134"/>
      <c r="G58" s="134"/>
      <c r="H58" s="21"/>
      <c r="I58" s="156" t="s">
        <v>907</v>
      </c>
      <c r="J58" s="156" t="s">
        <v>971</v>
      </c>
      <c r="K58" s="156" t="s">
        <v>951</v>
      </c>
      <c r="L58" s="13"/>
      <c r="M58" s="13"/>
      <c r="N58" s="13"/>
      <c r="O58" s="13"/>
      <c r="P58" s="156" t="s">
        <v>1210</v>
      </c>
      <c r="Q58" s="156"/>
      <c r="R58" s="156"/>
      <c r="S58" s="156" t="s">
        <v>902</v>
      </c>
      <c r="T58" s="156" t="s">
        <v>1177</v>
      </c>
      <c r="U58" s="156" t="s">
        <v>1178</v>
      </c>
      <c r="V58" s="156"/>
      <c r="W58" s="156"/>
      <c r="X58" s="156"/>
      <c r="Y58" s="156"/>
      <c r="Z58" s="156"/>
      <c r="AA58" s="156"/>
      <c r="AB58" s="156"/>
      <c r="AC58" s="156"/>
      <c r="AD58" s="157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 t="s">
        <v>1211</v>
      </c>
      <c r="AP58" s="156"/>
      <c r="AQ58" s="156"/>
      <c r="AR58" s="156" t="s">
        <v>1212</v>
      </c>
      <c r="AS58" s="156" t="s">
        <v>1213</v>
      </c>
      <c r="AT58" s="156"/>
      <c r="AU58" s="156"/>
      <c r="AV58" s="156"/>
      <c r="AW58" s="156"/>
      <c r="AX58" s="156"/>
      <c r="AY58" s="156"/>
      <c r="AZ58" s="156" t="s">
        <v>1214</v>
      </c>
      <c r="BA58" s="156"/>
      <c r="BB58" s="156"/>
      <c r="BC58" s="156" t="s">
        <v>1215</v>
      </c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63">
        <v>0.26500000000000001</v>
      </c>
      <c r="BR58" s="163">
        <v>0.78600000000000003</v>
      </c>
      <c r="BS58" s="163">
        <v>0.375</v>
      </c>
      <c r="BT58" s="156"/>
      <c r="BU58" s="157"/>
      <c r="BV58" s="156"/>
      <c r="BW58" s="156" t="s">
        <v>1292</v>
      </c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  <c r="CT58" s="156"/>
    </row>
    <row r="59" spans="1:98" x14ac:dyDescent="0.25">
      <c r="A59" s="147" t="s">
        <v>856</v>
      </c>
      <c r="B59" s="9" t="s">
        <v>896</v>
      </c>
      <c r="C59" s="149" t="s">
        <v>1294</v>
      </c>
      <c r="D59" s="149" t="str">
        <f t="shared" si="5"/>
        <v>Kolekole (1.4my)_68_96</v>
      </c>
      <c r="E59" s="156" t="s">
        <v>985</v>
      </c>
      <c r="F59" s="134"/>
      <c r="G59" s="134"/>
      <c r="H59" s="21"/>
      <c r="I59" s="156" t="s">
        <v>971</v>
      </c>
      <c r="J59" s="156" t="s">
        <v>972</v>
      </c>
      <c r="K59" s="156" t="s">
        <v>973</v>
      </c>
      <c r="L59" s="13"/>
      <c r="M59" s="13"/>
      <c r="N59" s="13"/>
      <c r="O59" s="13"/>
      <c r="P59" s="156" t="s">
        <v>1149</v>
      </c>
      <c r="Q59" s="156"/>
      <c r="R59" s="156"/>
      <c r="S59" s="156" t="s">
        <v>902</v>
      </c>
      <c r="T59" s="156" t="s">
        <v>1177</v>
      </c>
      <c r="U59" s="156" t="s">
        <v>1178</v>
      </c>
      <c r="V59" s="156"/>
      <c r="W59" s="156"/>
      <c r="X59" s="156"/>
      <c r="Y59" s="156"/>
      <c r="Z59" s="156"/>
      <c r="AA59" s="156"/>
      <c r="AB59" s="156"/>
      <c r="AC59" s="156"/>
      <c r="AD59" s="157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 t="s">
        <v>1216</v>
      </c>
      <c r="AP59" s="156"/>
      <c r="AQ59" s="156"/>
      <c r="AR59" s="156" t="s">
        <v>1217</v>
      </c>
      <c r="AS59" s="156" t="s">
        <v>1218</v>
      </c>
      <c r="AT59" s="156"/>
      <c r="AU59" s="156"/>
      <c r="AV59" s="156"/>
      <c r="AW59" s="156"/>
      <c r="AX59" s="156"/>
      <c r="AY59" s="156"/>
      <c r="AZ59" s="156" t="s">
        <v>1219</v>
      </c>
      <c r="BA59" s="156"/>
      <c r="BB59" s="156"/>
      <c r="BC59" s="156" t="s">
        <v>1220</v>
      </c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63">
        <v>0.28100000000000003</v>
      </c>
      <c r="BR59" s="163">
        <v>0.72599999999999998</v>
      </c>
      <c r="BS59" s="163">
        <v>0.307</v>
      </c>
      <c r="BT59" s="156"/>
      <c r="BU59" s="157"/>
      <c r="BV59" s="156"/>
      <c r="BW59" s="156" t="s">
        <v>1292</v>
      </c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  <c r="CT59" s="156"/>
    </row>
    <row r="60" spans="1:98" x14ac:dyDescent="0.25">
      <c r="A60" s="147" t="s">
        <v>856</v>
      </c>
      <c r="B60" s="9" t="s">
        <v>863</v>
      </c>
      <c r="C60" s="149" t="s">
        <v>1296</v>
      </c>
      <c r="D60" s="149" t="str">
        <f t="shared" ref="D60" si="6">CONCATENATE(B60,"_",I60,"_",J60)</f>
        <v>Olaa (2ky)_-8_-5</v>
      </c>
      <c r="E60" s="156" t="s">
        <v>985</v>
      </c>
      <c r="F60" s="134"/>
      <c r="G60" s="134"/>
      <c r="H60" s="21"/>
      <c r="I60" s="156" t="s">
        <v>974</v>
      </c>
      <c r="J60" s="156" t="s">
        <v>975</v>
      </c>
      <c r="K60" s="156" t="s">
        <v>910</v>
      </c>
      <c r="L60" s="13"/>
      <c r="M60" s="13"/>
      <c r="N60" s="13"/>
      <c r="O60" s="13"/>
      <c r="P60" s="156" t="s">
        <v>1221</v>
      </c>
      <c r="Q60" s="156"/>
      <c r="R60" s="156"/>
      <c r="S60" s="156" t="s">
        <v>964</v>
      </c>
      <c r="T60" s="156" t="s">
        <v>956</v>
      </c>
      <c r="U60" s="156" t="s">
        <v>1149</v>
      </c>
      <c r="V60" s="156"/>
      <c r="W60" s="156"/>
      <c r="X60" s="156"/>
      <c r="Y60" s="156"/>
      <c r="Z60" s="156"/>
      <c r="AA60" s="156"/>
      <c r="AB60" s="156"/>
      <c r="AC60" s="156"/>
      <c r="AD60" s="157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 t="s">
        <v>1222</v>
      </c>
      <c r="AP60" s="156"/>
      <c r="AQ60" s="156"/>
      <c r="AR60" s="156" t="s">
        <v>1223</v>
      </c>
      <c r="AS60" s="156" t="s">
        <v>1224</v>
      </c>
      <c r="AT60" s="156"/>
      <c r="AU60" s="156"/>
      <c r="AV60" s="156"/>
      <c r="AW60" s="156"/>
      <c r="AX60" s="156"/>
      <c r="AY60" s="156"/>
      <c r="AZ60" s="156" t="s">
        <v>1225</v>
      </c>
      <c r="BA60" s="156"/>
      <c r="BB60" s="156"/>
      <c r="BC60" s="156" t="s">
        <v>1226</v>
      </c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63">
        <v>4.0999999999999995E-2</v>
      </c>
      <c r="BR60" s="163">
        <v>5.4000000000000006E-2</v>
      </c>
      <c r="BS60" s="163">
        <v>0.11299999999999999</v>
      </c>
      <c r="BT60" s="156"/>
      <c r="BU60" s="157"/>
      <c r="BV60" s="156"/>
      <c r="BW60" s="156" t="s">
        <v>1292</v>
      </c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  <c r="CT60" s="156"/>
    </row>
    <row r="61" spans="1:98" x14ac:dyDescent="0.25">
      <c r="A61" s="147" t="s">
        <v>856</v>
      </c>
      <c r="B61" s="9" t="s">
        <v>863</v>
      </c>
      <c r="C61" s="149" t="s">
        <v>1296</v>
      </c>
      <c r="D61" s="149" t="str">
        <f t="shared" ref="D61:D69" si="7">CONCATENATE(B61,"_",I61,"_",J61)</f>
        <v>Olaa (2ky)_-5_0</v>
      </c>
      <c r="E61" s="156" t="s">
        <v>985</v>
      </c>
      <c r="F61" s="134"/>
      <c r="G61" s="134"/>
      <c r="H61" s="21"/>
      <c r="I61" s="156" t="s">
        <v>975</v>
      </c>
      <c r="J61" s="156" t="s">
        <v>883</v>
      </c>
      <c r="K61" s="156" t="s">
        <v>960</v>
      </c>
      <c r="L61" s="13"/>
      <c r="M61" s="13"/>
      <c r="N61" s="13"/>
      <c r="O61" s="13"/>
      <c r="P61" s="156" t="s">
        <v>1227</v>
      </c>
      <c r="Q61" s="156"/>
      <c r="R61" s="156"/>
      <c r="S61" s="156" t="s">
        <v>964</v>
      </c>
      <c r="T61" s="156" t="s">
        <v>956</v>
      </c>
      <c r="U61" s="156" t="s">
        <v>1149</v>
      </c>
      <c r="V61" s="156"/>
      <c r="W61" s="156"/>
      <c r="X61" s="156"/>
      <c r="Y61" s="156"/>
      <c r="Z61" s="156"/>
      <c r="AA61" s="156"/>
      <c r="AB61" s="156"/>
      <c r="AC61" s="156"/>
      <c r="AD61" s="157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 t="s">
        <v>1228</v>
      </c>
      <c r="AP61" s="156"/>
      <c r="AQ61" s="156"/>
      <c r="AR61" s="156" t="s">
        <v>1229</v>
      </c>
      <c r="AS61" s="156" t="s">
        <v>1230</v>
      </c>
      <c r="AT61" s="156"/>
      <c r="AU61" s="156"/>
      <c r="AV61" s="156"/>
      <c r="AW61" s="156"/>
      <c r="AX61" s="156"/>
      <c r="AY61" s="156"/>
      <c r="AZ61" s="156" t="s">
        <v>1231</v>
      </c>
      <c r="BA61" s="156"/>
      <c r="BB61" s="156"/>
      <c r="BC61" s="156" t="s">
        <v>1232</v>
      </c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63">
        <v>0.06</v>
      </c>
      <c r="BR61" s="163">
        <v>0.124</v>
      </c>
      <c r="BS61" s="163">
        <v>0.26400000000000001</v>
      </c>
      <c r="BT61" s="156"/>
      <c r="BU61" s="157"/>
      <c r="BV61" s="156"/>
      <c r="BW61" s="156" t="s">
        <v>1292</v>
      </c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  <c r="CT61" s="156"/>
    </row>
    <row r="62" spans="1:98" x14ac:dyDescent="0.25">
      <c r="A62" s="147" t="s">
        <v>856</v>
      </c>
      <c r="B62" s="9" t="s">
        <v>863</v>
      </c>
      <c r="C62" s="149" t="s">
        <v>1296</v>
      </c>
      <c r="D62" s="149" t="str">
        <f t="shared" si="7"/>
        <v>Olaa (2ky)_0_5</v>
      </c>
      <c r="E62" s="156" t="s">
        <v>985</v>
      </c>
      <c r="F62" s="134"/>
      <c r="G62" s="134"/>
      <c r="H62" s="21"/>
      <c r="I62" s="156" t="s">
        <v>883</v>
      </c>
      <c r="J62" s="156" t="s">
        <v>976</v>
      </c>
      <c r="K62" s="156" t="s">
        <v>912</v>
      </c>
      <c r="L62" s="13"/>
      <c r="M62" s="13"/>
      <c r="N62" s="13"/>
      <c r="O62" s="13"/>
      <c r="P62" s="156" t="s">
        <v>1227</v>
      </c>
      <c r="Q62" s="156"/>
      <c r="R62" s="156"/>
      <c r="S62" s="156" t="s">
        <v>964</v>
      </c>
      <c r="T62" s="156" t="s">
        <v>956</v>
      </c>
      <c r="U62" s="156" t="s">
        <v>1149</v>
      </c>
      <c r="V62" s="156"/>
      <c r="W62" s="156"/>
      <c r="X62" s="156"/>
      <c r="Y62" s="156"/>
      <c r="Z62" s="156"/>
      <c r="AA62" s="156"/>
      <c r="AB62" s="156"/>
      <c r="AC62" s="156"/>
      <c r="AD62" s="157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 t="s">
        <v>1233</v>
      </c>
      <c r="AP62" s="156"/>
      <c r="AQ62" s="156"/>
      <c r="AR62" s="156" t="s">
        <v>1234</v>
      </c>
      <c r="AS62" s="156" t="s">
        <v>1235</v>
      </c>
      <c r="AT62" s="156"/>
      <c r="AU62" s="156"/>
      <c r="AV62" s="156"/>
      <c r="AW62" s="156"/>
      <c r="AX62" s="156"/>
      <c r="AY62" s="156"/>
      <c r="AZ62" s="156" t="s">
        <v>1236</v>
      </c>
      <c r="BA62" s="156"/>
      <c r="BB62" s="156"/>
      <c r="BC62" s="156" t="s">
        <v>1237</v>
      </c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63">
        <v>0.11799999999999999</v>
      </c>
      <c r="BR62" s="163">
        <v>0.21200000000000002</v>
      </c>
      <c r="BS62" s="163">
        <v>0.26200000000000001</v>
      </c>
      <c r="BT62" s="156"/>
      <c r="BU62" s="157"/>
      <c r="BV62" s="156"/>
      <c r="BW62" s="156" t="s">
        <v>1292</v>
      </c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  <c r="CT62" s="156"/>
    </row>
    <row r="63" spans="1:98" x14ac:dyDescent="0.25">
      <c r="A63" s="147" t="s">
        <v>856</v>
      </c>
      <c r="B63" s="9" t="s">
        <v>863</v>
      </c>
      <c r="C63" s="149" t="s">
        <v>1296</v>
      </c>
      <c r="D63" s="149" t="str">
        <f t="shared" si="7"/>
        <v>Olaa (2ky)_5_13</v>
      </c>
      <c r="E63" s="156" t="s">
        <v>985</v>
      </c>
      <c r="F63" s="134"/>
      <c r="G63" s="134"/>
      <c r="H63" s="21"/>
      <c r="I63" s="156" t="s">
        <v>976</v>
      </c>
      <c r="J63" s="156" t="s">
        <v>903</v>
      </c>
      <c r="K63" s="156" t="s">
        <v>915</v>
      </c>
      <c r="L63" s="13"/>
      <c r="M63" s="13"/>
      <c r="N63" s="13"/>
      <c r="O63" s="13"/>
      <c r="P63" s="156" t="s">
        <v>1238</v>
      </c>
      <c r="Q63" s="156"/>
      <c r="R63" s="156"/>
      <c r="S63" s="156" t="s">
        <v>964</v>
      </c>
      <c r="T63" s="156" t="s">
        <v>956</v>
      </c>
      <c r="U63" s="156" t="s">
        <v>1149</v>
      </c>
      <c r="V63" s="156"/>
      <c r="W63" s="156"/>
      <c r="X63" s="156"/>
      <c r="Y63" s="156"/>
      <c r="Z63" s="156"/>
      <c r="AA63" s="156"/>
      <c r="AB63" s="156"/>
      <c r="AC63" s="156"/>
      <c r="AD63" s="157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 t="s">
        <v>1239</v>
      </c>
      <c r="AP63" s="156"/>
      <c r="AQ63" s="156"/>
      <c r="AR63" s="156" t="s">
        <v>1240</v>
      </c>
      <c r="AS63" s="156" t="s">
        <v>1241</v>
      </c>
      <c r="AT63" s="156"/>
      <c r="AU63" s="156"/>
      <c r="AV63" s="156"/>
      <c r="AW63" s="156"/>
      <c r="AX63" s="156"/>
      <c r="AY63" s="156"/>
      <c r="AZ63" s="156" t="s">
        <v>1242</v>
      </c>
      <c r="BA63" s="156"/>
      <c r="BB63" s="156"/>
      <c r="BC63" s="156" t="s">
        <v>1243</v>
      </c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63">
        <v>0.17299999999999999</v>
      </c>
      <c r="BR63" s="163">
        <v>0.23199999999999998</v>
      </c>
      <c r="BS63" s="163">
        <v>0.26900000000000002</v>
      </c>
      <c r="BT63" s="156"/>
      <c r="BU63" s="157"/>
      <c r="BV63" s="156"/>
      <c r="BW63" s="156" t="s">
        <v>1292</v>
      </c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  <c r="CT63" s="156"/>
    </row>
    <row r="64" spans="1:98" x14ac:dyDescent="0.25">
      <c r="A64" s="147" t="s">
        <v>856</v>
      </c>
      <c r="B64" s="9" t="s">
        <v>863</v>
      </c>
      <c r="C64" s="149" t="s">
        <v>1296</v>
      </c>
      <c r="D64" s="149" t="str">
        <f t="shared" si="7"/>
        <v>Olaa (2ky)_13_19</v>
      </c>
      <c r="E64" s="156" t="s">
        <v>985</v>
      </c>
      <c r="F64" s="134"/>
      <c r="G64" s="134"/>
      <c r="H64" s="21"/>
      <c r="I64" s="156" t="s">
        <v>903</v>
      </c>
      <c r="J64" s="156" t="s">
        <v>969</v>
      </c>
      <c r="K64" s="156" t="s">
        <v>917</v>
      </c>
      <c r="L64" s="13"/>
      <c r="M64" s="13"/>
      <c r="N64" s="13"/>
      <c r="O64" s="13"/>
      <c r="P64" s="156" t="s">
        <v>1244</v>
      </c>
      <c r="Q64" s="156"/>
      <c r="R64" s="156"/>
      <c r="S64" s="156" t="s">
        <v>964</v>
      </c>
      <c r="T64" s="156" t="s">
        <v>956</v>
      </c>
      <c r="U64" s="156" t="s">
        <v>1149</v>
      </c>
      <c r="V64" s="156"/>
      <c r="W64" s="156"/>
      <c r="X64" s="156"/>
      <c r="Y64" s="156"/>
      <c r="Z64" s="156"/>
      <c r="AA64" s="156"/>
      <c r="AB64" s="156"/>
      <c r="AC64" s="156"/>
      <c r="AD64" s="157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 t="s">
        <v>1245</v>
      </c>
      <c r="AP64" s="156"/>
      <c r="AQ64" s="156"/>
      <c r="AR64" s="156" t="s">
        <v>1246</v>
      </c>
      <c r="AS64" s="156" t="s">
        <v>1247</v>
      </c>
      <c r="AT64" s="156"/>
      <c r="AU64" s="156"/>
      <c r="AV64" s="156"/>
      <c r="AW64" s="156"/>
      <c r="AX64" s="156"/>
      <c r="AY64" s="156"/>
      <c r="AZ64" s="156" t="s">
        <v>1248</v>
      </c>
      <c r="BA64" s="156"/>
      <c r="BB64" s="156"/>
      <c r="BC64" s="156" t="s">
        <v>1249</v>
      </c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63">
        <v>0.309</v>
      </c>
      <c r="BR64" s="163">
        <v>0.29500000000000004</v>
      </c>
      <c r="BS64" s="163">
        <v>0.32999999999999996</v>
      </c>
      <c r="BT64" s="156"/>
      <c r="BU64" s="157"/>
      <c r="BV64" s="156"/>
      <c r="BW64" s="156" t="s">
        <v>1292</v>
      </c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  <c r="CT64" s="156"/>
    </row>
    <row r="65" spans="1:98" x14ac:dyDescent="0.25">
      <c r="A65" s="147" t="s">
        <v>856</v>
      </c>
      <c r="B65" s="9" t="s">
        <v>863</v>
      </c>
      <c r="C65" s="149" t="s">
        <v>1296</v>
      </c>
      <c r="D65" s="149" t="str">
        <f t="shared" si="7"/>
        <v>Olaa (2ky)_19_28</v>
      </c>
      <c r="E65" s="156" t="s">
        <v>985</v>
      </c>
      <c r="F65" s="134"/>
      <c r="G65" s="134"/>
      <c r="H65" s="21"/>
      <c r="I65" s="156" t="s">
        <v>969</v>
      </c>
      <c r="J65" s="156" t="s">
        <v>905</v>
      </c>
      <c r="K65" s="156" t="s">
        <v>977</v>
      </c>
      <c r="L65" s="13"/>
      <c r="M65" s="13"/>
      <c r="N65" s="13"/>
      <c r="O65" s="13"/>
      <c r="P65" s="156" t="s">
        <v>1250</v>
      </c>
      <c r="Q65" s="156"/>
      <c r="R65" s="156"/>
      <c r="S65" s="156" t="s">
        <v>964</v>
      </c>
      <c r="T65" s="156" t="s">
        <v>956</v>
      </c>
      <c r="U65" s="156" t="s">
        <v>1149</v>
      </c>
      <c r="V65" s="156"/>
      <c r="W65" s="156"/>
      <c r="X65" s="156"/>
      <c r="Y65" s="156"/>
      <c r="Z65" s="156"/>
      <c r="AA65" s="156"/>
      <c r="AB65" s="156"/>
      <c r="AC65" s="156"/>
      <c r="AD65" s="157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 t="s">
        <v>1251</v>
      </c>
      <c r="AP65" s="156"/>
      <c r="AQ65" s="156"/>
      <c r="AR65" s="156" t="s">
        <v>1217</v>
      </c>
      <c r="AS65" s="156" t="s">
        <v>1252</v>
      </c>
      <c r="AT65" s="156"/>
      <c r="AU65" s="156"/>
      <c r="AV65" s="156"/>
      <c r="AW65" s="156"/>
      <c r="AX65" s="156"/>
      <c r="AY65" s="156"/>
      <c r="AZ65" s="156" t="s">
        <v>976</v>
      </c>
      <c r="BA65" s="156"/>
      <c r="BB65" s="156"/>
      <c r="BC65" s="156" t="s">
        <v>1253</v>
      </c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63">
        <v>0.45999999999999996</v>
      </c>
      <c r="BR65" s="163">
        <v>0.376</v>
      </c>
      <c r="BS65" s="163">
        <v>0.39200000000000002</v>
      </c>
      <c r="BT65" s="156"/>
      <c r="BU65" s="157"/>
      <c r="BV65" s="156"/>
      <c r="BW65" s="156" t="s">
        <v>1292</v>
      </c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  <c r="CT65" s="156"/>
    </row>
    <row r="66" spans="1:98" x14ac:dyDescent="0.25">
      <c r="A66" s="147" t="s">
        <v>856</v>
      </c>
      <c r="B66" s="9" t="s">
        <v>863</v>
      </c>
      <c r="C66" s="149" t="s">
        <v>1296</v>
      </c>
      <c r="D66" s="149" t="str">
        <f t="shared" si="7"/>
        <v>Olaa (2ky)_28_37</v>
      </c>
      <c r="E66" s="156" t="s">
        <v>985</v>
      </c>
      <c r="F66" s="134"/>
      <c r="G66" s="134"/>
      <c r="H66" s="21"/>
      <c r="I66" s="156" t="s">
        <v>905</v>
      </c>
      <c r="J66" s="156" t="s">
        <v>948</v>
      </c>
      <c r="K66" s="156" t="s">
        <v>978</v>
      </c>
      <c r="L66" s="13"/>
      <c r="M66" s="13"/>
      <c r="N66" s="13"/>
      <c r="O66" s="13"/>
      <c r="P66" s="156" t="s">
        <v>1250</v>
      </c>
      <c r="Q66" s="156"/>
      <c r="R66" s="156"/>
      <c r="S66" s="156" t="s">
        <v>964</v>
      </c>
      <c r="T66" s="156" t="s">
        <v>956</v>
      </c>
      <c r="U66" s="156" t="s">
        <v>1149</v>
      </c>
      <c r="V66" s="156"/>
      <c r="W66" s="156"/>
      <c r="X66" s="156"/>
      <c r="Y66" s="156"/>
      <c r="Z66" s="156"/>
      <c r="AA66" s="156"/>
      <c r="AB66" s="156"/>
      <c r="AC66" s="156"/>
      <c r="AD66" s="157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 t="s">
        <v>1254</v>
      </c>
      <c r="AP66" s="156"/>
      <c r="AQ66" s="156"/>
      <c r="AR66" s="156" t="s">
        <v>1255</v>
      </c>
      <c r="AS66" s="156" t="s">
        <v>1256</v>
      </c>
      <c r="AT66" s="156"/>
      <c r="AU66" s="156"/>
      <c r="AV66" s="156"/>
      <c r="AW66" s="156"/>
      <c r="AX66" s="156"/>
      <c r="AY66" s="156"/>
      <c r="AZ66" s="156" t="s">
        <v>1257</v>
      </c>
      <c r="BA66" s="156"/>
      <c r="BB66" s="156"/>
      <c r="BC66" s="156" t="s">
        <v>1258</v>
      </c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63">
        <v>0.36899999999999999</v>
      </c>
      <c r="BR66" s="163">
        <v>0.28300000000000003</v>
      </c>
      <c r="BS66" s="163">
        <v>0.30499999999999999</v>
      </c>
      <c r="BT66" s="156"/>
      <c r="BU66" s="157"/>
      <c r="BV66" s="156"/>
      <c r="BW66" s="156" t="s">
        <v>1292</v>
      </c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  <c r="CT66" s="156"/>
    </row>
    <row r="67" spans="1:98" x14ac:dyDescent="0.25">
      <c r="A67" s="147" t="s">
        <v>856</v>
      </c>
      <c r="B67" s="9" t="s">
        <v>863</v>
      </c>
      <c r="C67" s="149" t="s">
        <v>1296</v>
      </c>
      <c r="D67" s="149" t="str">
        <f t="shared" si="7"/>
        <v>Olaa (2ky)_37_56</v>
      </c>
      <c r="E67" s="156" t="s">
        <v>985</v>
      </c>
      <c r="F67" s="134"/>
      <c r="G67" s="134"/>
      <c r="H67" s="21"/>
      <c r="I67" s="156" t="s">
        <v>948</v>
      </c>
      <c r="J67" s="156" t="s">
        <v>957</v>
      </c>
      <c r="K67" s="156" t="s">
        <v>979</v>
      </c>
      <c r="L67" s="13"/>
      <c r="M67" s="13"/>
      <c r="N67" s="13"/>
      <c r="O67" s="13"/>
      <c r="P67" s="156" t="s">
        <v>1007</v>
      </c>
      <c r="Q67" s="156"/>
      <c r="R67" s="156"/>
      <c r="S67" s="156" t="s">
        <v>964</v>
      </c>
      <c r="T67" s="156" t="s">
        <v>956</v>
      </c>
      <c r="U67" s="156" t="s">
        <v>1149</v>
      </c>
      <c r="V67" s="156"/>
      <c r="W67" s="156"/>
      <c r="X67" s="156"/>
      <c r="Y67" s="156"/>
      <c r="Z67" s="156"/>
      <c r="AA67" s="156"/>
      <c r="AB67" s="156"/>
      <c r="AC67" s="156"/>
      <c r="AD67" s="157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 t="s">
        <v>1259</v>
      </c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 t="s">
        <v>1260</v>
      </c>
      <c r="BA67" s="156"/>
      <c r="BB67" s="156"/>
      <c r="BC67" s="156" t="s">
        <v>1261</v>
      </c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63">
        <v>0.26700000000000002</v>
      </c>
      <c r="BR67" s="163">
        <v>0.16299999999999998</v>
      </c>
      <c r="BS67" s="163">
        <v>0.18099999999999999</v>
      </c>
      <c r="BT67" s="156"/>
      <c r="BU67" s="157"/>
      <c r="BV67" s="156"/>
      <c r="BW67" s="156" t="s">
        <v>1292</v>
      </c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  <c r="CT67" s="156"/>
    </row>
    <row r="68" spans="1:98" x14ac:dyDescent="0.25">
      <c r="A68" s="147" t="s">
        <v>856</v>
      </c>
      <c r="B68" s="9" t="s">
        <v>863</v>
      </c>
      <c r="C68" s="149" t="s">
        <v>1296</v>
      </c>
      <c r="D68" s="149" t="str">
        <f t="shared" si="7"/>
        <v>Olaa (2ky)_56_92</v>
      </c>
      <c r="E68" s="156" t="s">
        <v>985</v>
      </c>
      <c r="F68" s="134"/>
      <c r="G68" s="134"/>
      <c r="H68" s="21"/>
      <c r="I68" s="156" t="s">
        <v>957</v>
      </c>
      <c r="J68" s="156" t="s">
        <v>955</v>
      </c>
      <c r="K68" s="156" t="s">
        <v>980</v>
      </c>
      <c r="L68" s="13"/>
      <c r="M68" s="13"/>
      <c r="N68" s="13"/>
      <c r="O68" s="13"/>
      <c r="P68" s="156" t="s">
        <v>1007</v>
      </c>
      <c r="Q68" s="156"/>
      <c r="R68" s="156"/>
      <c r="S68" s="156" t="s">
        <v>964</v>
      </c>
      <c r="T68" s="156" t="s">
        <v>956</v>
      </c>
      <c r="U68" s="156" t="s">
        <v>1149</v>
      </c>
      <c r="V68" s="156"/>
      <c r="W68" s="156"/>
      <c r="X68" s="156"/>
      <c r="Y68" s="156"/>
      <c r="Z68" s="156"/>
      <c r="AA68" s="156"/>
      <c r="AB68" s="156"/>
      <c r="AC68" s="156"/>
      <c r="AD68" s="157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 t="s">
        <v>1262</v>
      </c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 t="s">
        <v>1263</v>
      </c>
      <c r="BA68" s="156"/>
      <c r="BB68" s="156"/>
      <c r="BC68" s="156" t="s">
        <v>1264</v>
      </c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63">
        <v>0.22799999999999998</v>
      </c>
      <c r="BR68" s="163">
        <v>0.151</v>
      </c>
      <c r="BS68" s="163">
        <v>0.16200000000000001</v>
      </c>
      <c r="BT68" s="156"/>
      <c r="BU68" s="157"/>
      <c r="BV68" s="156"/>
      <c r="BW68" s="156" t="s">
        <v>1292</v>
      </c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  <c r="CT68" s="156"/>
    </row>
    <row r="69" spans="1:98" x14ac:dyDescent="0.25">
      <c r="A69" s="147" t="s">
        <v>856</v>
      </c>
      <c r="B69" s="9" t="s">
        <v>895</v>
      </c>
      <c r="C69" s="149" t="s">
        <v>1298</v>
      </c>
      <c r="D69" s="149" t="str">
        <f t="shared" si="7"/>
        <v>Thurston (.3ky)_-10_-6</v>
      </c>
      <c r="E69" s="156" t="s">
        <v>985</v>
      </c>
      <c r="F69" s="134"/>
      <c r="G69" s="134"/>
      <c r="H69" s="21"/>
      <c r="I69" s="156" t="s">
        <v>981</v>
      </c>
      <c r="J69" s="156" t="s">
        <v>982</v>
      </c>
      <c r="K69" s="156" t="s">
        <v>910</v>
      </c>
      <c r="L69" s="13"/>
      <c r="M69" s="13"/>
      <c r="N69" s="13"/>
      <c r="O69" s="13"/>
      <c r="P69" s="156" t="s">
        <v>1221</v>
      </c>
      <c r="Q69" s="156"/>
      <c r="R69" s="156"/>
      <c r="S69" s="156" t="s">
        <v>1265</v>
      </c>
      <c r="T69" s="156" t="s">
        <v>1012</v>
      </c>
      <c r="U69" s="156" t="s">
        <v>1266</v>
      </c>
      <c r="V69" s="156"/>
      <c r="W69" s="156"/>
      <c r="X69" s="156"/>
      <c r="Y69" s="156"/>
      <c r="Z69" s="156"/>
      <c r="AA69" s="156"/>
      <c r="AB69" s="156"/>
      <c r="AC69" s="156"/>
      <c r="AD69" s="157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 t="s">
        <v>1267</v>
      </c>
      <c r="AP69" s="156"/>
      <c r="AQ69" s="156"/>
      <c r="AR69" s="156" t="s">
        <v>1268</v>
      </c>
      <c r="AS69" s="156" t="s">
        <v>1269</v>
      </c>
      <c r="AT69" s="156"/>
      <c r="AU69" s="156"/>
      <c r="AV69" s="156"/>
      <c r="AW69" s="156"/>
      <c r="AX69" s="156"/>
      <c r="AY69" s="156"/>
      <c r="AZ69" s="156" t="s">
        <v>1270</v>
      </c>
      <c r="BA69" s="156"/>
      <c r="BB69" s="156"/>
      <c r="BC69" s="156" t="s">
        <v>1271</v>
      </c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63">
        <v>5.7999999999999996E-2</v>
      </c>
      <c r="BR69" s="163">
        <v>7.8E-2</v>
      </c>
      <c r="BS69" s="163">
        <v>0.20600000000000002</v>
      </c>
      <c r="BT69" s="156"/>
      <c r="BU69" s="157"/>
      <c r="BV69" s="156"/>
      <c r="BW69" s="156" t="s">
        <v>1292</v>
      </c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  <c r="CT69" s="156"/>
    </row>
    <row r="70" spans="1:98" x14ac:dyDescent="0.25">
      <c r="A70" s="147" t="s">
        <v>856</v>
      </c>
      <c r="B70" s="9" t="s">
        <v>895</v>
      </c>
      <c r="C70" s="149" t="s">
        <v>1298</v>
      </c>
      <c r="D70" s="149" t="str">
        <f t="shared" ref="D70:D73" si="8">CONCATENATE(B70,"_",I70,"_",J70)</f>
        <v>Thurston (.3ky)_-6_0</v>
      </c>
      <c r="E70" s="156" t="s">
        <v>985</v>
      </c>
      <c r="F70" s="134"/>
      <c r="G70" s="134"/>
      <c r="H70" s="21"/>
      <c r="I70" s="156" t="s">
        <v>982</v>
      </c>
      <c r="J70" s="156" t="s">
        <v>883</v>
      </c>
      <c r="K70" s="156" t="s">
        <v>960</v>
      </c>
      <c r="L70" s="13"/>
      <c r="M70" s="13"/>
      <c r="N70" s="13"/>
      <c r="O70" s="13"/>
      <c r="P70" s="156" t="s">
        <v>1189</v>
      </c>
      <c r="Q70" s="156"/>
      <c r="R70" s="156"/>
      <c r="S70" s="156" t="s">
        <v>1265</v>
      </c>
      <c r="T70" s="156" t="s">
        <v>1012</v>
      </c>
      <c r="U70" s="156" t="s">
        <v>1266</v>
      </c>
      <c r="V70" s="156"/>
      <c r="W70" s="156"/>
      <c r="X70" s="156"/>
      <c r="Y70" s="156"/>
      <c r="Z70" s="156"/>
      <c r="AA70" s="156"/>
      <c r="AB70" s="156"/>
      <c r="AC70" s="156"/>
      <c r="AD70" s="157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 t="s">
        <v>1272</v>
      </c>
      <c r="AP70" s="156"/>
      <c r="AQ70" s="156"/>
      <c r="AR70" s="156" t="s">
        <v>1273</v>
      </c>
      <c r="AS70" s="156" t="s">
        <v>1274</v>
      </c>
      <c r="AT70" s="156"/>
      <c r="AU70" s="156"/>
      <c r="AV70" s="156"/>
      <c r="AW70" s="156"/>
      <c r="AX70" s="156"/>
      <c r="AY70" s="156"/>
      <c r="AZ70" s="156" t="s">
        <v>1275</v>
      </c>
      <c r="BA70" s="156"/>
      <c r="BB70" s="156"/>
      <c r="BC70" s="156" t="s">
        <v>1276</v>
      </c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63">
        <v>0.06</v>
      </c>
      <c r="BR70" s="163">
        <v>0.14299999999999999</v>
      </c>
      <c r="BS70" s="163">
        <v>0.24500000000000002</v>
      </c>
      <c r="BT70" s="156"/>
      <c r="BU70" s="157"/>
      <c r="BV70" s="156"/>
      <c r="BW70" s="156" t="s">
        <v>1292</v>
      </c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6"/>
    </row>
    <row r="71" spans="1:98" x14ac:dyDescent="0.25">
      <c r="A71" s="147" t="s">
        <v>856</v>
      </c>
      <c r="B71" s="9" t="s">
        <v>895</v>
      </c>
      <c r="C71" s="149" t="s">
        <v>1298</v>
      </c>
      <c r="D71" s="149" t="str">
        <f t="shared" si="8"/>
        <v>Thurston (.3ky)_0_8</v>
      </c>
      <c r="E71" s="156" t="s">
        <v>985</v>
      </c>
      <c r="F71" s="134"/>
      <c r="G71" s="134"/>
      <c r="H71" s="21"/>
      <c r="I71" s="156" t="s">
        <v>883</v>
      </c>
      <c r="J71" s="156" t="s">
        <v>961</v>
      </c>
      <c r="K71" s="156" t="s">
        <v>912</v>
      </c>
      <c r="L71" s="13"/>
      <c r="M71" s="13"/>
      <c r="N71" s="13"/>
      <c r="O71" s="13"/>
      <c r="P71" s="156" t="s">
        <v>1149</v>
      </c>
      <c r="Q71" s="156"/>
      <c r="R71" s="156"/>
      <c r="S71" s="156" t="s">
        <v>1265</v>
      </c>
      <c r="T71" s="156" t="s">
        <v>1012</v>
      </c>
      <c r="U71" s="156" t="s">
        <v>1266</v>
      </c>
      <c r="V71" s="156"/>
      <c r="W71" s="156"/>
      <c r="X71" s="156"/>
      <c r="Y71" s="156"/>
      <c r="Z71" s="156"/>
      <c r="AA71" s="156"/>
      <c r="AB71" s="156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 t="s">
        <v>1277</v>
      </c>
      <c r="AP71" s="156"/>
      <c r="AQ71" s="156"/>
      <c r="AR71" s="156" t="s">
        <v>1278</v>
      </c>
      <c r="AS71" s="156" t="s">
        <v>904</v>
      </c>
      <c r="AT71" s="156"/>
      <c r="AU71" s="156"/>
      <c r="AV71" s="156"/>
      <c r="AW71" s="156"/>
      <c r="AX71" s="156"/>
      <c r="AY71" s="156"/>
      <c r="AZ71" s="156" t="s">
        <v>1279</v>
      </c>
      <c r="BA71" s="156"/>
      <c r="BB71" s="156"/>
      <c r="BC71" s="156" t="s">
        <v>1280</v>
      </c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63">
        <v>0.09</v>
      </c>
      <c r="BR71" s="163">
        <v>0.11200000000000002</v>
      </c>
      <c r="BS71" s="163">
        <v>0.17699999999999999</v>
      </c>
      <c r="BT71" s="156"/>
      <c r="BU71" s="157"/>
      <c r="BV71" s="156"/>
      <c r="BW71" s="156" t="s">
        <v>1292</v>
      </c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  <c r="CT71" s="156"/>
    </row>
    <row r="72" spans="1:98" x14ac:dyDescent="0.25">
      <c r="A72" s="147" t="s">
        <v>856</v>
      </c>
      <c r="B72" s="9" t="s">
        <v>895</v>
      </c>
      <c r="C72" s="149" t="s">
        <v>1298</v>
      </c>
      <c r="D72" s="149" t="str">
        <f t="shared" si="8"/>
        <v>Thurston (.3ky)_8_16</v>
      </c>
      <c r="E72" s="156" t="s">
        <v>985</v>
      </c>
      <c r="F72" s="134"/>
      <c r="G72" s="134"/>
      <c r="H72" s="21"/>
      <c r="I72" s="156" t="s">
        <v>961</v>
      </c>
      <c r="J72" s="156" t="s">
        <v>914</v>
      </c>
      <c r="K72" s="156" t="s">
        <v>983</v>
      </c>
      <c r="L72" s="13"/>
      <c r="M72" s="13"/>
      <c r="N72" s="13"/>
      <c r="O72" s="13"/>
      <c r="P72" s="156" t="s">
        <v>1149</v>
      </c>
      <c r="Q72" s="156"/>
      <c r="R72" s="156"/>
      <c r="S72" s="156" t="s">
        <v>1265</v>
      </c>
      <c r="T72" s="156" t="s">
        <v>1012</v>
      </c>
      <c r="U72" s="156" t="s">
        <v>1266</v>
      </c>
      <c r="V72" s="156"/>
      <c r="W72" s="156"/>
      <c r="X72" s="156"/>
      <c r="Y72" s="156"/>
      <c r="Z72" s="156"/>
      <c r="AA72" s="156"/>
      <c r="AB72" s="156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 t="s">
        <v>1281</v>
      </c>
      <c r="AP72" s="156"/>
      <c r="AQ72" s="156"/>
      <c r="AR72" s="156" t="s">
        <v>1282</v>
      </c>
      <c r="AS72" s="156" t="s">
        <v>1283</v>
      </c>
      <c r="AT72" s="156"/>
      <c r="AU72" s="156"/>
      <c r="AV72" s="156"/>
      <c r="AW72" s="156"/>
      <c r="AX72" s="156"/>
      <c r="AY72" s="156"/>
      <c r="AZ72" s="156" t="s">
        <v>962</v>
      </c>
      <c r="BA72" s="156"/>
      <c r="BB72" s="156"/>
      <c r="BC72" s="156" t="s">
        <v>1284</v>
      </c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63">
        <v>0.21000000000000002</v>
      </c>
      <c r="BR72" s="163">
        <v>0.23100000000000001</v>
      </c>
      <c r="BS72" s="163">
        <v>0.26</v>
      </c>
      <c r="BT72" s="156"/>
      <c r="BU72" s="157"/>
      <c r="BV72" s="156"/>
      <c r="BW72" s="156" t="s">
        <v>1292</v>
      </c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  <c r="CT72" s="156"/>
    </row>
    <row r="73" spans="1:98" x14ac:dyDescent="0.25">
      <c r="A73" s="147" t="s">
        <v>856</v>
      </c>
      <c r="B73" s="9" t="s">
        <v>895</v>
      </c>
      <c r="C73" s="149" t="s">
        <v>1298</v>
      </c>
      <c r="D73" s="149" t="str">
        <f t="shared" si="8"/>
        <v>Thurston (.3ky)_16_19</v>
      </c>
      <c r="E73" s="156" t="s">
        <v>985</v>
      </c>
      <c r="F73" s="134"/>
      <c r="G73" s="134"/>
      <c r="H73" s="21"/>
      <c r="I73" s="156" t="s">
        <v>914</v>
      </c>
      <c r="J73" s="156" t="s">
        <v>969</v>
      </c>
      <c r="K73" s="156" t="s">
        <v>984</v>
      </c>
      <c r="L73" s="13"/>
      <c r="M73" s="13"/>
      <c r="N73" s="13"/>
      <c r="O73" s="13"/>
      <c r="P73" s="156" t="s">
        <v>1285</v>
      </c>
      <c r="Q73" s="156"/>
      <c r="R73" s="156"/>
      <c r="S73" s="156" t="s">
        <v>1265</v>
      </c>
      <c r="T73" s="156" t="s">
        <v>1012</v>
      </c>
      <c r="U73" s="156" t="s">
        <v>1266</v>
      </c>
      <c r="V73" s="156"/>
      <c r="W73" s="156"/>
      <c r="X73" s="156"/>
      <c r="Y73" s="156"/>
      <c r="Z73" s="156"/>
      <c r="AA73" s="156"/>
      <c r="AB73" s="156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 t="s">
        <v>1286</v>
      </c>
      <c r="AP73" s="156"/>
      <c r="AQ73" s="156"/>
      <c r="AR73" s="156" t="s">
        <v>1287</v>
      </c>
      <c r="AS73" s="156" t="s">
        <v>1288</v>
      </c>
      <c r="AT73" s="156"/>
      <c r="AU73" s="156"/>
      <c r="AV73" s="156"/>
      <c r="AW73" s="156"/>
      <c r="AX73" s="156"/>
      <c r="AY73" s="156"/>
      <c r="AZ73" s="156" t="s">
        <v>930</v>
      </c>
      <c r="BA73" s="156"/>
      <c r="BB73" s="156"/>
      <c r="BC73" s="156" t="s">
        <v>1289</v>
      </c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63">
        <v>0.189</v>
      </c>
      <c r="BR73" s="163">
        <v>0.215</v>
      </c>
      <c r="BS73" s="163">
        <v>0.18</v>
      </c>
      <c r="BT73" s="156"/>
      <c r="BU73" s="157"/>
      <c r="BV73" s="156"/>
      <c r="BW73" s="156" t="s">
        <v>1292</v>
      </c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  <c r="CT73" s="156"/>
    </row>
    <row r="74" spans="1:98" x14ac:dyDescent="0.25">
      <c r="A74" s="13"/>
      <c r="B74" s="11"/>
      <c r="C74" s="11"/>
      <c r="D74" s="11"/>
      <c r="E74" s="134"/>
      <c r="F74" s="134"/>
      <c r="G74" s="134"/>
      <c r="H74" s="21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</row>
    <row r="75" spans="1:98" x14ac:dyDescent="0.25">
      <c r="A75" s="13"/>
      <c r="B75" s="11"/>
      <c r="C75" s="11"/>
      <c r="D75" s="11"/>
      <c r="E75" s="134"/>
      <c r="F75" s="134"/>
      <c r="G75" s="134"/>
      <c r="H75" s="21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</row>
    <row r="76" spans="1:98" x14ac:dyDescent="0.25">
      <c r="A76" s="13"/>
      <c r="B76" s="11"/>
      <c r="C76" s="11"/>
      <c r="D76" s="11"/>
      <c r="E76" s="134"/>
      <c r="F76" s="134"/>
      <c r="G76" s="134"/>
      <c r="H76" s="21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</row>
    <row r="77" spans="1:98" x14ac:dyDescent="0.25">
      <c r="A77" s="13"/>
      <c r="B77" s="11"/>
      <c r="C77" s="11"/>
      <c r="D77" s="11"/>
      <c r="E77" s="134"/>
      <c r="F77" s="134"/>
      <c r="G77" s="134"/>
      <c r="H77" s="21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</row>
    <row r="78" spans="1:98" x14ac:dyDescent="0.25">
      <c r="A78" s="13"/>
      <c r="B78" s="11"/>
      <c r="C78" s="11"/>
      <c r="D78" s="11"/>
      <c r="E78" s="134"/>
      <c r="F78" s="134"/>
      <c r="G78" s="134"/>
      <c r="H78" s="21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</row>
    <row r="79" spans="1:98" x14ac:dyDescent="0.25">
      <c r="A79" s="13"/>
      <c r="B79" s="11"/>
      <c r="C79" s="11"/>
      <c r="D79" s="11"/>
      <c r="E79" s="134"/>
      <c r="F79" s="134"/>
      <c r="G79" s="134"/>
      <c r="H79" s="21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</row>
    <row r="80" spans="1:98" x14ac:dyDescent="0.25">
      <c r="A80" s="13"/>
      <c r="B80" s="11"/>
      <c r="C80" s="11"/>
      <c r="D80" s="11"/>
      <c r="E80" s="134"/>
      <c r="F80" s="134"/>
      <c r="G80" s="134"/>
      <c r="H80" s="21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</row>
    <row r="81" spans="1:98" x14ac:dyDescent="0.25">
      <c r="A81" s="13"/>
      <c r="B81" s="11"/>
      <c r="C81" s="11"/>
      <c r="D81" s="11"/>
      <c r="E81" s="134"/>
      <c r="F81" s="134"/>
      <c r="G81" s="134"/>
      <c r="H81" s="21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</row>
    <row r="82" spans="1:98" x14ac:dyDescent="0.25">
      <c r="A82" s="13"/>
      <c r="B82" s="11"/>
      <c r="C82" s="11"/>
      <c r="D82" s="11"/>
      <c r="E82" s="134"/>
      <c r="F82" s="134"/>
      <c r="G82" s="134"/>
      <c r="H82" s="21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</row>
    <row r="83" spans="1:98" x14ac:dyDescent="0.25">
      <c r="A83" s="13"/>
      <c r="B83" s="11"/>
      <c r="C83" s="11"/>
      <c r="D83" s="11"/>
      <c r="E83" s="134"/>
      <c r="F83" s="134"/>
      <c r="G83" s="134"/>
      <c r="H83" s="21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</row>
    <row r="84" spans="1:98" x14ac:dyDescent="0.25">
      <c r="A84" s="13"/>
      <c r="B84" s="11"/>
      <c r="C84" s="11"/>
      <c r="D84" s="11"/>
      <c r="E84" s="134"/>
      <c r="F84" s="134"/>
      <c r="G84" s="134"/>
      <c r="H84" s="21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</row>
    <row r="85" spans="1:98" x14ac:dyDescent="0.25">
      <c r="A85" s="13"/>
      <c r="B85" s="11"/>
      <c r="C85" s="11"/>
      <c r="D85" s="11"/>
      <c r="E85" s="134"/>
      <c r="F85" s="134"/>
      <c r="G85" s="134"/>
      <c r="H85" s="21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</row>
    <row r="86" spans="1:98" x14ac:dyDescent="0.25">
      <c r="A86" s="13"/>
      <c r="B86" s="11"/>
      <c r="C86" s="11"/>
      <c r="D86" s="11"/>
      <c r="E86" s="134"/>
      <c r="F86" s="134"/>
      <c r="G86" s="134"/>
      <c r="H86" s="21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</row>
    <row r="87" spans="1:98" x14ac:dyDescent="0.25">
      <c r="A87" s="13"/>
      <c r="B87" s="11"/>
      <c r="C87" s="11"/>
      <c r="D87" s="11"/>
      <c r="E87" s="134"/>
      <c r="F87" s="134"/>
      <c r="G87" s="134"/>
      <c r="H87" s="21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</row>
    <row r="88" spans="1:98" x14ac:dyDescent="0.25">
      <c r="A88" s="13"/>
      <c r="B88" s="11"/>
      <c r="C88" s="11"/>
      <c r="D88" s="11"/>
      <c r="E88" s="134"/>
      <c r="F88" s="134"/>
      <c r="G88" s="134"/>
      <c r="H88" s="21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</row>
    <row r="89" spans="1:98" x14ac:dyDescent="0.25">
      <c r="A89" s="13"/>
      <c r="B89" s="11"/>
      <c r="C89" s="11"/>
      <c r="D89" s="11"/>
      <c r="E89" s="134"/>
      <c r="F89" s="134"/>
      <c r="G89" s="134"/>
      <c r="H89" s="21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</row>
    <row r="90" spans="1:98" x14ac:dyDescent="0.25">
      <c r="A90" s="13"/>
      <c r="B90" s="11"/>
      <c r="C90" s="11"/>
      <c r="D90" s="11"/>
      <c r="E90" s="134"/>
      <c r="F90" s="134"/>
      <c r="G90" s="134"/>
      <c r="H90" s="21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</row>
    <row r="91" spans="1:98" x14ac:dyDescent="0.25">
      <c r="A91" s="13"/>
      <c r="B91" s="11"/>
      <c r="C91" s="11"/>
      <c r="D91" s="11"/>
      <c r="E91" s="134"/>
      <c r="F91" s="134"/>
      <c r="G91" s="134"/>
      <c r="H91" s="21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</row>
    <row r="92" spans="1:98" x14ac:dyDescent="0.25">
      <c r="A92" s="13"/>
      <c r="B92" s="11"/>
      <c r="C92" s="11"/>
      <c r="D92" s="11"/>
      <c r="E92" s="134"/>
      <c r="F92" s="134"/>
      <c r="G92" s="134"/>
      <c r="H92" s="21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</row>
    <row r="93" spans="1:98" x14ac:dyDescent="0.25">
      <c r="A93" s="13"/>
      <c r="B93" s="11"/>
      <c r="C93" s="11"/>
      <c r="D93" s="11"/>
      <c r="E93" s="134"/>
      <c r="F93" s="134"/>
      <c r="G93" s="134"/>
      <c r="H93" s="21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</row>
    <row r="94" spans="1:98" x14ac:dyDescent="0.25">
      <c r="A94" s="13"/>
      <c r="B94" s="11"/>
      <c r="C94" s="11"/>
      <c r="D94" s="11"/>
      <c r="E94" s="134"/>
      <c r="F94" s="134"/>
      <c r="G94" s="134"/>
      <c r="H94" s="2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</row>
    <row r="95" spans="1:98" x14ac:dyDescent="0.25">
      <c r="A95" s="13"/>
      <c r="B95" s="11"/>
      <c r="C95" s="11"/>
      <c r="D95" s="11"/>
      <c r="E95" s="134"/>
      <c r="F95" s="134"/>
      <c r="G95" s="134"/>
      <c r="H95" s="21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</row>
    <row r="96" spans="1:98" x14ac:dyDescent="0.25">
      <c r="A96" s="13"/>
      <c r="B96" s="11"/>
      <c r="C96" s="11"/>
      <c r="D96" s="11"/>
      <c r="E96" s="134"/>
      <c r="F96" s="134"/>
      <c r="G96" s="134"/>
      <c r="H96" s="21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</row>
    <row r="97" spans="1:98" x14ac:dyDescent="0.25">
      <c r="A97" s="13"/>
      <c r="B97" s="11"/>
      <c r="C97" s="11"/>
      <c r="D97" s="11"/>
      <c r="E97" s="134"/>
      <c r="F97" s="134"/>
      <c r="G97" s="134"/>
      <c r="H97" s="21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7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</row>
    <row r="98" spans="1:98" x14ac:dyDescent="0.25">
      <c r="A98" s="13"/>
      <c r="B98" s="11"/>
      <c r="C98" s="11"/>
      <c r="D98" s="11"/>
      <c r="E98" s="134"/>
      <c r="F98" s="134"/>
      <c r="G98" s="134"/>
      <c r="H98" s="21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7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</row>
    <row r="99" spans="1:98" x14ac:dyDescent="0.25">
      <c r="A99" s="13"/>
      <c r="B99" s="11"/>
      <c r="C99" s="11"/>
      <c r="D99" s="11"/>
      <c r="E99" s="134"/>
      <c r="F99" s="134"/>
      <c r="G99" s="134"/>
      <c r="H99" s="21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7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</row>
    <row r="100" spans="1:98" x14ac:dyDescent="0.25">
      <c r="A100" s="13"/>
      <c r="B100" s="11"/>
      <c r="C100" s="11"/>
      <c r="D100" s="11"/>
      <c r="E100" s="134"/>
      <c r="F100" s="134"/>
      <c r="G100" s="134"/>
      <c r="H100" s="21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7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</row>
    <row r="101" spans="1:98" x14ac:dyDescent="0.25">
      <c r="A101" s="13"/>
      <c r="B101" s="11"/>
      <c r="C101" s="11"/>
      <c r="D101" s="11"/>
      <c r="E101" s="134"/>
      <c r="F101" s="134"/>
      <c r="G101" s="134"/>
      <c r="H101" s="21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7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</row>
    <row r="102" spans="1:98" x14ac:dyDescent="0.25">
      <c r="A102" s="13"/>
      <c r="B102" s="11"/>
      <c r="C102" s="11"/>
      <c r="D102" s="11"/>
      <c r="E102" s="134"/>
      <c r="F102" s="134"/>
      <c r="G102" s="134"/>
      <c r="H102" s="21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7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</row>
    <row r="103" spans="1:98" x14ac:dyDescent="0.25">
      <c r="A103" s="13"/>
      <c r="B103" s="11"/>
      <c r="C103" s="11"/>
      <c r="D103" s="11"/>
      <c r="E103" s="134"/>
      <c r="F103" s="134"/>
      <c r="G103" s="134"/>
      <c r="H103" s="21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7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</row>
    <row r="104" spans="1:98" x14ac:dyDescent="0.25">
      <c r="A104" s="13"/>
      <c r="B104" s="11"/>
      <c r="C104" s="11"/>
      <c r="D104" s="11"/>
      <c r="E104" s="134"/>
      <c r="F104" s="134"/>
      <c r="G104" s="134"/>
      <c r="H104" s="21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7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</row>
    <row r="105" spans="1:98" x14ac:dyDescent="0.25">
      <c r="A105" s="13"/>
      <c r="B105" s="11"/>
      <c r="C105" s="11"/>
      <c r="D105" s="11"/>
      <c r="E105" s="134"/>
      <c r="F105" s="134"/>
      <c r="G105" s="134"/>
      <c r="H105" s="21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7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</row>
    <row r="106" spans="1:98" x14ac:dyDescent="0.25">
      <c r="A106" s="13"/>
      <c r="B106" s="11"/>
      <c r="C106" s="11"/>
      <c r="D106" s="11"/>
      <c r="E106" s="134"/>
      <c r="F106" s="134"/>
      <c r="G106" s="134"/>
      <c r="H106" s="21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7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</row>
    <row r="107" spans="1:98" x14ac:dyDescent="0.25">
      <c r="A107" s="13"/>
      <c r="B107" s="11"/>
      <c r="C107" s="11"/>
      <c r="D107" s="11"/>
      <c r="E107" s="134"/>
      <c r="F107" s="134"/>
      <c r="G107" s="134"/>
      <c r="H107" s="21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7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</row>
    <row r="108" spans="1:98" x14ac:dyDescent="0.25">
      <c r="A108" s="13"/>
      <c r="B108" s="11"/>
      <c r="C108" s="11"/>
      <c r="D108" s="11"/>
      <c r="E108" s="134"/>
      <c r="F108" s="134"/>
      <c r="G108" s="134"/>
      <c r="H108" s="21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7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</row>
    <row r="109" spans="1:98" x14ac:dyDescent="0.25">
      <c r="A109" s="13"/>
      <c r="B109" s="11"/>
      <c r="C109" s="11"/>
      <c r="D109" s="11"/>
      <c r="E109" s="134"/>
      <c r="F109" s="134"/>
      <c r="G109" s="134"/>
      <c r="H109" s="21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7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</row>
    <row r="110" spans="1:98" x14ac:dyDescent="0.25">
      <c r="A110" s="13"/>
      <c r="B110" s="11"/>
      <c r="C110" s="11"/>
      <c r="D110" s="11"/>
      <c r="E110" s="134"/>
      <c r="F110" s="134"/>
      <c r="G110" s="134"/>
      <c r="H110" s="2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7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</row>
    <row r="111" spans="1:98" x14ac:dyDescent="0.25">
      <c r="A111" s="13"/>
      <c r="B111" s="11"/>
      <c r="C111" s="11"/>
      <c r="D111" s="11"/>
      <c r="E111" s="134"/>
      <c r="F111" s="134"/>
      <c r="G111" s="134"/>
      <c r="H111" s="21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</row>
    <row r="112" spans="1:98" x14ac:dyDescent="0.25">
      <c r="A112" s="13"/>
      <c r="B112" s="11"/>
      <c r="C112" s="11"/>
      <c r="D112" s="11"/>
      <c r="E112" s="134"/>
      <c r="F112" s="134"/>
      <c r="G112" s="134"/>
      <c r="H112" s="21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</row>
    <row r="113" spans="1:98" x14ac:dyDescent="0.25">
      <c r="A113" s="13"/>
      <c r="B113" s="11"/>
      <c r="C113" s="11"/>
      <c r="D113" s="11"/>
      <c r="E113" s="134"/>
      <c r="F113" s="134"/>
      <c r="G113" s="134"/>
      <c r="H113" s="21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</row>
    <row r="114" spans="1:98" x14ac:dyDescent="0.25">
      <c r="A114" s="13"/>
      <c r="B114" s="11"/>
      <c r="C114" s="11"/>
      <c r="D114" s="11"/>
      <c r="E114" s="134"/>
      <c r="F114" s="134"/>
      <c r="G114" s="134"/>
      <c r="H114" s="21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</row>
    <row r="115" spans="1:98" x14ac:dyDescent="0.25">
      <c r="A115" s="13"/>
      <c r="B115" s="11"/>
      <c r="C115" s="11"/>
      <c r="D115" s="11"/>
      <c r="E115" s="134"/>
      <c r="F115" s="134"/>
      <c r="G115" s="134"/>
      <c r="H115" s="21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</row>
    <row r="116" spans="1:98" x14ac:dyDescent="0.25">
      <c r="A116" s="13"/>
      <c r="B116" s="11"/>
      <c r="C116" s="11"/>
      <c r="D116" s="11"/>
      <c r="E116" s="134"/>
      <c r="F116" s="134"/>
      <c r="G116" s="134"/>
      <c r="H116" s="21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</row>
    <row r="117" spans="1:98" x14ac:dyDescent="0.25">
      <c r="A117" s="13"/>
      <c r="B117" s="11"/>
      <c r="C117" s="11"/>
      <c r="D117" s="11"/>
      <c r="E117" s="134"/>
      <c r="F117" s="134"/>
      <c r="G117" s="134"/>
      <c r="H117" s="21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</row>
    <row r="118" spans="1:98" x14ac:dyDescent="0.25">
      <c r="A118" s="13"/>
      <c r="B118" s="11"/>
      <c r="C118" s="11"/>
      <c r="D118" s="11"/>
      <c r="E118" s="134"/>
      <c r="F118" s="134"/>
      <c r="G118" s="134"/>
      <c r="H118" s="21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</row>
    <row r="119" spans="1:98" x14ac:dyDescent="0.25">
      <c r="A119" s="13"/>
      <c r="B119" s="11"/>
      <c r="C119" s="11"/>
      <c r="D119" s="11"/>
      <c r="E119" s="134"/>
      <c r="F119" s="134"/>
      <c r="G119" s="134"/>
      <c r="H119" s="21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</row>
    <row r="120" spans="1:98" x14ac:dyDescent="0.25">
      <c r="A120" s="13"/>
      <c r="B120" s="11"/>
      <c r="C120" s="11"/>
      <c r="D120" s="11"/>
      <c r="E120" s="134"/>
      <c r="F120" s="134"/>
      <c r="G120" s="134"/>
      <c r="H120" s="21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</row>
    <row r="121" spans="1:98" x14ac:dyDescent="0.25">
      <c r="A121" s="13"/>
      <c r="B121" s="11"/>
      <c r="C121" s="11"/>
      <c r="D121" s="11"/>
      <c r="E121" s="134"/>
      <c r="F121" s="134"/>
      <c r="G121" s="134"/>
      <c r="H121" s="21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</row>
    <row r="122" spans="1:98" x14ac:dyDescent="0.25">
      <c r="A122" s="13"/>
      <c r="B122" s="11"/>
      <c r="C122" s="11"/>
      <c r="D122" s="11"/>
      <c r="E122" s="134"/>
      <c r="F122" s="134"/>
      <c r="G122" s="134"/>
      <c r="H122" s="21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</row>
    <row r="123" spans="1:98" x14ac:dyDescent="0.25">
      <c r="A123" s="13"/>
      <c r="B123" s="11"/>
      <c r="C123" s="11"/>
      <c r="D123" s="11"/>
      <c r="E123" s="134"/>
      <c r="F123" s="134"/>
      <c r="G123" s="134"/>
      <c r="H123" s="21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</row>
    <row r="124" spans="1:98" x14ac:dyDescent="0.25">
      <c r="A124" s="13"/>
      <c r="B124" s="11"/>
      <c r="C124" s="11"/>
      <c r="D124" s="11"/>
      <c r="E124" s="134"/>
      <c r="F124" s="134"/>
      <c r="G124" s="134"/>
      <c r="H124" s="21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</row>
    <row r="125" spans="1:98" x14ac:dyDescent="0.25">
      <c r="A125" s="13"/>
      <c r="B125" s="11"/>
      <c r="C125" s="11"/>
      <c r="D125" s="11"/>
      <c r="E125" s="134"/>
      <c r="F125" s="134"/>
      <c r="G125" s="134"/>
      <c r="H125" s="21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x14ac:dyDescent="0.25">
      <c r="A126" s="13"/>
      <c r="B126" s="11"/>
      <c r="C126" s="11"/>
      <c r="D126" s="11"/>
      <c r="E126" s="134"/>
      <c r="F126" s="134"/>
      <c r="G126" s="134"/>
      <c r="H126" s="21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</row>
    <row r="127" spans="1:98" x14ac:dyDescent="0.25">
      <c r="A127" s="13"/>
      <c r="B127" s="11"/>
      <c r="C127" s="11"/>
      <c r="D127" s="11"/>
      <c r="E127" s="134"/>
      <c r="F127" s="134"/>
      <c r="G127" s="134"/>
      <c r="H127" s="21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</row>
    <row r="128" spans="1:98" x14ac:dyDescent="0.25">
      <c r="A128" s="13"/>
      <c r="B128" s="11"/>
      <c r="C128" s="11"/>
      <c r="D128" s="11"/>
      <c r="E128" s="134"/>
      <c r="F128" s="134"/>
      <c r="G128" s="134"/>
      <c r="H128" s="21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</row>
    <row r="129" spans="1:98" x14ac:dyDescent="0.25">
      <c r="A129" s="13"/>
      <c r="B129" s="11"/>
      <c r="C129" s="11"/>
      <c r="D129" s="11"/>
      <c r="E129" s="134"/>
      <c r="F129" s="134"/>
      <c r="G129" s="134"/>
      <c r="H129" s="21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</row>
    <row r="130" spans="1:98" x14ac:dyDescent="0.25">
      <c r="A130" s="13"/>
      <c r="B130" s="11"/>
      <c r="C130" s="11"/>
      <c r="D130" s="11"/>
      <c r="E130" s="134"/>
      <c r="F130" s="134"/>
      <c r="G130" s="134"/>
      <c r="H130" s="21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</row>
    <row r="131" spans="1:98" x14ac:dyDescent="0.25">
      <c r="A131" s="13"/>
      <c r="B131" s="11"/>
      <c r="C131" s="11"/>
      <c r="D131" s="11"/>
      <c r="E131" s="134"/>
      <c r="F131" s="134"/>
      <c r="G131" s="134"/>
      <c r="H131" s="21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</row>
    <row r="132" spans="1:98" x14ac:dyDescent="0.25">
      <c r="A132" s="13"/>
      <c r="B132" s="11"/>
      <c r="C132" s="11"/>
      <c r="D132" s="11"/>
      <c r="E132" s="134"/>
      <c r="F132" s="134"/>
      <c r="G132" s="134"/>
      <c r="H132" s="21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</row>
    <row r="133" spans="1:98" x14ac:dyDescent="0.25">
      <c r="A133" s="13"/>
      <c r="B133" s="11"/>
      <c r="C133" s="11"/>
      <c r="D133" s="11"/>
      <c r="E133" s="134"/>
      <c r="F133" s="134"/>
      <c r="G133" s="134"/>
      <c r="H133" s="21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</row>
    <row r="134" spans="1:98" x14ac:dyDescent="0.25">
      <c r="A134" s="13"/>
      <c r="B134" s="11"/>
      <c r="C134" s="11"/>
      <c r="D134" s="11"/>
      <c r="E134" s="134"/>
      <c r="F134" s="134"/>
      <c r="G134" s="134"/>
      <c r="H134" s="21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</row>
    <row r="135" spans="1:98" x14ac:dyDescent="0.25">
      <c r="A135" s="13"/>
      <c r="B135" s="11"/>
      <c r="C135" s="11"/>
      <c r="D135" s="11"/>
      <c r="E135" s="134"/>
      <c r="F135" s="134"/>
      <c r="G135" s="134"/>
      <c r="H135" s="21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</row>
    <row r="136" spans="1:98" x14ac:dyDescent="0.25">
      <c r="A136" s="13"/>
      <c r="B136" s="11"/>
      <c r="C136" s="11"/>
      <c r="D136" s="11"/>
      <c r="E136" s="134"/>
      <c r="F136" s="134"/>
      <c r="G136" s="134"/>
      <c r="H136" s="21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</row>
    <row r="137" spans="1:98" x14ac:dyDescent="0.25">
      <c r="A137" s="13"/>
      <c r="B137" s="11"/>
      <c r="C137" s="11"/>
      <c r="D137" s="11"/>
      <c r="E137" s="134"/>
      <c r="F137" s="134"/>
      <c r="G137" s="134"/>
      <c r="H137" s="21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</row>
    <row r="138" spans="1:98" x14ac:dyDescent="0.25">
      <c r="A138" s="13"/>
      <c r="B138" s="11"/>
      <c r="C138" s="11"/>
      <c r="D138" s="11"/>
      <c r="E138" s="134"/>
      <c r="F138" s="134"/>
      <c r="G138" s="134"/>
      <c r="H138" s="21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</row>
    <row r="139" spans="1:98" x14ac:dyDescent="0.25">
      <c r="A139" s="13"/>
      <c r="B139" s="11"/>
      <c r="C139" s="11"/>
      <c r="D139" s="11"/>
      <c r="E139" s="134"/>
      <c r="F139" s="134"/>
      <c r="G139" s="134"/>
      <c r="H139" s="21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</row>
    <row r="140" spans="1:98" x14ac:dyDescent="0.25">
      <c r="A140" s="13"/>
      <c r="B140" s="11"/>
      <c r="C140" s="11"/>
      <c r="D140" s="11"/>
      <c r="E140" s="134"/>
      <c r="F140" s="134"/>
      <c r="G140" s="134"/>
      <c r="H140" s="21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</row>
    <row r="141" spans="1:98" x14ac:dyDescent="0.25">
      <c r="A141" s="13"/>
      <c r="B141" s="11"/>
      <c r="C141" s="11"/>
      <c r="D141" s="11"/>
      <c r="E141" s="134"/>
      <c r="F141" s="134"/>
      <c r="G141" s="134"/>
      <c r="H141" s="21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</row>
    <row r="142" spans="1:98" x14ac:dyDescent="0.25">
      <c r="A142" s="13"/>
      <c r="B142" s="11"/>
      <c r="C142" s="11"/>
      <c r="D142" s="11"/>
      <c r="E142" s="134"/>
      <c r="F142" s="134"/>
      <c r="G142" s="134"/>
      <c r="H142" s="21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</row>
    <row r="143" spans="1:98" x14ac:dyDescent="0.25">
      <c r="A143" s="13"/>
      <c r="B143" s="11"/>
      <c r="C143" s="11"/>
      <c r="D143" s="11"/>
      <c r="E143" s="134"/>
      <c r="F143" s="134"/>
      <c r="G143" s="134"/>
      <c r="H143" s="21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</row>
    <row r="144" spans="1:98" x14ac:dyDescent="0.25">
      <c r="A144" s="13"/>
      <c r="B144" s="11"/>
      <c r="C144" s="11"/>
      <c r="D144" s="11"/>
      <c r="E144" s="134"/>
      <c r="F144" s="134"/>
      <c r="G144" s="134"/>
      <c r="H144" s="21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</row>
    <row r="145" spans="1:98" x14ac:dyDescent="0.25">
      <c r="A145" s="13"/>
      <c r="B145" s="11"/>
      <c r="C145" s="11"/>
      <c r="D145" s="11"/>
      <c r="E145" s="134"/>
      <c r="F145" s="134"/>
      <c r="G145" s="134"/>
      <c r="H145" s="21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</row>
    <row r="146" spans="1:98" x14ac:dyDescent="0.25">
      <c r="A146" s="13"/>
      <c r="B146" s="11"/>
      <c r="C146" s="11"/>
      <c r="D146" s="11"/>
      <c r="E146" s="134"/>
      <c r="F146" s="134"/>
      <c r="G146" s="134"/>
      <c r="H146" s="21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</row>
    <row r="147" spans="1:98" x14ac:dyDescent="0.25">
      <c r="A147" s="13"/>
      <c r="B147" s="11"/>
      <c r="C147" s="11"/>
      <c r="D147" s="11"/>
      <c r="E147" s="134"/>
      <c r="F147" s="134"/>
      <c r="G147" s="134"/>
      <c r="H147" s="21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</row>
    <row r="148" spans="1:98" x14ac:dyDescent="0.25">
      <c r="A148" s="13"/>
      <c r="B148" s="11"/>
      <c r="C148" s="11"/>
      <c r="D148" s="11"/>
      <c r="E148" s="134"/>
      <c r="F148" s="134"/>
      <c r="G148" s="134"/>
      <c r="H148" s="21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</row>
    <row r="149" spans="1:98" x14ac:dyDescent="0.25">
      <c r="A149" s="13"/>
      <c r="B149" s="11"/>
      <c r="C149" s="11"/>
      <c r="D149" s="11"/>
      <c r="E149" s="134"/>
      <c r="F149" s="134"/>
      <c r="G149" s="134"/>
      <c r="H149" s="21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</row>
    <row r="150" spans="1:98" x14ac:dyDescent="0.25">
      <c r="A150" s="13"/>
      <c r="B150" s="11"/>
      <c r="C150" s="11"/>
      <c r="D150" s="11"/>
      <c r="E150" s="134"/>
      <c r="F150" s="134"/>
      <c r="G150" s="134"/>
      <c r="H150" s="21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</row>
    <row r="151" spans="1:98" x14ac:dyDescent="0.25">
      <c r="A151" s="13"/>
      <c r="B151" s="11"/>
      <c r="C151" s="11"/>
      <c r="D151" s="11"/>
      <c r="E151" s="134"/>
      <c r="F151" s="134"/>
      <c r="G151" s="134"/>
      <c r="H151" s="21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</row>
    <row r="152" spans="1:98" x14ac:dyDescent="0.25">
      <c r="A152" s="13"/>
      <c r="B152" s="11"/>
      <c r="C152" s="11"/>
      <c r="D152" s="11"/>
      <c r="E152" s="134"/>
      <c r="F152" s="134"/>
      <c r="G152" s="134"/>
      <c r="H152" s="21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</row>
    <row r="153" spans="1:98" x14ac:dyDescent="0.25">
      <c r="A153" s="13"/>
      <c r="B153" s="11"/>
      <c r="C153" s="11"/>
      <c r="D153" s="11"/>
      <c r="E153" s="134"/>
      <c r="F153" s="134"/>
      <c r="G153" s="134"/>
      <c r="H153" s="21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</row>
    <row r="154" spans="1:98" x14ac:dyDescent="0.25">
      <c r="A154" s="13"/>
      <c r="B154" s="11"/>
      <c r="C154" s="11"/>
      <c r="D154" s="11"/>
      <c r="E154" s="134"/>
      <c r="F154" s="134"/>
      <c r="G154" s="134"/>
      <c r="H154" s="21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</row>
    <row r="155" spans="1:98" x14ac:dyDescent="0.25">
      <c r="A155" s="13"/>
      <c r="B155" s="11"/>
      <c r="C155" s="11"/>
      <c r="D155" s="11"/>
      <c r="E155" s="134"/>
      <c r="F155" s="134"/>
      <c r="G155" s="134"/>
      <c r="H155" s="21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</row>
    <row r="156" spans="1:98" x14ac:dyDescent="0.25">
      <c r="A156" s="13"/>
      <c r="B156" s="11"/>
      <c r="C156" s="11"/>
      <c r="D156" s="11"/>
      <c r="E156" s="134"/>
      <c r="F156" s="134"/>
      <c r="G156" s="134"/>
      <c r="H156" s="21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</row>
    <row r="157" spans="1:98" x14ac:dyDescent="0.25">
      <c r="A157" s="13"/>
      <c r="B157" s="11"/>
      <c r="C157" s="11"/>
      <c r="D157" s="11"/>
      <c r="E157" s="134"/>
      <c r="F157" s="134"/>
      <c r="G157" s="134"/>
      <c r="H157" s="21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</row>
    <row r="158" spans="1:98" x14ac:dyDescent="0.25">
      <c r="A158" s="13"/>
      <c r="B158" s="11"/>
      <c r="C158" s="11"/>
      <c r="D158" s="11"/>
      <c r="E158" s="134"/>
      <c r="F158" s="134"/>
      <c r="G158" s="134"/>
      <c r="H158" s="21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</row>
    <row r="159" spans="1:98" x14ac:dyDescent="0.25">
      <c r="A159" s="13"/>
      <c r="B159" s="11"/>
      <c r="C159" s="11"/>
      <c r="D159" s="11"/>
      <c r="E159" s="134"/>
      <c r="F159" s="134"/>
      <c r="G159" s="134"/>
      <c r="H159" s="21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</row>
    <row r="160" spans="1:98" x14ac:dyDescent="0.25">
      <c r="A160" s="13"/>
      <c r="B160" s="11"/>
      <c r="C160" s="11"/>
      <c r="D160" s="11"/>
      <c r="E160" s="134"/>
      <c r="F160" s="134"/>
      <c r="G160" s="134"/>
      <c r="H160" s="21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</row>
    <row r="161" spans="1:98" x14ac:dyDescent="0.25">
      <c r="A161" s="13"/>
      <c r="B161" s="11"/>
      <c r="C161" s="11"/>
      <c r="D161" s="11"/>
      <c r="E161" s="134"/>
      <c r="F161" s="134"/>
      <c r="G161" s="134"/>
      <c r="H161" s="21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</row>
    <row r="162" spans="1:98" x14ac:dyDescent="0.25">
      <c r="A162" s="13"/>
      <c r="B162" s="11"/>
      <c r="C162" s="11"/>
      <c r="D162" s="11"/>
      <c r="E162" s="134"/>
      <c r="F162" s="134"/>
      <c r="G162" s="134"/>
      <c r="H162" s="21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</row>
    <row r="163" spans="1:98" x14ac:dyDescent="0.25">
      <c r="A163" s="13"/>
      <c r="B163" s="11"/>
      <c r="C163" s="11"/>
      <c r="D163" s="11"/>
      <c r="E163" s="134"/>
      <c r="F163" s="134"/>
      <c r="G163" s="134"/>
      <c r="H163" s="21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</row>
    <row r="164" spans="1:98" x14ac:dyDescent="0.25">
      <c r="A164" s="13"/>
      <c r="B164" s="11"/>
      <c r="C164" s="11"/>
      <c r="D164" s="11"/>
      <c r="E164" s="134"/>
      <c r="F164" s="134"/>
      <c r="G164" s="134"/>
      <c r="H164" s="21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</row>
    <row r="165" spans="1:98" x14ac:dyDescent="0.25">
      <c r="A165" s="13"/>
      <c r="B165" s="11"/>
      <c r="C165" s="11"/>
      <c r="D165" s="11"/>
      <c r="E165" s="134"/>
      <c r="F165" s="134"/>
      <c r="G165" s="134"/>
      <c r="H165" s="21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</row>
    <row r="166" spans="1:98" x14ac:dyDescent="0.25">
      <c r="A166" s="13"/>
      <c r="B166" s="11"/>
      <c r="C166" s="11"/>
      <c r="D166" s="11"/>
      <c r="E166" s="134"/>
      <c r="F166" s="134"/>
      <c r="G166" s="134"/>
      <c r="H166" s="21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</row>
    <row r="167" spans="1:98" x14ac:dyDescent="0.25">
      <c r="A167" s="13"/>
      <c r="B167" s="11"/>
      <c r="C167" s="11"/>
      <c r="D167" s="11"/>
      <c r="E167" s="134"/>
      <c r="F167" s="134"/>
      <c r="G167" s="134"/>
      <c r="H167" s="21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</row>
    <row r="168" spans="1:98" x14ac:dyDescent="0.25">
      <c r="A168" s="13"/>
      <c r="B168" s="11"/>
      <c r="C168" s="11"/>
      <c r="D168" s="11"/>
      <c r="E168" s="134"/>
      <c r="F168" s="134"/>
      <c r="G168" s="134"/>
      <c r="H168" s="21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</row>
    <row r="169" spans="1:98" x14ac:dyDescent="0.25">
      <c r="A169" s="13"/>
      <c r="B169" s="11"/>
      <c r="C169" s="11"/>
      <c r="D169" s="11"/>
      <c r="E169" s="134"/>
      <c r="F169" s="134"/>
      <c r="G169" s="134"/>
      <c r="H169" s="21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</row>
    <row r="170" spans="1:98" x14ac:dyDescent="0.25">
      <c r="A170" s="13"/>
      <c r="B170" s="11"/>
      <c r="C170" s="11"/>
      <c r="D170" s="11"/>
      <c r="E170" s="134"/>
      <c r="F170" s="134"/>
      <c r="G170" s="134"/>
      <c r="H170" s="21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</row>
    <row r="171" spans="1:98" x14ac:dyDescent="0.25">
      <c r="A171" s="13"/>
      <c r="B171" s="11"/>
      <c r="C171" s="11"/>
      <c r="D171" s="11"/>
      <c r="E171" s="134"/>
      <c r="F171" s="134"/>
      <c r="G171" s="134"/>
      <c r="H171" s="21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</row>
    <row r="172" spans="1:98" x14ac:dyDescent="0.25">
      <c r="A172" s="13"/>
      <c r="B172" s="11"/>
      <c r="C172" s="11"/>
      <c r="D172" s="11"/>
      <c r="E172" s="134"/>
      <c r="F172" s="134"/>
      <c r="G172" s="134"/>
      <c r="H172" s="21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</row>
    <row r="173" spans="1:98" x14ac:dyDescent="0.25">
      <c r="A173" s="13"/>
      <c r="B173" s="11"/>
      <c r="C173" s="11"/>
      <c r="D173" s="11"/>
      <c r="E173" s="134"/>
      <c r="F173" s="134"/>
      <c r="G173" s="134"/>
      <c r="H173" s="21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</row>
    <row r="174" spans="1:98" x14ac:dyDescent="0.25">
      <c r="A174" s="13"/>
      <c r="B174" s="11"/>
      <c r="C174" s="11"/>
      <c r="D174" s="11"/>
      <c r="E174" s="134"/>
      <c r="F174" s="134"/>
      <c r="G174" s="134"/>
      <c r="H174" s="21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</row>
    <row r="175" spans="1:98" x14ac:dyDescent="0.25">
      <c r="A175" s="13"/>
      <c r="B175" s="11"/>
      <c r="C175" s="11"/>
      <c r="D175" s="11"/>
      <c r="E175" s="134"/>
      <c r="F175" s="134"/>
      <c r="G175" s="134"/>
      <c r="H175" s="21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</row>
    <row r="176" spans="1:98" x14ac:dyDescent="0.25">
      <c r="A176" s="13"/>
      <c r="B176" s="11"/>
      <c r="C176" s="11"/>
      <c r="D176" s="11"/>
      <c r="E176" s="134"/>
      <c r="F176" s="134"/>
      <c r="G176" s="134"/>
      <c r="H176" s="21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</row>
    <row r="177" spans="1:98" x14ac:dyDescent="0.25">
      <c r="A177" s="13"/>
      <c r="B177" s="11"/>
      <c r="C177" s="11"/>
      <c r="D177" s="11"/>
      <c r="E177" s="134"/>
      <c r="F177" s="134"/>
      <c r="G177" s="134"/>
      <c r="H177" s="21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</row>
    <row r="178" spans="1:98" x14ac:dyDescent="0.25">
      <c r="A178" s="13"/>
      <c r="B178" s="11"/>
      <c r="C178" s="11"/>
      <c r="D178" s="11"/>
      <c r="E178" s="134"/>
      <c r="F178" s="134"/>
      <c r="G178" s="134"/>
      <c r="H178" s="21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</row>
    <row r="179" spans="1:98" x14ac:dyDescent="0.25">
      <c r="A179" s="13"/>
      <c r="B179" s="11"/>
      <c r="C179" s="11"/>
      <c r="D179" s="11"/>
      <c r="E179" s="134"/>
      <c r="F179" s="134"/>
      <c r="G179" s="134"/>
      <c r="H179" s="21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</row>
    <row r="180" spans="1:98" x14ac:dyDescent="0.25">
      <c r="A180" s="13"/>
      <c r="B180" s="11"/>
      <c r="C180" s="11"/>
      <c r="D180" s="11"/>
      <c r="E180" s="134"/>
      <c r="F180" s="134"/>
      <c r="G180" s="134"/>
      <c r="H180" s="21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</row>
    <row r="181" spans="1:98" x14ac:dyDescent="0.25">
      <c r="A181" s="13"/>
      <c r="B181" s="11"/>
      <c r="C181" s="11"/>
      <c r="D181" s="11"/>
      <c r="E181" s="134"/>
      <c r="F181" s="134"/>
      <c r="G181" s="134"/>
      <c r="H181" s="21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</row>
    <row r="182" spans="1:98" x14ac:dyDescent="0.25">
      <c r="A182" s="13"/>
      <c r="B182" s="11"/>
      <c r="C182" s="11"/>
      <c r="D182" s="11"/>
      <c r="E182" s="134"/>
      <c r="F182" s="134"/>
      <c r="G182" s="134"/>
      <c r="H182" s="21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</row>
    <row r="183" spans="1:98" x14ac:dyDescent="0.25">
      <c r="A183" s="13"/>
      <c r="B183" s="11"/>
      <c r="C183" s="11"/>
      <c r="D183" s="11"/>
      <c r="E183" s="134"/>
      <c r="F183" s="134"/>
      <c r="G183" s="134"/>
      <c r="H183" s="21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</row>
    <row r="184" spans="1:98" x14ac:dyDescent="0.25">
      <c r="A184" s="13"/>
      <c r="B184" s="11"/>
      <c r="C184" s="11"/>
      <c r="D184" s="11"/>
      <c r="E184" s="134"/>
      <c r="F184" s="134"/>
      <c r="G184" s="134"/>
      <c r="H184" s="21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</row>
    <row r="185" spans="1:98" x14ac:dyDescent="0.25">
      <c r="A185" s="13"/>
      <c r="B185" s="11"/>
      <c r="C185" s="11"/>
      <c r="D185" s="11"/>
      <c r="E185" s="134"/>
      <c r="F185" s="134"/>
      <c r="G185" s="134"/>
      <c r="H185" s="21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</row>
    <row r="186" spans="1:98" x14ac:dyDescent="0.25">
      <c r="A186" s="13"/>
      <c r="B186" s="11"/>
      <c r="C186" s="11"/>
      <c r="D186" s="11"/>
      <c r="E186" s="134"/>
      <c r="F186" s="134"/>
      <c r="G186" s="134"/>
      <c r="H186" s="21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</row>
    <row r="187" spans="1:98" x14ac:dyDescent="0.25">
      <c r="A187" s="13"/>
      <c r="B187" s="11"/>
      <c r="C187" s="11"/>
      <c r="D187" s="11"/>
      <c r="E187" s="134"/>
      <c r="F187" s="134"/>
      <c r="G187" s="134"/>
      <c r="H187" s="21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</row>
    <row r="188" spans="1:98" x14ac:dyDescent="0.25">
      <c r="A188" s="13"/>
      <c r="B188" s="11"/>
      <c r="C188" s="11"/>
      <c r="D188" s="11"/>
      <c r="E188" s="134"/>
      <c r="F188" s="134"/>
      <c r="G188" s="134"/>
      <c r="H188" s="21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</row>
    <row r="189" spans="1:98" x14ac:dyDescent="0.25">
      <c r="A189" s="13"/>
      <c r="B189" s="11"/>
      <c r="C189" s="11"/>
      <c r="D189" s="11"/>
      <c r="E189" s="134"/>
      <c r="F189" s="134"/>
      <c r="G189" s="134"/>
      <c r="H189" s="21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</row>
    <row r="190" spans="1:98" x14ac:dyDescent="0.25">
      <c r="A190" s="13"/>
      <c r="B190" s="11"/>
      <c r="C190" s="11"/>
      <c r="D190" s="11"/>
      <c r="E190" s="134"/>
      <c r="F190" s="134"/>
      <c r="G190" s="134"/>
      <c r="H190" s="21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</row>
    <row r="191" spans="1:98" x14ac:dyDescent="0.25">
      <c r="A191" s="13"/>
      <c r="B191" s="11"/>
      <c r="C191" s="11"/>
      <c r="D191" s="11"/>
      <c r="E191" s="134"/>
      <c r="F191" s="134"/>
      <c r="G191" s="134"/>
      <c r="H191" s="21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</row>
    <row r="192" spans="1:98" x14ac:dyDescent="0.25">
      <c r="A192" s="13"/>
      <c r="B192" s="11"/>
      <c r="C192" s="11"/>
      <c r="D192" s="11"/>
      <c r="E192" s="134"/>
      <c r="F192" s="134"/>
      <c r="G192" s="134"/>
      <c r="H192" s="21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</row>
    <row r="193" spans="1:98" x14ac:dyDescent="0.25">
      <c r="A193" s="13"/>
      <c r="B193" s="11"/>
      <c r="C193" s="11"/>
      <c r="D193" s="11"/>
      <c r="E193" s="134"/>
      <c r="F193" s="134"/>
      <c r="G193" s="134"/>
      <c r="H193" s="21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</row>
    <row r="194" spans="1:98" x14ac:dyDescent="0.25">
      <c r="A194" s="13"/>
      <c r="B194" s="11"/>
      <c r="C194" s="11"/>
      <c r="D194" s="11"/>
      <c r="E194" s="134"/>
      <c r="F194" s="134"/>
      <c r="G194" s="134"/>
      <c r="H194" s="21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</row>
    <row r="195" spans="1:98" x14ac:dyDescent="0.25">
      <c r="A195" s="13"/>
      <c r="B195" s="11"/>
      <c r="C195" s="11"/>
      <c r="D195" s="11"/>
      <c r="E195" s="134"/>
      <c r="F195" s="134"/>
      <c r="G195" s="134"/>
      <c r="H195" s="21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</row>
    <row r="196" spans="1:98" x14ac:dyDescent="0.25">
      <c r="A196" s="13"/>
      <c r="B196" s="11"/>
      <c r="C196" s="11"/>
      <c r="D196" s="11"/>
      <c r="E196" s="134"/>
      <c r="F196" s="134"/>
      <c r="G196" s="134"/>
      <c r="H196" s="21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</row>
    <row r="197" spans="1:98" x14ac:dyDescent="0.25">
      <c r="A197" s="13"/>
      <c r="B197" s="11"/>
      <c r="C197" s="11"/>
      <c r="D197" s="11"/>
      <c r="E197" s="134"/>
      <c r="F197" s="134"/>
      <c r="G197" s="134"/>
      <c r="H197" s="21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</row>
    <row r="198" spans="1:98" x14ac:dyDescent="0.25">
      <c r="A198" s="13"/>
      <c r="B198" s="11"/>
      <c r="C198" s="11"/>
      <c r="D198" s="11"/>
      <c r="E198" s="134"/>
      <c r="F198" s="134"/>
      <c r="G198" s="134"/>
      <c r="H198" s="21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</row>
    <row r="199" spans="1:98" x14ac:dyDescent="0.25">
      <c r="A199" s="13"/>
      <c r="B199" s="11"/>
      <c r="C199" s="11"/>
      <c r="D199" s="11"/>
      <c r="E199" s="134"/>
      <c r="F199" s="134"/>
      <c r="G199" s="134"/>
      <c r="H199" s="21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</row>
    <row r="200" spans="1:98" x14ac:dyDescent="0.25">
      <c r="A200" s="13"/>
      <c r="B200" s="11"/>
      <c r="C200" s="11"/>
      <c r="D200" s="11"/>
      <c r="E200" s="134"/>
      <c r="F200" s="134"/>
      <c r="G200" s="134"/>
      <c r="H200" s="21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</row>
    <row r="201" spans="1:98" x14ac:dyDescent="0.25">
      <c r="A201" s="13"/>
      <c r="B201" s="11"/>
      <c r="C201" s="11"/>
      <c r="D201" s="11"/>
      <c r="E201" s="134"/>
      <c r="F201" s="134"/>
      <c r="G201" s="134"/>
      <c r="H201" s="21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</row>
    <row r="202" spans="1:98" x14ac:dyDescent="0.25">
      <c r="A202" s="13"/>
      <c r="B202" s="11"/>
      <c r="C202" s="11"/>
      <c r="D202" s="11"/>
      <c r="E202" s="134"/>
      <c r="F202" s="134"/>
      <c r="G202" s="134"/>
      <c r="H202" s="21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</row>
    <row r="203" spans="1:98" x14ac:dyDescent="0.25">
      <c r="A203" s="13"/>
      <c r="B203" s="11"/>
      <c r="C203" s="11"/>
      <c r="D203" s="11"/>
      <c r="E203" s="134"/>
      <c r="F203" s="134"/>
      <c r="G203" s="134"/>
      <c r="H203" s="21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</row>
    <row r="204" spans="1:98" x14ac:dyDescent="0.25">
      <c r="A204" s="13"/>
      <c r="B204" s="11"/>
      <c r="C204" s="11"/>
      <c r="D204" s="11"/>
      <c r="E204" s="134"/>
      <c r="F204" s="134"/>
      <c r="G204" s="134"/>
      <c r="H204" s="21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</row>
    <row r="205" spans="1:98" x14ac:dyDescent="0.25">
      <c r="A205" s="13"/>
      <c r="B205" s="11"/>
      <c r="C205" s="11"/>
      <c r="D205" s="11"/>
      <c r="E205" s="134"/>
      <c r="F205" s="134"/>
      <c r="G205" s="134"/>
      <c r="H205" s="21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</row>
    <row r="206" spans="1:98" x14ac:dyDescent="0.25">
      <c r="A206" s="13"/>
      <c r="B206" s="11"/>
      <c r="C206" s="11"/>
      <c r="D206" s="11"/>
      <c r="E206" s="134"/>
      <c r="F206" s="134"/>
      <c r="G206" s="134"/>
      <c r="H206" s="21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</row>
    <row r="207" spans="1:98" x14ac:dyDescent="0.25">
      <c r="A207" s="13"/>
      <c r="B207" s="11"/>
      <c r="C207" s="11"/>
      <c r="D207" s="11"/>
      <c r="E207" s="134"/>
      <c r="F207" s="134"/>
      <c r="G207" s="134"/>
      <c r="H207" s="21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</row>
    <row r="208" spans="1:98" x14ac:dyDescent="0.25">
      <c r="A208" s="13"/>
      <c r="B208" s="11"/>
      <c r="C208" s="11"/>
      <c r="D208" s="11"/>
      <c r="E208" s="134"/>
      <c r="F208" s="134"/>
      <c r="G208" s="134"/>
      <c r="H208" s="21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</row>
    <row r="209" spans="1:98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</row>
    <row r="210" spans="1:98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</row>
    <row r="211" spans="1:98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</row>
    <row r="212" spans="1:98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</row>
    <row r="213" spans="1:98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</row>
    <row r="214" spans="1:98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</row>
    <row r="215" spans="1:98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</row>
    <row r="216" spans="1:98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</row>
    <row r="217" spans="1:98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</row>
    <row r="218" spans="1:98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</row>
    <row r="219" spans="1:98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</row>
    <row r="220" spans="1:98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</row>
    <row r="221" spans="1:98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</row>
    <row r="222" spans="1:98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</row>
    <row r="223" spans="1:98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</row>
    <row r="224" spans="1:98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</row>
    <row r="225" spans="1:98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</row>
    <row r="226" spans="1:98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</row>
    <row r="227" spans="1:98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</row>
    <row r="228" spans="1:98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</row>
    <row r="229" spans="1:98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</row>
    <row r="230" spans="1:98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</row>
    <row r="231" spans="1:98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</row>
    <row r="232" spans="1:98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</row>
    <row r="233" spans="1:98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</row>
    <row r="234" spans="1:98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</row>
    <row r="235" spans="1:98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</row>
    <row r="236" spans="1:98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</row>
    <row r="237" spans="1:98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</row>
    <row r="238" spans="1:98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</row>
    <row r="239" spans="1:98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</row>
    <row r="240" spans="1:98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</row>
    <row r="241" spans="1:98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</row>
    <row r="242" spans="1:98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</row>
    <row r="243" spans="1:98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</row>
    <row r="244" spans="1:98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</row>
    <row r="245" spans="1:98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</row>
    <row r="246" spans="1:98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</row>
    <row r="247" spans="1:98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</row>
    <row r="248" spans="1:98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</row>
    <row r="249" spans="1:98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</row>
    <row r="250" spans="1:98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</row>
    <row r="251" spans="1:98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</row>
    <row r="252" spans="1:98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</row>
    <row r="253" spans="1:98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</row>
    <row r="254" spans="1:98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</row>
    <row r="255" spans="1:98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</row>
    <row r="256" spans="1:98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</row>
    <row r="257" spans="1:98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</row>
    <row r="258" spans="1:98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</row>
    <row r="259" spans="1:98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</row>
    <row r="260" spans="1:98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</row>
    <row r="261" spans="1:98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</row>
    <row r="262" spans="1:98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</row>
    <row r="263" spans="1:98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</row>
    <row r="264" spans="1:98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</row>
    <row r="265" spans="1:98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</row>
    <row r="266" spans="1:98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</row>
    <row r="267" spans="1:98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</row>
    <row r="268" spans="1:98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</row>
    <row r="269" spans="1:98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</row>
    <row r="270" spans="1:98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</row>
    <row r="271" spans="1:98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</row>
    <row r="272" spans="1:98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</row>
    <row r="273" spans="1:98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</row>
    <row r="274" spans="1:98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</row>
    <row r="275" spans="1:98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</row>
    <row r="276" spans="1:98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</row>
    <row r="277" spans="1:98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</row>
    <row r="278" spans="1:98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</row>
    <row r="279" spans="1:98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</row>
    <row r="280" spans="1:98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</row>
    <row r="281" spans="1:98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</row>
    <row r="282" spans="1:98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</row>
    <row r="283" spans="1:98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</row>
    <row r="284" spans="1:98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</row>
    <row r="285" spans="1:98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</row>
    <row r="286" spans="1:98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</row>
    <row r="287" spans="1:98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</row>
    <row r="288" spans="1:98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</row>
    <row r="289" spans="1:98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</row>
    <row r="290" spans="1:98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</row>
    <row r="291" spans="1:98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</row>
    <row r="292" spans="1:98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</row>
    <row r="293" spans="1:98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</row>
    <row r="294" spans="1:98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</row>
    <row r="295" spans="1:98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</row>
    <row r="296" spans="1:98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</row>
    <row r="297" spans="1:98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</row>
    <row r="298" spans="1:98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</row>
    <row r="299" spans="1:98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</row>
    <row r="300" spans="1:98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</row>
    <row r="301" spans="1:98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</row>
    <row r="302" spans="1:98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</row>
    <row r="303" spans="1:98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</row>
    <row r="304" spans="1:98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</row>
    <row r="305" spans="1:98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</row>
    <row r="306" spans="1:98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</row>
    <row r="307" spans="1:98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</row>
    <row r="308" spans="1:98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</row>
    <row r="309" spans="1:98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</row>
    <row r="310" spans="1:98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</row>
    <row r="311" spans="1:98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</row>
    <row r="312" spans="1:98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</row>
    <row r="313" spans="1:98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</row>
    <row r="314" spans="1:98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</row>
    <row r="315" spans="1:98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</row>
    <row r="316" spans="1:98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</row>
    <row r="317" spans="1:98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</row>
    <row r="318" spans="1:98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</row>
    <row r="319" spans="1:98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</row>
    <row r="320" spans="1:98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</row>
    <row r="321" spans="1:98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</row>
    <row r="322" spans="1:98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</row>
    <row r="323" spans="1:98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</row>
    <row r="324" spans="1:98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</row>
    <row r="325" spans="1:98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</row>
    <row r="326" spans="1:98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</row>
    <row r="327" spans="1:98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</row>
    <row r="328" spans="1:98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</row>
    <row r="329" spans="1:98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</row>
    <row r="330" spans="1:98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</row>
    <row r="331" spans="1:98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</row>
    <row r="332" spans="1:98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</row>
    <row r="333" spans="1:98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</row>
    <row r="334" spans="1:98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</row>
    <row r="335" spans="1:98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</row>
    <row r="336" spans="1:98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</row>
    <row r="337" spans="1:98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</row>
    <row r="338" spans="1:98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</row>
    <row r="339" spans="1:98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</row>
    <row r="340" spans="1:98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</row>
    <row r="341" spans="1:98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</row>
    <row r="342" spans="1:98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</row>
    <row r="343" spans="1:98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</row>
    <row r="344" spans="1:98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</row>
    <row r="345" spans="1:98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</row>
    <row r="346" spans="1:98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</row>
    <row r="347" spans="1:98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</row>
    <row r="348" spans="1:98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</row>
    <row r="349" spans="1:98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</row>
    <row r="350" spans="1:98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</row>
    <row r="351" spans="1:98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</row>
    <row r="352" spans="1:98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</row>
    <row r="353" spans="1:98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</row>
    <row r="354" spans="1:98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</row>
    <row r="355" spans="1:98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</row>
    <row r="356" spans="1:98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</row>
    <row r="357" spans="1:98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</row>
    <row r="358" spans="1:98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</row>
    <row r="359" spans="1:98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</row>
    <row r="360" spans="1:98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</row>
    <row r="361" spans="1:98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</row>
    <row r="362" spans="1:98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</row>
    <row r="363" spans="1:98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</row>
    <row r="364" spans="1:98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</row>
    <row r="365" spans="1:98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</row>
    <row r="366" spans="1:98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</row>
    <row r="367" spans="1:98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</row>
    <row r="368" spans="1:98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</row>
    <row r="369" spans="1:98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</row>
    <row r="370" spans="1:98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</row>
    <row r="371" spans="1:98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</row>
    <row r="372" spans="1:98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</row>
    <row r="373" spans="1:98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</row>
    <row r="374" spans="1:98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</row>
    <row r="375" spans="1:98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</row>
    <row r="376" spans="1:98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</row>
    <row r="377" spans="1:98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</row>
    <row r="378" spans="1:98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</row>
    <row r="379" spans="1:98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</row>
    <row r="380" spans="1:98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</row>
    <row r="381" spans="1:98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</row>
    <row r="382" spans="1:98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</row>
    <row r="383" spans="1:98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</row>
    <row r="384" spans="1:98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</row>
    <row r="385" spans="1:98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</row>
    <row r="386" spans="1:98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</row>
    <row r="387" spans="1:98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</row>
    <row r="388" spans="1:98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</row>
    <row r="389" spans="1:98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</row>
    <row r="390" spans="1:98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</row>
    <row r="391" spans="1:98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</row>
    <row r="392" spans="1:98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</row>
    <row r="393" spans="1:98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</row>
    <row r="394" spans="1:98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</row>
    <row r="395" spans="1:98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</row>
    <row r="396" spans="1:98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</row>
    <row r="397" spans="1:98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</row>
    <row r="398" spans="1:98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</row>
    <row r="399" spans="1:98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</row>
    <row r="400" spans="1:98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</row>
    <row r="401" spans="1:98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</row>
    <row r="402" spans="1:98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</row>
    <row r="403" spans="1:98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</row>
    <row r="404" spans="1:98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</row>
    <row r="405" spans="1:98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</row>
    <row r="406" spans="1:98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</row>
    <row r="407" spans="1:98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</row>
    <row r="408" spans="1:98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</row>
    <row r="409" spans="1:98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</row>
    <row r="410" spans="1:98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</row>
    <row r="411" spans="1:98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</row>
    <row r="412" spans="1:98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</row>
    <row r="413" spans="1:98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</row>
    <row r="414" spans="1:98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</row>
    <row r="415" spans="1:98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</row>
    <row r="416" spans="1:98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</row>
    <row r="417" spans="1:98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</row>
    <row r="418" spans="1:98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</row>
    <row r="419" spans="1:98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</row>
    <row r="420" spans="1:98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</row>
    <row r="421" spans="1:98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</row>
    <row r="422" spans="1:98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</row>
    <row r="423" spans="1:98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</row>
    <row r="424" spans="1:98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</row>
    <row r="425" spans="1:98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</row>
    <row r="426" spans="1:98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</row>
    <row r="427" spans="1:98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</row>
    <row r="428" spans="1:98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</row>
    <row r="429" spans="1:98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</row>
    <row r="430" spans="1:98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</row>
    <row r="431" spans="1:98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</row>
    <row r="432" spans="1:98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</row>
    <row r="433" spans="1:98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</row>
    <row r="434" spans="1:98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</row>
    <row r="435" spans="1:98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</row>
    <row r="436" spans="1:98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</row>
    <row r="437" spans="1:98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</row>
    <row r="438" spans="1:98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</row>
    <row r="439" spans="1:98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</row>
    <row r="440" spans="1:98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</row>
    <row r="441" spans="1:98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</row>
    <row r="442" spans="1:98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</row>
    <row r="443" spans="1:98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</row>
    <row r="444" spans="1:98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</row>
    <row r="445" spans="1:98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</row>
    <row r="446" spans="1:98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</row>
    <row r="447" spans="1:98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</row>
    <row r="448" spans="1:98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</row>
    <row r="449" spans="1:98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</row>
    <row r="450" spans="1:98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</row>
    <row r="451" spans="1:98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</row>
    <row r="452" spans="1:98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</row>
    <row r="453" spans="1:98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</row>
    <row r="454" spans="1:98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</row>
    <row r="455" spans="1:98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</row>
    <row r="456" spans="1:98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</row>
    <row r="457" spans="1:98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</row>
    <row r="458" spans="1:98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</row>
    <row r="459" spans="1:98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</row>
    <row r="460" spans="1:98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</row>
    <row r="461" spans="1:98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</row>
    <row r="462" spans="1:98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</row>
    <row r="463" spans="1:98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</row>
    <row r="464" spans="1:98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</row>
    <row r="465" spans="1:98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</row>
    <row r="466" spans="1:98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</row>
    <row r="467" spans="1:98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</row>
    <row r="468" spans="1:98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</row>
    <row r="469" spans="1:98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</row>
    <row r="470" spans="1:98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</row>
    <row r="471" spans="1:98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</row>
    <row r="472" spans="1:98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</row>
    <row r="473" spans="1:98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</row>
    <row r="474" spans="1:98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</row>
    <row r="475" spans="1:98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</row>
    <row r="476" spans="1:98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</row>
    <row r="477" spans="1:98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</row>
    <row r="478" spans="1:98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</row>
    <row r="479" spans="1:98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</row>
    <row r="480" spans="1:98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</row>
    <row r="481" spans="1:98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</row>
    <row r="482" spans="1:98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</row>
    <row r="483" spans="1:98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</row>
    <row r="484" spans="1:98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</row>
    <row r="485" spans="1:98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</row>
    <row r="486" spans="1:98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</row>
    <row r="487" spans="1:98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</row>
    <row r="488" spans="1:98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</row>
    <row r="489" spans="1:98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</row>
    <row r="490" spans="1:98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</row>
    <row r="491" spans="1:98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</row>
    <row r="492" spans="1:98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</row>
    <row r="493" spans="1:98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</row>
    <row r="494" spans="1:98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</row>
    <row r="495" spans="1:98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</row>
    <row r="496" spans="1:98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</row>
    <row r="497" spans="1:98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</row>
    <row r="498" spans="1:98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</row>
    <row r="499" spans="1:98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</row>
    <row r="500" spans="1:98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</row>
    <row r="501" spans="1:98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</row>
    <row r="502" spans="1:98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</row>
    <row r="503" spans="1:98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</row>
    <row r="504" spans="1:98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</row>
    <row r="505" spans="1:98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</row>
    <row r="506" spans="1:98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</row>
    <row r="507" spans="1:98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</row>
    <row r="508" spans="1:98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</row>
    <row r="509" spans="1:98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</row>
    <row r="510" spans="1:98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</row>
    <row r="511" spans="1:98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</row>
    <row r="512" spans="1:98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</row>
    <row r="513" spans="1:98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</row>
    <row r="514" spans="1:98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</row>
    <row r="515" spans="1:98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</row>
    <row r="516" spans="1:98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</row>
    <row r="517" spans="1:98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</row>
    <row r="518" spans="1:98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</row>
    <row r="519" spans="1:98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</row>
    <row r="520" spans="1:98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</row>
    <row r="521" spans="1:98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</row>
    <row r="522" spans="1:98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</row>
    <row r="523" spans="1:98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</row>
    <row r="524" spans="1:98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</row>
    <row r="525" spans="1:98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</row>
    <row r="526" spans="1:98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</row>
    <row r="527" spans="1:98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</row>
    <row r="528" spans="1:98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</row>
    <row r="529" spans="1:98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</row>
    <row r="530" spans="1:98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</row>
    <row r="531" spans="1:98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</row>
    <row r="532" spans="1:98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</row>
    <row r="533" spans="1:98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</row>
    <row r="534" spans="1:98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</row>
    <row r="535" spans="1:98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</row>
    <row r="536" spans="1:98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</row>
    <row r="537" spans="1:98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</row>
    <row r="538" spans="1:98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</row>
    <row r="539" spans="1:98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</row>
    <row r="540" spans="1:98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</row>
    <row r="541" spans="1:98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</row>
    <row r="542" spans="1:98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</row>
    <row r="543" spans="1:98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</row>
    <row r="544" spans="1:98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</row>
    <row r="545" spans="1:98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</row>
    <row r="546" spans="1:98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</row>
    <row r="547" spans="1:98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</row>
    <row r="548" spans="1:98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</row>
    <row r="549" spans="1:98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</row>
    <row r="550" spans="1:98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</row>
    <row r="551" spans="1:98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</row>
    <row r="552" spans="1:98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</row>
    <row r="553" spans="1:98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</row>
    <row r="554" spans="1:98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</row>
    <row r="555" spans="1:98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</row>
    <row r="556" spans="1:98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</row>
    <row r="557" spans="1:98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</row>
    <row r="558" spans="1:98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</row>
    <row r="559" spans="1:98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</row>
    <row r="560" spans="1:98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</row>
    <row r="561" spans="1:98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</row>
    <row r="562" spans="1:98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</row>
    <row r="563" spans="1:98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</row>
    <row r="564" spans="1:98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</row>
    <row r="565" spans="1:98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</row>
    <row r="566" spans="1:98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</row>
    <row r="567" spans="1:98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</row>
    <row r="568" spans="1:98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</row>
    <row r="569" spans="1:98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</row>
    <row r="570" spans="1:98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</row>
    <row r="571" spans="1:98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</row>
    <row r="572" spans="1:98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</row>
    <row r="573" spans="1:98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</row>
    <row r="574" spans="1:98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</row>
    <row r="575" spans="1:98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</row>
    <row r="576" spans="1:98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</row>
    <row r="577" spans="1:98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</row>
    <row r="578" spans="1:98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</row>
    <row r="579" spans="1:98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</row>
    <row r="580" spans="1:98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</row>
    <row r="581" spans="1:98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</row>
    <row r="582" spans="1:98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</row>
    <row r="583" spans="1:98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</row>
    <row r="584" spans="1:98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</row>
    <row r="585" spans="1:98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</row>
    <row r="586" spans="1:98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</row>
    <row r="587" spans="1:98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</row>
    <row r="588" spans="1:98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</row>
    <row r="589" spans="1:98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</row>
    <row r="590" spans="1:98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</row>
    <row r="591" spans="1:98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</row>
    <row r="592" spans="1:98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</row>
    <row r="593" spans="1:98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</row>
    <row r="594" spans="1:98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</row>
    <row r="595" spans="1:98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</row>
    <row r="596" spans="1:98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</row>
    <row r="597" spans="1:98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</row>
    <row r="598" spans="1:98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</row>
    <row r="599" spans="1:98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</row>
    <row r="600" spans="1:98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</row>
    <row r="601" spans="1:98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</row>
    <row r="602" spans="1:98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</row>
    <row r="603" spans="1:98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</row>
    <row r="604" spans="1:98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</row>
    <row r="605" spans="1:98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</row>
    <row r="606" spans="1:98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</row>
    <row r="607" spans="1:98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</row>
    <row r="608" spans="1:98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</row>
    <row r="609" spans="1:98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</row>
    <row r="610" spans="1:98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</row>
    <row r="611" spans="1:98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</row>
    <row r="612" spans="1:98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</row>
    <row r="613" spans="1:98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</row>
    <row r="614" spans="1:98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</row>
    <row r="615" spans="1:98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</row>
    <row r="616" spans="1:98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</row>
    <row r="617" spans="1:98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</row>
    <row r="618" spans="1:98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</row>
    <row r="619" spans="1:98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</row>
    <row r="620" spans="1:98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</row>
    <row r="621" spans="1:98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</row>
    <row r="622" spans="1:98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</row>
    <row r="623" spans="1:98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</row>
    <row r="624" spans="1:98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</row>
    <row r="625" spans="1:98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</row>
    <row r="626" spans="1:98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</row>
    <row r="627" spans="1:98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</row>
    <row r="628" spans="1:98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</row>
    <row r="629" spans="1:98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</row>
    <row r="630" spans="1:98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</row>
    <row r="631" spans="1:98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</row>
    <row r="632" spans="1:98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</row>
    <row r="633" spans="1:98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</row>
    <row r="634" spans="1:98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</row>
    <row r="635" spans="1:98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</row>
    <row r="636" spans="1:98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</row>
    <row r="637" spans="1:98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</row>
    <row r="638" spans="1:98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</row>
    <row r="639" spans="1:98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</row>
    <row r="640" spans="1:98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</row>
    <row r="641" spans="1:98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</row>
    <row r="642" spans="1:98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</row>
    <row r="643" spans="1:98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</row>
    <row r="644" spans="1:98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</row>
    <row r="645" spans="1:98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</row>
    <row r="646" spans="1:98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</row>
    <row r="647" spans="1:98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</row>
    <row r="648" spans="1:98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</row>
    <row r="649" spans="1:98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</row>
    <row r="650" spans="1:98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</row>
    <row r="651" spans="1:98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</row>
    <row r="652" spans="1:98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</row>
    <row r="653" spans="1:98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</row>
    <row r="654" spans="1:98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</row>
    <row r="655" spans="1:98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</row>
    <row r="656" spans="1:98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</row>
    <row r="657" spans="1:98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</row>
    <row r="658" spans="1:98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</row>
    <row r="659" spans="1:98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</row>
    <row r="660" spans="1:98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</row>
    <row r="661" spans="1:98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</row>
    <row r="662" spans="1:98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</row>
    <row r="663" spans="1:98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</row>
    <row r="664" spans="1:98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</row>
    <row r="665" spans="1:98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</row>
    <row r="666" spans="1:98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</row>
    <row r="667" spans="1:98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</row>
    <row r="668" spans="1:98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</row>
    <row r="669" spans="1:98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</row>
    <row r="670" spans="1:98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</row>
    <row r="671" spans="1:98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</row>
    <row r="672" spans="1:98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</row>
    <row r="673" spans="1:98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</row>
    <row r="674" spans="1:98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</row>
    <row r="675" spans="1:98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</row>
    <row r="676" spans="1:98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</row>
    <row r="677" spans="1:98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</row>
    <row r="678" spans="1:98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</row>
    <row r="679" spans="1:98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</row>
    <row r="680" spans="1:98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</row>
    <row r="681" spans="1:98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</row>
    <row r="682" spans="1:98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</row>
    <row r="683" spans="1:98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</row>
    <row r="684" spans="1:98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</row>
    <row r="685" spans="1:98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</row>
    <row r="686" spans="1:98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</row>
    <row r="687" spans="1:98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</row>
    <row r="688" spans="1:98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</row>
    <row r="689" spans="1:98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</row>
    <row r="690" spans="1:98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</row>
    <row r="691" spans="1:98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</row>
    <row r="692" spans="1:98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</row>
    <row r="693" spans="1:98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</row>
    <row r="694" spans="1:98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</row>
    <row r="695" spans="1:98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</row>
    <row r="696" spans="1:98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</row>
    <row r="697" spans="1:98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</row>
    <row r="698" spans="1:98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</row>
    <row r="699" spans="1:98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</row>
    <row r="700" spans="1:98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</row>
    <row r="701" spans="1:98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</row>
    <row r="702" spans="1:98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</row>
    <row r="703" spans="1:98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</row>
    <row r="704" spans="1:98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</row>
    <row r="705" spans="1:98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</row>
    <row r="706" spans="1:98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</row>
    <row r="707" spans="1:98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</row>
    <row r="708" spans="1:98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</row>
    <row r="709" spans="1:98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</row>
    <row r="710" spans="1:98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</row>
    <row r="711" spans="1:98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</row>
    <row r="712" spans="1:98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</row>
    <row r="713" spans="1:98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</row>
    <row r="714" spans="1:98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</row>
    <row r="715" spans="1:98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</row>
    <row r="716" spans="1:98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</row>
    <row r="717" spans="1:98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</row>
    <row r="718" spans="1:98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</row>
    <row r="719" spans="1:98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</row>
    <row r="720" spans="1:98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</row>
    <row r="721" spans="1:98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</row>
    <row r="722" spans="1:98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</row>
    <row r="723" spans="1:98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</row>
    <row r="724" spans="1:98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</row>
    <row r="725" spans="1:98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</row>
    <row r="726" spans="1:98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</row>
    <row r="727" spans="1:98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</row>
    <row r="728" spans="1:98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</row>
    <row r="729" spans="1:98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</row>
    <row r="730" spans="1:98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</row>
    <row r="731" spans="1:98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</row>
    <row r="732" spans="1:98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</row>
    <row r="733" spans="1:98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</row>
    <row r="734" spans="1:98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</row>
    <row r="735" spans="1:98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</row>
    <row r="736" spans="1:98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</row>
    <row r="737" spans="1:98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</row>
    <row r="738" spans="1:98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</row>
    <row r="739" spans="1:98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</row>
    <row r="740" spans="1:98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</row>
    <row r="741" spans="1:98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</row>
    <row r="742" spans="1:98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</row>
    <row r="743" spans="1:98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</row>
    <row r="744" spans="1:98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</row>
    <row r="745" spans="1:98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</row>
    <row r="746" spans="1:98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</row>
    <row r="747" spans="1:98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</row>
    <row r="748" spans="1:98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</row>
    <row r="749" spans="1:98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</row>
    <row r="750" spans="1:98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</row>
    <row r="751" spans="1:98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</row>
    <row r="752" spans="1:98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</row>
    <row r="753" spans="1:98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</row>
    <row r="754" spans="1:98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</row>
    <row r="755" spans="1:98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</row>
    <row r="756" spans="1:98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</row>
    <row r="757" spans="1:98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</row>
    <row r="758" spans="1:98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</row>
    <row r="759" spans="1:98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</row>
    <row r="760" spans="1:98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</row>
    <row r="761" spans="1:98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</row>
    <row r="762" spans="1:98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</row>
    <row r="763" spans="1:98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</row>
    <row r="764" spans="1:98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</row>
    <row r="765" spans="1:98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</row>
    <row r="766" spans="1:98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</row>
    <row r="767" spans="1:98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</row>
    <row r="768" spans="1:98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</row>
    <row r="769" spans="1:98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</row>
    <row r="770" spans="1:98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</row>
    <row r="771" spans="1:98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</row>
    <row r="772" spans="1:98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</row>
    <row r="773" spans="1:98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</row>
    <row r="774" spans="1:98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</row>
    <row r="775" spans="1:98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</row>
    <row r="776" spans="1:98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</row>
    <row r="777" spans="1:98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</row>
    <row r="778" spans="1:98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</row>
    <row r="779" spans="1:98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</row>
    <row r="780" spans="1:98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</row>
    <row r="781" spans="1:98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</row>
    <row r="782" spans="1:98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</row>
    <row r="783" spans="1:98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</row>
    <row r="784" spans="1:98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</row>
    <row r="785" spans="1:98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</row>
    <row r="786" spans="1:98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</row>
    <row r="787" spans="1:98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</row>
    <row r="788" spans="1:98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</row>
    <row r="789" spans="1:98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</row>
    <row r="790" spans="1:98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</row>
    <row r="791" spans="1:98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</row>
    <row r="792" spans="1:98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</row>
    <row r="793" spans="1:98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</row>
    <row r="794" spans="1:98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</row>
    <row r="795" spans="1:98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</row>
    <row r="796" spans="1:98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</row>
    <row r="797" spans="1:98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</row>
    <row r="798" spans="1:98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</row>
    <row r="799" spans="1:98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</row>
    <row r="800" spans="1:98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</row>
    <row r="801" spans="1:98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</row>
    <row r="802" spans="1:98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</row>
    <row r="803" spans="1:98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</row>
    <row r="804" spans="1:98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</row>
    <row r="805" spans="1:98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</row>
    <row r="806" spans="1:98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</row>
    <row r="807" spans="1:98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</row>
    <row r="808" spans="1:98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</row>
    <row r="809" spans="1:98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</row>
    <row r="810" spans="1:98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</row>
    <row r="811" spans="1:98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</row>
    <row r="812" spans="1:98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</row>
    <row r="813" spans="1:98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</row>
    <row r="814" spans="1:98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</row>
    <row r="815" spans="1:98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</row>
    <row r="816" spans="1:98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</row>
    <row r="817" spans="1:98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</row>
    <row r="818" spans="1:98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</row>
    <row r="819" spans="1:98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</row>
    <row r="820" spans="1:98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</row>
    <row r="821" spans="1:98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</row>
    <row r="822" spans="1:98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</row>
    <row r="823" spans="1:98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</row>
    <row r="824" spans="1:98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</row>
    <row r="825" spans="1:98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</row>
    <row r="826" spans="1:98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</row>
    <row r="827" spans="1:98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</row>
    <row r="828" spans="1:98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</row>
    <row r="829" spans="1:98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</row>
    <row r="830" spans="1:98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</row>
    <row r="831" spans="1:98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</row>
    <row r="832" spans="1:98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</row>
    <row r="833" spans="1:98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</row>
    <row r="834" spans="1:98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</row>
    <row r="835" spans="1:98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</row>
    <row r="836" spans="1:98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</row>
    <row r="837" spans="1:98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</row>
    <row r="838" spans="1:98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</row>
    <row r="839" spans="1:98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</row>
    <row r="840" spans="1:98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</row>
    <row r="841" spans="1:98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</row>
    <row r="842" spans="1:98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</row>
    <row r="843" spans="1:98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</row>
    <row r="844" spans="1:98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</row>
    <row r="845" spans="1:98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</row>
    <row r="846" spans="1:98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</row>
    <row r="847" spans="1:98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</row>
    <row r="848" spans="1:98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</row>
    <row r="849" spans="1:98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</row>
    <row r="850" spans="1:98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</row>
    <row r="851" spans="1:98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</row>
    <row r="852" spans="1:98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</row>
    <row r="853" spans="1:98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</row>
    <row r="854" spans="1:98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</row>
    <row r="855" spans="1:98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</row>
    <row r="856" spans="1:98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</row>
    <row r="857" spans="1:98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</row>
    <row r="858" spans="1:98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</row>
    <row r="859" spans="1:98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</row>
    <row r="860" spans="1:98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</row>
    <row r="861" spans="1:98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</row>
    <row r="862" spans="1:98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</row>
    <row r="863" spans="1:98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</row>
    <row r="864" spans="1:98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</row>
    <row r="865" spans="1:98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</row>
    <row r="866" spans="1:98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</row>
    <row r="867" spans="1:98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</row>
    <row r="868" spans="1:98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</row>
    <row r="869" spans="1:98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</row>
    <row r="870" spans="1:98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</row>
    <row r="871" spans="1:98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</row>
    <row r="872" spans="1:98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</row>
    <row r="873" spans="1:98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</row>
    <row r="874" spans="1:98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</row>
    <row r="875" spans="1:98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</row>
    <row r="876" spans="1:98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</row>
    <row r="877" spans="1:98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</row>
    <row r="878" spans="1:98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</row>
    <row r="879" spans="1:98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</row>
    <row r="880" spans="1:98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</row>
    <row r="881" spans="1:98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</row>
    <row r="882" spans="1:98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</row>
    <row r="883" spans="1:98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</row>
    <row r="884" spans="1:98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</row>
    <row r="885" spans="1:98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</row>
    <row r="886" spans="1:98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</row>
    <row r="887" spans="1:98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</row>
    <row r="888" spans="1:98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</row>
    <row r="889" spans="1:98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</row>
    <row r="890" spans="1:98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</row>
    <row r="891" spans="1:98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</row>
    <row r="892" spans="1:98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</row>
    <row r="893" spans="1:98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</row>
    <row r="894" spans="1:98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</row>
    <row r="895" spans="1:98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</row>
    <row r="896" spans="1:98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</row>
    <row r="897" spans="1:98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</row>
    <row r="898" spans="1:98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</row>
    <row r="899" spans="1:98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</row>
    <row r="900" spans="1:98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</row>
    <row r="901" spans="1:98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</row>
    <row r="902" spans="1:98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</row>
    <row r="903" spans="1:98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</row>
    <row r="904" spans="1:98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</row>
    <row r="905" spans="1:98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</row>
    <row r="906" spans="1:98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</row>
    <row r="907" spans="1:98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</row>
    <row r="908" spans="1:98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</row>
    <row r="909" spans="1:98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</row>
    <row r="910" spans="1:98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</row>
    <row r="911" spans="1:98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</row>
    <row r="912" spans="1:98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</row>
    <row r="913" spans="1:98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</row>
    <row r="914" spans="1:98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</row>
    <row r="915" spans="1:98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</row>
    <row r="916" spans="1:98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</row>
    <row r="917" spans="1:98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</row>
    <row r="918" spans="1:98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</row>
    <row r="919" spans="1:98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</row>
    <row r="920" spans="1:98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</row>
    <row r="921" spans="1:98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</row>
    <row r="922" spans="1:98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</row>
    <row r="923" spans="1:98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</row>
    <row r="924" spans="1:98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</row>
    <row r="925" spans="1:98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</row>
    <row r="926" spans="1:98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</row>
    <row r="927" spans="1:98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</row>
    <row r="928" spans="1:98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</row>
    <row r="929" spans="1:98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</row>
    <row r="930" spans="1:98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</row>
    <row r="931" spans="1:98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</row>
    <row r="932" spans="1:98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</row>
    <row r="933" spans="1:98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</row>
    <row r="934" spans="1:98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</row>
    <row r="935" spans="1:98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</row>
    <row r="936" spans="1:98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</row>
    <row r="937" spans="1:98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</row>
    <row r="938" spans="1:98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</row>
    <row r="939" spans="1:98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</row>
    <row r="940" spans="1:98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</row>
    <row r="941" spans="1:98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</row>
    <row r="942" spans="1:98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</row>
    <row r="943" spans="1:98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</row>
    <row r="944" spans="1:98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</row>
    <row r="945" spans="1:98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</row>
    <row r="946" spans="1:98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</row>
    <row r="947" spans="1:98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</row>
    <row r="948" spans="1:98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</row>
    <row r="949" spans="1:98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</row>
    <row r="950" spans="1:98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</row>
    <row r="951" spans="1:98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</row>
    <row r="952" spans="1:98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</row>
    <row r="953" spans="1:98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</row>
    <row r="954" spans="1:98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</row>
    <row r="955" spans="1:98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</row>
    <row r="956" spans="1:98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</row>
    <row r="957" spans="1:98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</row>
    <row r="958" spans="1:98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</row>
    <row r="959" spans="1:98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</row>
    <row r="960" spans="1:98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</row>
    <row r="961" spans="1:98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</row>
    <row r="962" spans="1:98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</row>
    <row r="963" spans="1:98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</row>
    <row r="964" spans="1:98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</row>
    <row r="965" spans="1:98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</row>
    <row r="966" spans="1:98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</row>
    <row r="967" spans="1:98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</row>
    <row r="968" spans="1:98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</row>
    <row r="969" spans="1:98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</row>
    <row r="970" spans="1:98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</row>
    <row r="971" spans="1:98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</row>
    <row r="972" spans="1:98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</row>
    <row r="973" spans="1:98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</row>
    <row r="974" spans="1:98" x14ac:dyDescent="0.25">
      <c r="A974" s="13"/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</row>
    <row r="975" spans="1:98" x14ac:dyDescent="0.25">
      <c r="A975" s="13"/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</row>
    <row r="976" spans="1:98" x14ac:dyDescent="0.25">
      <c r="A976" s="13"/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</row>
    <row r="977" spans="1:98" x14ac:dyDescent="0.25">
      <c r="A977" s="13"/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</row>
    <row r="978" spans="1:98" x14ac:dyDescent="0.25">
      <c r="A978" s="13"/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</row>
    <row r="979" spans="1:98" x14ac:dyDescent="0.25">
      <c r="A979" s="13"/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</row>
    <row r="980" spans="1:98" x14ac:dyDescent="0.25">
      <c r="A980" s="13"/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</row>
    <row r="981" spans="1:98" x14ac:dyDescent="0.25">
      <c r="A981" s="13"/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</row>
    <row r="982" spans="1:98" x14ac:dyDescent="0.25">
      <c r="A982" s="13"/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</row>
    <row r="983" spans="1:98" x14ac:dyDescent="0.25">
      <c r="A983" s="13"/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</row>
    <row r="984" spans="1:98" x14ac:dyDescent="0.25">
      <c r="A984" s="13"/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</row>
    <row r="985" spans="1:98" x14ac:dyDescent="0.25">
      <c r="A985" s="13"/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</row>
    <row r="986" spans="1:98" x14ac:dyDescent="0.25">
      <c r="A986" s="13"/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</row>
    <row r="987" spans="1:98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</row>
    <row r="988" spans="1:98" x14ac:dyDescent="0.25">
      <c r="B988" s="11"/>
      <c r="C988" s="11"/>
      <c r="D988" s="11"/>
      <c r="E988" s="134"/>
      <c r="F988" s="134"/>
      <c r="G988" s="134"/>
      <c r="H988" s="92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</row>
    <row r="989" spans="1:98" x14ac:dyDescent="0.25">
      <c r="B989" s="11"/>
      <c r="C989" s="11"/>
      <c r="D989" s="11"/>
      <c r="E989" s="134"/>
      <c r="F989" s="134"/>
      <c r="G989" s="134"/>
      <c r="H989" s="92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</row>
    <row r="990" spans="1:98" x14ac:dyDescent="0.25">
      <c r="B990" s="11"/>
      <c r="C990" s="11"/>
      <c r="D990" s="11"/>
      <c r="E990" s="134"/>
      <c r="F990" s="134"/>
      <c r="G990" s="134"/>
      <c r="H990" s="92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</row>
    <row r="991" spans="1:98" x14ac:dyDescent="0.25">
      <c r="B991" s="11"/>
      <c r="C991" s="11"/>
      <c r="D991" s="11"/>
      <c r="E991" s="134"/>
      <c r="F991" s="134"/>
      <c r="G991" s="134"/>
      <c r="H991" s="92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</row>
    <row r="992" spans="1:98" x14ac:dyDescent="0.25">
      <c r="B992" s="11"/>
      <c r="C992" s="11"/>
      <c r="D992" s="11"/>
      <c r="E992" s="134"/>
      <c r="F992" s="134"/>
      <c r="G992" s="134"/>
      <c r="H992" s="92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</row>
    <row r="993" spans="2:98" x14ac:dyDescent="0.25">
      <c r="B993" s="11"/>
      <c r="C993" s="11"/>
      <c r="D993" s="11"/>
      <c r="E993" s="134"/>
      <c r="F993" s="134"/>
      <c r="G993" s="134"/>
      <c r="H993" s="92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</row>
    <row r="994" spans="2:98" x14ac:dyDescent="0.25">
      <c r="B994" s="11"/>
      <c r="C994" s="11"/>
      <c r="D994" s="11"/>
      <c r="E994" s="134"/>
      <c r="F994" s="134"/>
      <c r="G994" s="134"/>
      <c r="H994" s="92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</row>
    <row r="995" spans="2:98" x14ac:dyDescent="0.25">
      <c r="B995" s="11"/>
      <c r="C995" s="11"/>
      <c r="D995" s="11"/>
      <c r="E995" s="134"/>
      <c r="F995" s="134"/>
      <c r="G995" s="134"/>
      <c r="H995" s="92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</row>
    <row r="996" spans="2:98" x14ac:dyDescent="0.25">
      <c r="B996" s="11"/>
      <c r="C996" s="11"/>
      <c r="D996" s="11"/>
      <c r="E996" s="134"/>
      <c r="F996" s="134"/>
      <c r="G996" s="134"/>
      <c r="H996" s="92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</row>
    <row r="997" spans="2:98" x14ac:dyDescent="0.25">
      <c r="B997" s="11"/>
      <c r="C997" s="11"/>
      <c r="D997" s="11"/>
      <c r="E997" s="134"/>
      <c r="F997" s="134"/>
      <c r="G997" s="134"/>
      <c r="H997" s="92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</row>
    <row r="998" spans="2:98" x14ac:dyDescent="0.25">
      <c r="B998" s="11"/>
      <c r="C998" s="11"/>
      <c r="D998" s="11"/>
      <c r="E998" s="134"/>
      <c r="F998" s="134"/>
      <c r="G998" s="134"/>
      <c r="H998" s="92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</row>
    <row r="999" spans="2:98" x14ac:dyDescent="0.25">
      <c r="B999" s="11"/>
      <c r="C999" s="11"/>
      <c r="D999" s="11"/>
      <c r="E999" s="134"/>
      <c r="F999" s="134"/>
      <c r="G999" s="134"/>
      <c r="H999" s="92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</row>
    <row r="1000" spans="2:98" x14ac:dyDescent="0.25">
      <c r="B1000" s="11"/>
      <c r="C1000" s="11"/>
      <c r="D1000" s="11"/>
      <c r="E1000" s="134"/>
      <c r="F1000" s="134"/>
      <c r="G1000" s="134"/>
      <c r="H1000" s="92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H2" sqref="H2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16384" width="10.85546875" style="5"/>
  </cols>
  <sheetData>
    <row r="1" spans="1:31" s="111" customFormat="1" ht="48.6" customHeight="1" x14ac:dyDescent="0.25">
      <c r="A1" s="25" t="s">
        <v>668</v>
      </c>
      <c r="B1" s="25" t="s">
        <v>14</v>
      </c>
      <c r="C1" s="25" t="s">
        <v>458</v>
      </c>
      <c r="D1" s="25" t="s">
        <v>815</v>
      </c>
      <c r="E1" s="131" t="s">
        <v>737</v>
      </c>
      <c r="F1" s="124" t="s">
        <v>738</v>
      </c>
      <c r="G1" s="124" t="s">
        <v>739</v>
      </c>
      <c r="H1" s="124" t="s">
        <v>855</v>
      </c>
      <c r="I1" s="25" t="s">
        <v>579</v>
      </c>
      <c r="J1" s="26" t="s">
        <v>854</v>
      </c>
      <c r="K1" s="94" t="s">
        <v>333</v>
      </c>
      <c r="L1" s="94" t="s">
        <v>334</v>
      </c>
      <c r="M1" s="94" t="s">
        <v>335</v>
      </c>
      <c r="N1" s="94" t="s">
        <v>659</v>
      </c>
      <c r="O1" s="94" t="s">
        <v>336</v>
      </c>
      <c r="P1" s="94" t="s">
        <v>337</v>
      </c>
      <c r="Q1" s="110" t="s">
        <v>357</v>
      </c>
      <c r="R1" s="110" t="s">
        <v>358</v>
      </c>
      <c r="S1" s="110" t="s">
        <v>359</v>
      </c>
      <c r="T1" s="110" t="s">
        <v>360</v>
      </c>
      <c r="U1" s="74" t="s">
        <v>338</v>
      </c>
      <c r="V1" s="74" t="s">
        <v>339</v>
      </c>
      <c r="W1" s="74" t="s">
        <v>340</v>
      </c>
      <c r="X1" s="74" t="s">
        <v>341</v>
      </c>
      <c r="Y1" s="74" t="s">
        <v>342</v>
      </c>
      <c r="Z1" s="74" t="s">
        <v>343</v>
      </c>
      <c r="AA1" s="74" t="s">
        <v>344</v>
      </c>
      <c r="AB1" s="46" t="s">
        <v>345</v>
      </c>
      <c r="AC1" s="74" t="s">
        <v>346</v>
      </c>
      <c r="AD1" s="74" t="s">
        <v>347</v>
      </c>
      <c r="AE1" s="46" t="s">
        <v>348</v>
      </c>
    </row>
    <row r="2" spans="1:31" s="102" customFormat="1" ht="66.599999999999994" customHeight="1" x14ac:dyDescent="0.25">
      <c r="A2" s="29" t="s">
        <v>669</v>
      </c>
      <c r="B2" s="33" t="s">
        <v>16</v>
      </c>
      <c r="C2" s="33" t="s">
        <v>329</v>
      </c>
      <c r="D2" s="33" t="s">
        <v>816</v>
      </c>
      <c r="E2" s="125" t="s">
        <v>732</v>
      </c>
      <c r="F2" s="125" t="s">
        <v>733</v>
      </c>
      <c r="G2" s="125" t="s">
        <v>731</v>
      </c>
      <c r="H2" s="33" t="s">
        <v>330</v>
      </c>
      <c r="I2" s="33" t="s">
        <v>580</v>
      </c>
      <c r="J2" s="33" t="s">
        <v>853</v>
      </c>
      <c r="K2" s="95" t="s">
        <v>349</v>
      </c>
      <c r="L2" s="95" t="s">
        <v>662</v>
      </c>
      <c r="M2" s="95" t="s">
        <v>395</v>
      </c>
      <c r="N2" s="95" t="s">
        <v>717</v>
      </c>
      <c r="O2" s="95" t="s">
        <v>667</v>
      </c>
      <c r="P2" s="95" t="s">
        <v>350</v>
      </c>
      <c r="Q2" s="100" t="s">
        <v>378</v>
      </c>
      <c r="R2" s="100" t="s">
        <v>377</v>
      </c>
      <c r="S2" s="100" t="s">
        <v>394</v>
      </c>
      <c r="T2" s="100"/>
      <c r="U2" s="55" t="s">
        <v>351</v>
      </c>
      <c r="V2" s="55" t="s">
        <v>352</v>
      </c>
      <c r="W2" s="55" t="s">
        <v>86</v>
      </c>
      <c r="X2" s="55" t="s">
        <v>87</v>
      </c>
      <c r="Y2" s="55" t="s">
        <v>88</v>
      </c>
      <c r="Z2" s="55" t="s">
        <v>353</v>
      </c>
      <c r="AA2" s="55" t="s">
        <v>393</v>
      </c>
      <c r="AB2" s="55" t="s">
        <v>392</v>
      </c>
      <c r="AC2" s="55" t="s">
        <v>354</v>
      </c>
      <c r="AD2" s="55" t="s">
        <v>355</v>
      </c>
      <c r="AE2" s="55" t="s">
        <v>356</v>
      </c>
    </row>
    <row r="3" spans="1:31" s="101" customFormat="1" ht="25.5" x14ac:dyDescent="0.25">
      <c r="A3" s="35" t="s">
        <v>362</v>
      </c>
      <c r="B3" s="34"/>
      <c r="C3" s="34"/>
      <c r="D3" s="34"/>
      <c r="E3" s="126" t="s">
        <v>729</v>
      </c>
      <c r="F3" s="126" t="s">
        <v>34</v>
      </c>
      <c r="G3" s="126" t="s">
        <v>730</v>
      </c>
      <c r="H3" s="103" t="s">
        <v>373</v>
      </c>
      <c r="I3" s="34" t="s">
        <v>40</v>
      </c>
      <c r="J3" s="34"/>
      <c r="K3" s="96" t="s">
        <v>396</v>
      </c>
      <c r="L3" s="96"/>
      <c r="M3" s="96"/>
      <c r="N3" s="96"/>
      <c r="O3" s="96" t="s">
        <v>298</v>
      </c>
      <c r="P3" s="96" t="s">
        <v>328</v>
      </c>
      <c r="Q3" s="99" t="s">
        <v>37</v>
      </c>
      <c r="R3" s="99"/>
      <c r="S3" s="99"/>
      <c r="T3" s="99"/>
      <c r="U3" s="67" t="s">
        <v>131</v>
      </c>
      <c r="V3" s="67" t="s">
        <v>131</v>
      </c>
      <c r="W3" s="138"/>
      <c r="X3" s="67"/>
      <c r="Y3" s="67" t="s">
        <v>132</v>
      </c>
      <c r="Z3" s="67" t="s">
        <v>131</v>
      </c>
      <c r="AA3" s="67" t="s">
        <v>131</v>
      </c>
      <c r="AB3" s="67" t="s">
        <v>131</v>
      </c>
      <c r="AC3" s="67"/>
      <c r="AD3" s="67"/>
      <c r="AE3" s="67"/>
    </row>
    <row r="4" spans="1:31" x14ac:dyDescent="0.25">
      <c r="A4" s="18"/>
      <c r="D4" s="144"/>
      <c r="E4" s="132"/>
      <c r="F4" s="132"/>
      <c r="G4" s="132"/>
      <c r="H4" s="132"/>
      <c r="I4" s="10"/>
      <c r="J4" s="10"/>
    </row>
    <row r="5" spans="1:31" x14ac:dyDescent="0.25">
      <c r="A5" s="18"/>
      <c r="G5" s="133"/>
      <c r="H5" s="133"/>
      <c r="I5" s="10"/>
      <c r="J5" s="10"/>
    </row>
    <row r="6" spans="1:31" x14ac:dyDescent="0.25">
      <c r="A6" s="18"/>
      <c r="G6" s="133"/>
      <c r="H6" s="133"/>
      <c r="I6" s="10"/>
      <c r="J6" s="10"/>
    </row>
    <row r="7" spans="1:31" x14ac:dyDescent="0.25">
      <c r="A7" s="18"/>
      <c r="G7" s="133"/>
      <c r="H7" s="133"/>
      <c r="I7" s="11"/>
      <c r="J7" s="11"/>
    </row>
    <row r="8" spans="1:31" x14ac:dyDescent="0.25">
      <c r="A8" s="13"/>
      <c r="G8" s="133"/>
      <c r="H8" s="133"/>
      <c r="I8" s="11"/>
      <c r="J8" s="11"/>
    </row>
    <row r="9" spans="1:31" x14ac:dyDescent="0.25">
      <c r="A9" s="13"/>
      <c r="G9" s="133"/>
      <c r="H9" s="133"/>
      <c r="I9" s="11"/>
      <c r="J9" s="11"/>
    </row>
    <row r="10" spans="1:31" x14ac:dyDescent="0.25">
      <c r="A10" s="13"/>
      <c r="G10" s="133"/>
      <c r="H10" s="133"/>
      <c r="I10" s="11"/>
      <c r="J10" s="11"/>
    </row>
    <row r="11" spans="1:31" x14ac:dyDescent="0.25">
      <c r="A11" s="13"/>
      <c r="G11" s="133"/>
      <c r="H11" s="133"/>
      <c r="I11" s="11"/>
      <c r="J11" s="11"/>
    </row>
    <row r="12" spans="1:31" x14ac:dyDescent="0.25">
      <c r="A12" s="13"/>
      <c r="G12" s="133"/>
      <c r="H12" s="133"/>
      <c r="I12" s="11"/>
      <c r="J12" s="11"/>
    </row>
    <row r="13" spans="1:31" x14ac:dyDescent="0.25">
      <c r="A13" s="13"/>
      <c r="G13" s="133"/>
      <c r="H13" s="133"/>
      <c r="I13" s="11"/>
      <c r="J13" s="11"/>
    </row>
    <row r="14" spans="1:31" x14ac:dyDescent="0.25">
      <c r="A14" s="13"/>
      <c r="G14" s="133"/>
      <c r="H14" s="133"/>
      <c r="I14" s="11"/>
      <c r="J14" s="11"/>
    </row>
    <row r="15" spans="1:31" x14ac:dyDescent="0.25">
      <c r="A15" s="13"/>
      <c r="G15" s="133"/>
      <c r="H15" s="133"/>
      <c r="I15" s="11"/>
      <c r="J15" s="11"/>
    </row>
    <row r="16" spans="1:31" x14ac:dyDescent="0.25">
      <c r="A16" s="13"/>
      <c r="G16" s="133"/>
      <c r="H16" s="133"/>
      <c r="I16" s="11"/>
      <c r="J16" s="11"/>
    </row>
    <row r="17" spans="1:10" x14ac:dyDescent="0.25">
      <c r="A17" s="13"/>
      <c r="G17" s="133"/>
      <c r="H17" s="133"/>
      <c r="I17" s="11"/>
      <c r="J17" s="11"/>
    </row>
    <row r="18" spans="1:10" x14ac:dyDescent="0.25">
      <c r="A18" s="13"/>
      <c r="G18" s="133"/>
      <c r="H18" s="133"/>
      <c r="I18" s="11"/>
      <c r="J18" s="11"/>
    </row>
    <row r="19" spans="1:10" x14ac:dyDescent="0.25">
      <c r="A19" s="13"/>
      <c r="G19" s="133"/>
      <c r="H19" s="133"/>
      <c r="I19" s="11"/>
      <c r="J19" s="11"/>
    </row>
    <row r="20" spans="1:10" x14ac:dyDescent="0.25">
      <c r="A20" s="13"/>
      <c r="G20" s="133"/>
      <c r="H20" s="133"/>
      <c r="I20" s="11"/>
      <c r="J20" s="11"/>
    </row>
    <row r="21" spans="1:10" x14ac:dyDescent="0.25">
      <c r="A21" s="13"/>
      <c r="G21" s="133"/>
      <c r="H21" s="133"/>
      <c r="I21" s="11"/>
      <c r="J21" s="11"/>
    </row>
    <row r="22" spans="1:10" x14ac:dyDescent="0.25">
      <c r="A22" s="13"/>
      <c r="G22" s="134"/>
      <c r="H22" s="134"/>
      <c r="I22" s="11"/>
      <c r="J22" s="11"/>
    </row>
    <row r="23" spans="1:10" x14ac:dyDescent="0.25">
      <c r="A23" s="13"/>
      <c r="G23" s="134"/>
      <c r="H23" s="134"/>
      <c r="I23" s="11"/>
      <c r="J23" s="11"/>
    </row>
    <row r="24" spans="1:10" x14ac:dyDescent="0.25">
      <c r="A24" s="13"/>
      <c r="G24" s="134"/>
      <c r="H24" s="134"/>
      <c r="I24" s="11"/>
      <c r="J24" s="11"/>
    </row>
    <row r="25" spans="1:10" x14ac:dyDescent="0.25">
      <c r="A25" s="13"/>
      <c r="G25" s="134"/>
      <c r="H25" s="134"/>
      <c r="I25" s="11"/>
      <c r="J25" s="11"/>
    </row>
    <row r="26" spans="1:10" x14ac:dyDescent="0.25">
      <c r="A26" s="13"/>
      <c r="G26" s="134"/>
      <c r="H26" s="134"/>
      <c r="I26" s="11"/>
      <c r="J26" s="11"/>
    </row>
    <row r="27" spans="1:10" x14ac:dyDescent="0.25">
      <c r="A27" s="13"/>
      <c r="G27" s="134"/>
      <c r="H27" s="134"/>
      <c r="I27" s="11"/>
      <c r="J27" s="11"/>
    </row>
    <row r="28" spans="1:10" x14ac:dyDescent="0.25">
      <c r="A28" s="13"/>
      <c r="G28" s="134"/>
      <c r="H28" s="134"/>
      <c r="I28" s="11"/>
      <c r="J28" s="11"/>
    </row>
    <row r="29" spans="1:10" x14ac:dyDescent="0.25">
      <c r="A29" s="13"/>
      <c r="G29" s="134"/>
      <c r="H29" s="134"/>
      <c r="I29" s="11"/>
      <c r="J29" s="11"/>
    </row>
    <row r="30" spans="1:10" x14ac:dyDescent="0.25">
      <c r="A30" s="13"/>
      <c r="G30" s="134"/>
      <c r="H30" s="134"/>
      <c r="I30" s="11"/>
      <c r="J30" s="11"/>
    </row>
    <row r="31" spans="1:10" x14ac:dyDescent="0.25">
      <c r="A31" s="13"/>
      <c r="G31" s="134"/>
      <c r="H31" s="134"/>
      <c r="I31" s="11"/>
      <c r="J31" s="11"/>
    </row>
    <row r="32" spans="1:10" x14ac:dyDescent="0.25">
      <c r="A32" s="13"/>
      <c r="G32" s="134"/>
      <c r="H32" s="134"/>
      <c r="I32" s="11"/>
      <c r="J32" s="11"/>
    </row>
    <row r="33" spans="1:10" x14ac:dyDescent="0.25">
      <c r="A33" s="13"/>
      <c r="G33" s="134"/>
      <c r="H33" s="134"/>
      <c r="I33" s="11"/>
      <c r="J33" s="11"/>
    </row>
    <row r="34" spans="1:10" x14ac:dyDescent="0.25">
      <c r="A34" s="13"/>
      <c r="G34" s="134"/>
      <c r="H34" s="134"/>
      <c r="I34" s="11"/>
      <c r="J34" s="11"/>
    </row>
    <row r="35" spans="1:10" x14ac:dyDescent="0.25">
      <c r="A35" s="13"/>
      <c r="G35" s="134"/>
      <c r="H35" s="134"/>
      <c r="I35" s="11"/>
      <c r="J35" s="11"/>
    </row>
    <row r="36" spans="1:10" x14ac:dyDescent="0.25">
      <c r="A36" s="13"/>
      <c r="G36" s="134"/>
      <c r="H36" s="134"/>
      <c r="I36" s="11"/>
      <c r="J36" s="11"/>
    </row>
    <row r="37" spans="1:10" x14ac:dyDescent="0.25">
      <c r="A37" s="13"/>
      <c r="G37" s="134"/>
      <c r="H37" s="134"/>
      <c r="I37" s="11"/>
      <c r="J37" s="11"/>
    </row>
    <row r="38" spans="1:10" x14ac:dyDescent="0.25">
      <c r="A38" s="13"/>
      <c r="G38" s="134"/>
      <c r="H38" s="134"/>
      <c r="I38" s="11"/>
      <c r="J38" s="11"/>
    </row>
    <row r="39" spans="1:10" x14ac:dyDescent="0.25">
      <c r="A39" s="13"/>
      <c r="G39" s="134"/>
      <c r="H39" s="134"/>
      <c r="I39" s="11"/>
      <c r="J39" s="11"/>
    </row>
    <row r="40" spans="1:10" x14ac:dyDescent="0.25">
      <c r="A40" s="13"/>
      <c r="G40" s="134"/>
      <c r="H40" s="134"/>
      <c r="I40" s="11"/>
      <c r="J40" s="11"/>
    </row>
    <row r="41" spans="1:10" x14ac:dyDescent="0.25">
      <c r="A41" s="13"/>
      <c r="G41" s="134"/>
      <c r="H41" s="134"/>
      <c r="I41" s="11"/>
      <c r="J41" s="11"/>
    </row>
    <row r="42" spans="1:10" x14ac:dyDescent="0.25">
      <c r="A42" s="13"/>
      <c r="G42" s="134"/>
      <c r="H42" s="134"/>
      <c r="I42" s="11"/>
      <c r="J42" s="11"/>
    </row>
    <row r="43" spans="1:10" x14ac:dyDescent="0.25">
      <c r="A43" s="13"/>
      <c r="G43" s="134"/>
      <c r="H43" s="134"/>
      <c r="I43" s="11"/>
      <c r="J43" s="11"/>
    </row>
    <row r="44" spans="1:10" x14ac:dyDescent="0.25">
      <c r="A44" s="13"/>
      <c r="G44" s="134"/>
      <c r="H44" s="134"/>
      <c r="I44" s="11"/>
      <c r="J44" s="11"/>
    </row>
    <row r="45" spans="1:10" x14ac:dyDescent="0.25">
      <c r="A45" s="13"/>
      <c r="G45" s="134"/>
      <c r="H45" s="134"/>
      <c r="I45" s="11"/>
      <c r="J45" s="11"/>
    </row>
    <row r="46" spans="1:10" x14ac:dyDescent="0.25">
      <c r="A46" s="13"/>
      <c r="G46" s="134"/>
      <c r="H46" s="134"/>
      <c r="I46" s="11"/>
      <c r="J46" s="11"/>
    </row>
    <row r="47" spans="1:10" x14ac:dyDescent="0.25">
      <c r="A47" s="13"/>
      <c r="G47" s="134"/>
      <c r="H47" s="134"/>
      <c r="I47" s="11"/>
      <c r="J47" s="11"/>
    </row>
    <row r="48" spans="1:10" x14ac:dyDescent="0.25">
      <c r="A48" s="13"/>
      <c r="G48" s="134"/>
      <c r="H48" s="134"/>
      <c r="I48" s="11"/>
      <c r="J48" s="11"/>
    </row>
    <row r="49" spans="1:10" x14ac:dyDescent="0.25">
      <c r="A49" s="13"/>
      <c r="G49" s="134"/>
      <c r="H49" s="134"/>
      <c r="I49" s="11"/>
      <c r="J49" s="11"/>
    </row>
    <row r="50" spans="1:10" x14ac:dyDescent="0.25">
      <c r="A50" s="13"/>
      <c r="G50" s="134"/>
      <c r="H50" s="134"/>
      <c r="I50" s="11"/>
      <c r="J50" s="11"/>
    </row>
    <row r="51" spans="1:10" x14ac:dyDescent="0.25">
      <c r="A51" s="13"/>
      <c r="G51" s="134"/>
      <c r="H51" s="134"/>
      <c r="I51" s="11"/>
      <c r="J51" s="11"/>
    </row>
    <row r="52" spans="1:10" x14ac:dyDescent="0.25">
      <c r="A52" s="13"/>
      <c r="G52" s="134"/>
      <c r="H52" s="134"/>
      <c r="I52" s="11"/>
      <c r="J52" s="11"/>
    </row>
    <row r="53" spans="1:10" x14ac:dyDescent="0.25">
      <c r="A53" s="13"/>
      <c r="G53" s="134"/>
      <c r="H53" s="134"/>
      <c r="I53" s="11"/>
      <c r="J53" s="11"/>
    </row>
    <row r="54" spans="1:10" x14ac:dyDescent="0.25">
      <c r="A54" s="13"/>
      <c r="G54" s="134"/>
      <c r="H54" s="134"/>
      <c r="I54" s="11"/>
      <c r="J54" s="11"/>
    </row>
    <row r="55" spans="1:10" x14ac:dyDescent="0.25">
      <c r="A55" s="13"/>
      <c r="G55" s="134"/>
      <c r="H55" s="134"/>
      <c r="I55" s="11"/>
      <c r="J55" s="11"/>
    </row>
    <row r="56" spans="1:10" x14ac:dyDescent="0.25">
      <c r="A56" s="13"/>
      <c r="G56" s="134"/>
      <c r="H56" s="134"/>
      <c r="I56" s="11"/>
      <c r="J56" s="11"/>
    </row>
    <row r="57" spans="1:10" x14ac:dyDescent="0.25">
      <c r="A57" s="13"/>
      <c r="G57" s="134"/>
      <c r="H57" s="134"/>
      <c r="I57" s="11"/>
      <c r="J57" s="11"/>
    </row>
    <row r="58" spans="1:10" x14ac:dyDescent="0.25">
      <c r="A58" s="13"/>
      <c r="G58" s="134"/>
      <c r="H58" s="134"/>
      <c r="I58" s="11"/>
      <c r="J58" s="11"/>
    </row>
    <row r="59" spans="1:10" x14ac:dyDescent="0.25">
      <c r="A59" s="13"/>
      <c r="G59" s="134"/>
      <c r="H59" s="134"/>
      <c r="I59" s="11"/>
      <c r="J59" s="11"/>
    </row>
    <row r="60" spans="1:10" x14ac:dyDescent="0.25">
      <c r="A60" s="13"/>
      <c r="G60" s="134"/>
      <c r="H60" s="134"/>
      <c r="I60" s="11"/>
      <c r="J60" s="11"/>
    </row>
    <row r="61" spans="1:10" x14ac:dyDescent="0.25">
      <c r="A61" s="13"/>
      <c r="G61" s="134"/>
      <c r="H61" s="134"/>
      <c r="I61" s="11"/>
      <c r="J61" s="11"/>
    </row>
    <row r="62" spans="1:10" x14ac:dyDescent="0.25">
      <c r="A62" s="13"/>
      <c r="G62" s="134"/>
      <c r="H62" s="134"/>
      <c r="I62" s="11"/>
      <c r="J62" s="11"/>
    </row>
    <row r="63" spans="1:10" x14ac:dyDescent="0.25">
      <c r="A63" s="13"/>
      <c r="G63" s="134"/>
      <c r="H63" s="134"/>
      <c r="I63" s="11"/>
      <c r="J63" s="11"/>
    </row>
    <row r="64" spans="1:10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M1" workbookViewId="0">
      <selection activeCell="AS5" sqref="AS5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8" customFormat="1" ht="19.5" customHeight="1" x14ac:dyDescent="0.25">
      <c r="A1" s="25" t="s">
        <v>668</v>
      </c>
      <c r="B1" s="25" t="s">
        <v>14</v>
      </c>
      <c r="C1" s="25" t="s">
        <v>458</v>
      </c>
      <c r="D1" s="25" t="s">
        <v>489</v>
      </c>
      <c r="E1" s="25" t="s">
        <v>581</v>
      </c>
      <c r="F1" s="25" t="s">
        <v>582</v>
      </c>
      <c r="G1" s="27" t="s">
        <v>583</v>
      </c>
      <c r="H1" s="25" t="s">
        <v>584</v>
      </c>
      <c r="I1" s="72" t="s">
        <v>585</v>
      </c>
      <c r="J1" s="72" t="s">
        <v>586</v>
      </c>
      <c r="K1" s="72" t="s">
        <v>587</v>
      </c>
      <c r="L1" s="72" t="s">
        <v>588</v>
      </c>
      <c r="M1" s="26" t="s">
        <v>589</v>
      </c>
      <c r="N1" s="26" t="s">
        <v>590</v>
      </c>
      <c r="O1" s="26" t="s">
        <v>591</v>
      </c>
      <c r="P1" s="26" t="s">
        <v>592</v>
      </c>
      <c r="Q1" s="124" t="s">
        <v>734</v>
      </c>
      <c r="R1" s="124" t="s">
        <v>735</v>
      </c>
      <c r="S1" s="124" t="s">
        <v>736</v>
      </c>
      <c r="T1" s="45" t="s">
        <v>593</v>
      </c>
      <c r="U1" s="73" t="s">
        <v>594</v>
      </c>
      <c r="V1" s="73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4" t="s">
        <v>600</v>
      </c>
      <c r="AB1" s="74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46" t="s">
        <v>607</v>
      </c>
      <c r="AI1" s="74" t="s">
        <v>820</v>
      </c>
      <c r="AJ1" s="74" t="s">
        <v>821</v>
      </c>
      <c r="AK1" s="46" t="s">
        <v>822</v>
      </c>
      <c r="AL1" s="47" t="s">
        <v>718</v>
      </c>
      <c r="AM1" s="47" t="s">
        <v>719</v>
      </c>
      <c r="AN1" s="47" t="s">
        <v>720</v>
      </c>
      <c r="AO1" s="75" t="s">
        <v>707</v>
      </c>
      <c r="AP1" s="75" t="s">
        <v>708</v>
      </c>
      <c r="AQ1" s="75" t="s">
        <v>851</v>
      </c>
      <c r="AR1" s="75" t="s">
        <v>709</v>
      </c>
      <c r="AS1" s="75" t="s">
        <v>710</v>
      </c>
      <c r="AT1" s="75" t="s">
        <v>711</v>
      </c>
      <c r="AU1" s="75" t="s">
        <v>771</v>
      </c>
      <c r="AV1" s="75" t="s">
        <v>772</v>
      </c>
      <c r="AW1" s="75" t="s">
        <v>773</v>
      </c>
      <c r="AX1" s="75" t="s">
        <v>774</v>
      </c>
      <c r="AY1" s="75" t="s">
        <v>849</v>
      </c>
      <c r="AZ1" s="75" t="s">
        <v>775</v>
      </c>
      <c r="BA1" s="75" t="s">
        <v>776</v>
      </c>
      <c r="BB1" s="75" t="s">
        <v>777</v>
      </c>
      <c r="BC1" s="75" t="s">
        <v>778</v>
      </c>
      <c r="BD1" s="75" t="s">
        <v>779</v>
      </c>
      <c r="BE1" s="75" t="s">
        <v>780</v>
      </c>
      <c r="BF1" s="75" t="s">
        <v>781</v>
      </c>
      <c r="BG1" s="75" t="s">
        <v>782</v>
      </c>
      <c r="BH1" s="75" t="s">
        <v>783</v>
      </c>
      <c r="BI1" s="49" t="s">
        <v>608</v>
      </c>
      <c r="BJ1" s="49" t="s">
        <v>609</v>
      </c>
      <c r="BK1" s="49" t="s">
        <v>610</v>
      </c>
      <c r="BL1" s="49" t="s">
        <v>611</v>
      </c>
      <c r="BM1" s="49" t="s">
        <v>612</v>
      </c>
      <c r="BN1" s="49" t="s">
        <v>784</v>
      </c>
      <c r="BO1" s="49" t="s">
        <v>613</v>
      </c>
      <c r="BP1" s="49" t="s">
        <v>614</v>
      </c>
      <c r="BQ1" s="49" t="s">
        <v>615</v>
      </c>
      <c r="BR1" s="49" t="s">
        <v>616</v>
      </c>
      <c r="BS1" s="49" t="s">
        <v>617</v>
      </c>
      <c r="BT1" s="49" t="s">
        <v>618</v>
      </c>
      <c r="BU1" s="49" t="s">
        <v>619</v>
      </c>
      <c r="BV1" s="49" t="s">
        <v>620</v>
      </c>
      <c r="BW1" s="50" t="s">
        <v>621</v>
      </c>
    </row>
    <row r="2" spans="1:75" s="28" customFormat="1" ht="80.099999999999994" customHeight="1" x14ac:dyDescent="0.25">
      <c r="A2" s="29" t="s">
        <v>669</v>
      </c>
      <c r="B2" s="33" t="s">
        <v>16</v>
      </c>
      <c r="C2" s="33" t="s">
        <v>329</v>
      </c>
      <c r="D2" s="33" t="s">
        <v>56</v>
      </c>
      <c r="E2" s="33" t="s">
        <v>136</v>
      </c>
      <c r="F2" s="33" t="s">
        <v>425</v>
      </c>
      <c r="G2" s="33" t="s">
        <v>138</v>
      </c>
      <c r="H2" s="33" t="s">
        <v>137</v>
      </c>
      <c r="I2" s="33" t="s">
        <v>139</v>
      </c>
      <c r="J2" s="33" t="s">
        <v>140</v>
      </c>
      <c r="K2" s="33" t="s">
        <v>141</v>
      </c>
      <c r="L2" s="76" t="s">
        <v>286</v>
      </c>
      <c r="M2" s="29" t="s">
        <v>142</v>
      </c>
      <c r="N2" s="29" t="s">
        <v>143</v>
      </c>
      <c r="O2" s="29" t="s">
        <v>144</v>
      </c>
      <c r="P2" s="29" t="s">
        <v>145</v>
      </c>
      <c r="Q2" s="125" t="s">
        <v>732</v>
      </c>
      <c r="R2" s="125" t="s">
        <v>733</v>
      </c>
      <c r="S2" s="125" t="s">
        <v>731</v>
      </c>
      <c r="T2" s="54"/>
      <c r="U2" s="54" t="s">
        <v>282</v>
      </c>
      <c r="V2" s="54" t="s">
        <v>146</v>
      </c>
      <c r="W2" s="54" t="s">
        <v>147</v>
      </c>
      <c r="X2" s="54" t="s">
        <v>274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426</v>
      </c>
      <c r="AH2" s="55" t="s">
        <v>428</v>
      </c>
      <c r="AI2" s="55" t="s">
        <v>153</v>
      </c>
      <c r="AJ2" s="55" t="s">
        <v>427</v>
      </c>
      <c r="AK2" s="55" t="s">
        <v>429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842</v>
      </c>
      <c r="AR2" s="117" t="s">
        <v>97</v>
      </c>
      <c r="AS2" s="117" t="s">
        <v>98</v>
      </c>
      <c r="AT2" s="117" t="s">
        <v>712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850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383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382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285</v>
      </c>
    </row>
    <row r="3" spans="1:75" s="41" customFormat="1" ht="27" customHeight="1" x14ac:dyDescent="0.25">
      <c r="A3" s="35" t="s">
        <v>362</v>
      </c>
      <c r="B3" s="34"/>
      <c r="C3" s="34"/>
      <c r="D3" s="34"/>
      <c r="E3" s="34"/>
      <c r="F3" s="34" t="s">
        <v>622</v>
      </c>
      <c r="G3" s="34" t="s">
        <v>156</v>
      </c>
      <c r="H3" s="34" t="s">
        <v>155</v>
      </c>
      <c r="I3" s="34" t="s">
        <v>157</v>
      </c>
      <c r="J3" s="34"/>
      <c r="K3" s="34"/>
      <c r="L3" s="78"/>
      <c r="M3" s="35" t="s">
        <v>158</v>
      </c>
      <c r="N3" s="35" t="s">
        <v>373</v>
      </c>
      <c r="O3" s="35"/>
      <c r="P3" s="35" t="s">
        <v>37</v>
      </c>
      <c r="Q3" s="126" t="s">
        <v>729</v>
      </c>
      <c r="R3" s="126" t="s">
        <v>34</v>
      </c>
      <c r="S3" s="126" t="s">
        <v>730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713</v>
      </c>
      <c r="AP3" s="116" t="s">
        <v>713</v>
      </c>
      <c r="AQ3" s="69" t="s">
        <v>135</v>
      </c>
      <c r="AR3" s="116" t="s">
        <v>713</v>
      </c>
      <c r="AS3" s="116" t="s">
        <v>713</v>
      </c>
      <c r="AT3" s="115"/>
      <c r="AU3" s="116" t="s">
        <v>713</v>
      </c>
      <c r="AV3" s="116" t="s">
        <v>713</v>
      </c>
      <c r="AW3" s="116" t="s">
        <v>713</v>
      </c>
      <c r="AX3" s="116" t="s">
        <v>713</v>
      </c>
      <c r="AY3" s="116" t="s">
        <v>713</v>
      </c>
      <c r="AZ3" s="69"/>
      <c r="BA3" s="116" t="s">
        <v>713</v>
      </c>
      <c r="BB3" s="116" t="s">
        <v>713</v>
      </c>
      <c r="BC3" s="116" t="s">
        <v>713</v>
      </c>
      <c r="BD3" s="116" t="s">
        <v>713</v>
      </c>
      <c r="BE3" s="69"/>
      <c r="BF3" s="116" t="s">
        <v>713</v>
      </c>
      <c r="BG3" s="116" t="s">
        <v>713</v>
      </c>
      <c r="BH3" s="116" t="s">
        <v>713</v>
      </c>
      <c r="BI3" s="70" t="s">
        <v>845</v>
      </c>
      <c r="BJ3" s="70" t="s">
        <v>845</v>
      </c>
      <c r="BK3" s="70" t="s">
        <v>845</v>
      </c>
      <c r="BL3" s="70" t="s">
        <v>845</v>
      </c>
      <c r="BM3" s="70" t="s">
        <v>845</v>
      </c>
      <c r="BN3" s="70" t="s">
        <v>845</v>
      </c>
      <c r="BO3" s="70" t="s">
        <v>845</v>
      </c>
      <c r="BP3" s="70" t="s">
        <v>845</v>
      </c>
      <c r="BQ3" s="70" t="s">
        <v>845</v>
      </c>
      <c r="BR3" s="70" t="s">
        <v>845</v>
      </c>
      <c r="BS3" s="70" t="s">
        <v>845</v>
      </c>
      <c r="BT3" s="70" t="s">
        <v>845</v>
      </c>
      <c r="BU3" s="70" t="s">
        <v>845</v>
      </c>
      <c r="BV3" s="70" t="s">
        <v>845</v>
      </c>
      <c r="BW3" s="70" t="s">
        <v>845</v>
      </c>
    </row>
    <row r="4" spans="1:75" ht="15" customHeight="1" x14ac:dyDescent="0.25">
      <c r="A4" s="18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8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8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1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4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2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1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2" sqref="E12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28" customFormat="1" ht="51" x14ac:dyDescent="0.25">
      <c r="A1" s="25" t="s">
        <v>668</v>
      </c>
      <c r="B1" s="25" t="s">
        <v>14</v>
      </c>
      <c r="C1" s="25" t="s">
        <v>458</v>
      </c>
      <c r="D1" s="25" t="s">
        <v>489</v>
      </c>
      <c r="E1" s="119" t="s">
        <v>581</v>
      </c>
      <c r="F1" s="25" t="s">
        <v>813</v>
      </c>
      <c r="G1" s="25" t="s">
        <v>398</v>
      </c>
      <c r="H1" s="31" t="s">
        <v>399</v>
      </c>
      <c r="I1" s="124" t="s">
        <v>727</v>
      </c>
      <c r="J1" s="124" t="s">
        <v>728</v>
      </c>
      <c r="K1" s="124" t="s">
        <v>726</v>
      </c>
      <c r="L1" s="108" t="s">
        <v>400</v>
      </c>
      <c r="M1" s="108" t="s">
        <v>401</v>
      </c>
      <c r="N1" s="108" t="s">
        <v>402</v>
      </c>
      <c r="O1" s="108" t="s">
        <v>403</v>
      </c>
      <c r="P1" s="108" t="s">
        <v>404</v>
      </c>
      <c r="Q1" s="108" t="s">
        <v>761</v>
      </c>
      <c r="R1" s="108" t="s">
        <v>405</v>
      </c>
      <c r="S1" s="108" t="s">
        <v>406</v>
      </c>
      <c r="T1" s="108" t="s">
        <v>754</v>
      </c>
      <c r="U1" s="74" t="s">
        <v>407</v>
      </c>
      <c r="V1" s="74" t="s">
        <v>698</v>
      </c>
      <c r="W1" s="74" t="s">
        <v>408</v>
      </c>
      <c r="X1" s="74" t="s">
        <v>409</v>
      </c>
      <c r="Y1" s="74" t="s">
        <v>410</v>
      </c>
      <c r="Z1" s="74" t="s">
        <v>411</v>
      </c>
      <c r="AA1" s="74" t="s">
        <v>412</v>
      </c>
      <c r="AB1" s="46" t="s">
        <v>413</v>
      </c>
      <c r="AC1" s="74" t="s">
        <v>414</v>
      </c>
      <c r="AD1" s="74" t="s">
        <v>415</v>
      </c>
      <c r="AE1" s="46" t="s">
        <v>416</v>
      </c>
    </row>
    <row r="2" spans="1:31" s="28" customFormat="1" ht="70.5" customHeight="1" x14ac:dyDescent="0.25">
      <c r="A2" s="29" t="s">
        <v>669</v>
      </c>
      <c r="B2" s="33" t="s">
        <v>16</v>
      </c>
      <c r="C2" s="33" t="s">
        <v>331</v>
      </c>
      <c r="D2" s="33" t="s">
        <v>805</v>
      </c>
      <c r="E2" s="29" t="s">
        <v>397</v>
      </c>
      <c r="F2" s="29" t="s">
        <v>814</v>
      </c>
      <c r="G2" s="29" t="s">
        <v>755</v>
      </c>
      <c r="H2" s="29" t="s">
        <v>60</v>
      </c>
      <c r="I2" s="125" t="s">
        <v>732</v>
      </c>
      <c r="J2" s="125" t="s">
        <v>733</v>
      </c>
      <c r="K2" s="125" t="s">
        <v>731</v>
      </c>
      <c r="L2" s="109" t="s">
        <v>424</v>
      </c>
      <c r="M2" s="62"/>
      <c r="N2" s="62"/>
      <c r="O2" s="62" t="s">
        <v>319</v>
      </c>
      <c r="P2" s="109" t="s">
        <v>721</v>
      </c>
      <c r="Q2" s="109" t="s">
        <v>762</v>
      </c>
      <c r="R2" s="109" t="s">
        <v>422</v>
      </c>
      <c r="S2" s="109" t="s">
        <v>423</v>
      </c>
      <c r="T2" s="109"/>
      <c r="U2" s="55" t="s">
        <v>421</v>
      </c>
      <c r="V2" s="55" t="s">
        <v>699</v>
      </c>
      <c r="W2" s="56" t="s">
        <v>86</v>
      </c>
      <c r="X2" s="56" t="s">
        <v>87</v>
      </c>
      <c r="Y2" s="56" t="s">
        <v>88</v>
      </c>
      <c r="Z2" s="56" t="s">
        <v>326</v>
      </c>
      <c r="AA2" s="55" t="s">
        <v>420</v>
      </c>
      <c r="AB2" s="55" t="s">
        <v>419</v>
      </c>
      <c r="AC2" s="55" t="s">
        <v>325</v>
      </c>
      <c r="AD2" s="55" t="s">
        <v>418</v>
      </c>
      <c r="AE2" s="55" t="s">
        <v>417</v>
      </c>
    </row>
    <row r="3" spans="1:31" s="41" customFormat="1" ht="18" customHeight="1" x14ac:dyDescent="0.25">
      <c r="A3" s="35" t="s">
        <v>362</v>
      </c>
      <c r="B3" s="34"/>
      <c r="C3" s="78"/>
      <c r="D3" s="34"/>
      <c r="E3" s="35"/>
      <c r="F3" s="35"/>
      <c r="G3" s="35"/>
      <c r="H3" s="35"/>
      <c r="I3" s="126" t="s">
        <v>729</v>
      </c>
      <c r="J3" s="126" t="s">
        <v>34</v>
      </c>
      <c r="K3" s="126" t="s">
        <v>730</v>
      </c>
      <c r="L3" s="122" t="s">
        <v>298</v>
      </c>
      <c r="M3" s="123" t="s">
        <v>700</v>
      </c>
      <c r="N3" s="122" t="s">
        <v>318</v>
      </c>
      <c r="O3" s="122"/>
      <c r="P3" s="122"/>
      <c r="Q3" s="123" t="s">
        <v>763</v>
      </c>
      <c r="R3" s="122" t="s">
        <v>37</v>
      </c>
      <c r="S3" s="122"/>
      <c r="T3" s="122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 x14ac:dyDescent="0.25">
      <c r="A4" s="18"/>
      <c r="B4" s="9"/>
      <c r="C4" s="5"/>
      <c r="D4" s="10"/>
    </row>
    <row r="5" spans="1:31" x14ac:dyDescent="0.25">
      <c r="A5" s="18"/>
      <c r="B5" s="9"/>
      <c r="C5" s="5"/>
      <c r="D5" s="10"/>
    </row>
    <row r="6" spans="1:31" x14ac:dyDescent="0.25">
      <c r="A6" s="18"/>
      <c r="B6" s="9"/>
      <c r="C6" s="5"/>
      <c r="D6" s="10"/>
    </row>
    <row r="7" spans="1:31" x14ac:dyDescent="0.25">
      <c r="A7" s="18"/>
      <c r="B7" s="9"/>
      <c r="C7" s="5"/>
      <c r="D7" s="10"/>
    </row>
    <row r="8" spans="1:31" x14ac:dyDescent="0.25">
      <c r="A8" s="13"/>
      <c r="B8" s="9"/>
      <c r="C8" s="5"/>
      <c r="D8" s="11"/>
    </row>
    <row r="9" spans="1:31" x14ac:dyDescent="0.25">
      <c r="A9" s="13"/>
      <c r="B9" s="9"/>
      <c r="C9" s="5"/>
      <c r="D9" s="11"/>
    </row>
    <row r="10" spans="1:31" x14ac:dyDescent="0.25">
      <c r="A10" s="13"/>
      <c r="B10" s="9"/>
      <c r="C10" s="5"/>
      <c r="D10" s="11"/>
    </row>
    <row r="11" spans="1:31" x14ac:dyDescent="0.25">
      <c r="A11" s="13"/>
      <c r="B11" s="9"/>
      <c r="C11" s="5"/>
      <c r="D11" s="11"/>
    </row>
    <row r="12" spans="1:31" x14ac:dyDescent="0.25">
      <c r="A12" s="13"/>
      <c r="B12" s="9"/>
      <c r="C12" s="5"/>
      <c r="D12" s="11"/>
    </row>
    <row r="13" spans="1:31" x14ac:dyDescent="0.25">
      <c r="A13" s="13"/>
      <c r="B13" s="9"/>
      <c r="C13" s="5"/>
      <c r="D13" s="11"/>
    </row>
    <row r="14" spans="1:31" x14ac:dyDescent="0.25">
      <c r="A14" s="13"/>
      <c r="B14" s="9"/>
      <c r="C14" s="5"/>
      <c r="D14" s="11"/>
    </row>
    <row r="15" spans="1:31" x14ac:dyDescent="0.25">
      <c r="A15" s="13"/>
      <c r="B15" s="9"/>
      <c r="C15" s="5"/>
      <c r="D15" s="11"/>
    </row>
    <row r="16" spans="1:31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topLeftCell="AE1" workbookViewId="0">
      <selection activeCell="AI57" sqref="AI57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0" customFormat="1" ht="15" customHeight="1" x14ac:dyDescent="0.25">
      <c r="A1" s="79" t="s">
        <v>159</v>
      </c>
      <c r="B1" s="79" t="s">
        <v>160</v>
      </c>
      <c r="C1" s="79"/>
      <c r="D1" s="81"/>
      <c r="E1" s="81"/>
      <c r="F1" s="81"/>
      <c r="G1" s="81"/>
      <c r="H1" s="81"/>
      <c r="I1" s="81"/>
      <c r="J1" s="81"/>
      <c r="L1" s="82"/>
      <c r="M1" s="79" t="s">
        <v>630</v>
      </c>
      <c r="N1" s="82"/>
      <c r="O1" s="82"/>
      <c r="P1" s="82"/>
      <c r="Q1" s="82"/>
      <c r="R1" s="82"/>
      <c r="S1" s="82"/>
      <c r="T1" s="82"/>
      <c r="U1" s="82"/>
      <c r="V1" s="79" t="s">
        <v>161</v>
      </c>
      <c r="W1" s="82"/>
      <c r="X1" s="81"/>
      <c r="Y1" s="81"/>
      <c r="Z1" s="81"/>
      <c r="AA1" s="81"/>
      <c r="AB1" s="81"/>
      <c r="AC1" s="79" t="s">
        <v>631</v>
      </c>
      <c r="AD1" s="81"/>
      <c r="AE1" s="81"/>
      <c r="AF1" s="81"/>
      <c r="AG1" s="81"/>
      <c r="AH1" s="79" t="s">
        <v>623</v>
      </c>
      <c r="AI1" s="82"/>
      <c r="AJ1" s="81"/>
      <c r="AL1" s="81"/>
      <c r="AM1" s="81"/>
      <c r="AN1" s="79" t="s">
        <v>162</v>
      </c>
      <c r="AO1" s="83"/>
      <c r="AP1" s="81"/>
      <c r="AQ1" s="81"/>
      <c r="AR1" s="81"/>
      <c r="AS1" s="81"/>
    </row>
    <row r="2" spans="1:45" s="80" customFormat="1" ht="15" customHeight="1" x14ac:dyDescent="0.25">
      <c r="A2" s="84" t="s">
        <v>433</v>
      </c>
      <c r="B2" s="84" t="s">
        <v>481</v>
      </c>
      <c r="C2" s="84" t="s">
        <v>463</v>
      </c>
      <c r="D2" s="84" t="s">
        <v>484</v>
      </c>
      <c r="E2" s="32" t="s">
        <v>823</v>
      </c>
      <c r="F2" s="84" t="s">
        <v>673</v>
      </c>
      <c r="G2" s="84" t="s">
        <v>472</v>
      </c>
      <c r="H2" s="84" t="s">
        <v>485</v>
      </c>
      <c r="I2" s="84" t="s">
        <v>477</v>
      </c>
      <c r="J2" s="84" t="s">
        <v>478</v>
      </c>
      <c r="K2" s="84" t="s">
        <v>480</v>
      </c>
      <c r="L2" s="84" t="s">
        <v>799</v>
      </c>
      <c r="M2" s="84" t="s">
        <v>435</v>
      </c>
      <c r="N2" s="84" t="s">
        <v>437</v>
      </c>
      <c r="O2" s="84" t="s">
        <v>438</v>
      </c>
      <c r="P2" s="84" t="s">
        <v>657</v>
      </c>
      <c r="Q2" s="84" t="s">
        <v>648</v>
      </c>
      <c r="R2" s="84" t="s">
        <v>686</v>
      </c>
      <c r="S2" s="84" t="s">
        <v>440</v>
      </c>
      <c r="T2" s="84" t="s">
        <v>441</v>
      </c>
      <c r="U2" s="84" t="s">
        <v>447</v>
      </c>
      <c r="V2" s="84" t="s">
        <v>506</v>
      </c>
      <c r="W2" s="85" t="s">
        <v>511</v>
      </c>
      <c r="X2" s="84" t="s">
        <v>538</v>
      </c>
      <c r="Y2" s="84" t="s">
        <v>490</v>
      </c>
      <c r="Z2" s="84" t="s">
        <v>494</v>
      </c>
      <c r="AA2" s="84" t="s">
        <v>497</v>
      </c>
      <c r="AB2" s="84" t="s">
        <v>576</v>
      </c>
      <c r="AC2" s="84" t="s">
        <v>333</v>
      </c>
      <c r="AD2" s="84" t="s">
        <v>334</v>
      </c>
      <c r="AE2" s="84" t="s">
        <v>335</v>
      </c>
      <c r="AF2" s="84" t="s">
        <v>659</v>
      </c>
      <c r="AG2" s="84" t="s">
        <v>360</v>
      </c>
      <c r="AH2" s="84" t="s">
        <v>701</v>
      </c>
      <c r="AI2" s="84" t="s">
        <v>752</v>
      </c>
      <c r="AJ2" s="84" t="s">
        <v>704</v>
      </c>
      <c r="AK2" s="84" t="s">
        <v>702</v>
      </c>
      <c r="AL2" s="84" t="s">
        <v>703</v>
      </c>
      <c r="AM2" s="84" t="s">
        <v>705</v>
      </c>
      <c r="AN2" s="86" t="s">
        <v>584</v>
      </c>
      <c r="AO2" s="87" t="s">
        <v>588</v>
      </c>
      <c r="AP2" s="85" t="s">
        <v>583</v>
      </c>
      <c r="AQ2" s="84" t="s">
        <v>585</v>
      </c>
      <c r="AR2" s="84" t="s">
        <v>590</v>
      </c>
      <c r="AS2" s="84" t="s">
        <v>718</v>
      </c>
    </row>
    <row r="3" spans="1:45" s="80" customFormat="1" ht="15" customHeight="1" x14ac:dyDescent="0.25">
      <c r="A3" s="88"/>
      <c r="B3" s="88"/>
      <c r="C3" s="88"/>
      <c r="D3" s="88"/>
      <c r="E3" s="88"/>
      <c r="F3" s="88"/>
      <c r="G3" s="88"/>
      <c r="H3" s="89" t="str">
        <f>HYPERLINK("http://www.water-research.net/course/drainageclass.pdf","Soil Drainage Classes")</f>
        <v>Soil Drainage Classes</v>
      </c>
      <c r="I3" s="89" t="str">
        <f>HYPERLINK("http://www.nrcs.usda.gov/Internet/FSE_DOCUMENTS/nrcs142p2_052523.pdf","NRCS")</f>
        <v>NRCS</v>
      </c>
      <c r="J3" s="89" t="str">
        <f>HYPERLINK("http://jersey.uoregon.edu/~mstrick/AskGeoMan/geoQuerry11.html","Mafic vs. Felsic")</f>
        <v>Mafic vs. Felsic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 t="s">
        <v>163</v>
      </c>
      <c r="W3" s="88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88"/>
      <c r="AJ3" s="90"/>
      <c r="AK3" s="90"/>
      <c r="AL3" s="90"/>
      <c r="AM3" s="90"/>
      <c r="AN3" s="88" t="s">
        <v>137</v>
      </c>
      <c r="AO3" s="91"/>
      <c r="AP3" s="88" t="s">
        <v>164</v>
      </c>
      <c r="AQ3" s="88" t="s">
        <v>165</v>
      </c>
      <c r="AR3" s="88"/>
      <c r="AS3" s="88"/>
    </row>
    <row r="4" spans="1:45" ht="12.75" customHeight="1" x14ac:dyDescent="0.25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0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19" t="s">
        <v>760</v>
      </c>
      <c r="AI4" s="2" t="s">
        <v>641</v>
      </c>
      <c r="AJ4" s="20" t="s">
        <v>313</v>
      </c>
      <c r="AK4" s="20" t="s">
        <v>309</v>
      </c>
      <c r="AL4" s="20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25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0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0" t="s">
        <v>314</v>
      </c>
      <c r="AK5" s="20" t="s">
        <v>310</v>
      </c>
      <c r="AL5" s="20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25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0" t="s">
        <v>315</v>
      </c>
      <c r="AK6" s="20" t="s">
        <v>213</v>
      </c>
      <c r="AL6" s="2"/>
      <c r="AM6" s="20"/>
      <c r="AN6" t="s">
        <v>214</v>
      </c>
      <c r="AO6" t="s">
        <v>196</v>
      </c>
      <c r="AP6" s="19" t="s">
        <v>297</v>
      </c>
      <c r="AQ6" s="3" t="s">
        <v>34</v>
      </c>
      <c r="AR6" s="3"/>
      <c r="AS6" s="3" t="s">
        <v>195</v>
      </c>
    </row>
    <row r="7" spans="1:45" ht="12.75" customHeight="1" x14ac:dyDescent="0.25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0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25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25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25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25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2019-01-07T13:58:18Z</dcterms:modified>
</cp:coreProperties>
</file>