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ropbox\TreatConverted\Finished_templates\"/>
    </mc:Choice>
  </mc:AlternateContent>
  <xr:revisionPtr revIDLastSave="0" documentId="13_ncr:1_{4569CCB3-33C0-4E2E-937C-217BEC198D69}" xr6:coauthVersionLast="45" xr6:coauthVersionMax="45" xr10:uidLastSave="{00000000-0000-0000-0000-000000000000}"/>
  <bookViews>
    <workbookView xWindow="-120" yWindow="-120" windowWidth="20730" windowHeight="1116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5" l="1"/>
  <c r="D16" i="4"/>
  <c r="D5" i="4"/>
  <c r="D6" i="4"/>
  <c r="D7" i="4"/>
  <c r="D8" i="4"/>
  <c r="D9" i="4"/>
  <c r="D10" i="4"/>
  <c r="D11" i="4"/>
  <c r="D12" i="4"/>
  <c r="D13" i="4"/>
  <c r="D14" i="4"/>
  <c r="D15" i="4"/>
  <c r="D4" i="4"/>
  <c r="N3" i="6" l="1"/>
  <c r="M3" i="6"/>
  <c r="L3" i="6"/>
</calcChain>
</file>

<file path=xl/sharedStrings.xml><?xml version="1.0" encoding="utf-8"?>
<sst xmlns="http://schemas.openxmlformats.org/spreadsheetml/2006/main" count="1489" uniqueCount="1009">
  <si>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</si>
  <si>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</si>
  <si>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</si>
  <si>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</si>
  <si>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</si>
  <si>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</si>
  <si>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</si>
  <si>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</si>
  <si>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</si>
  <si>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</si>
  <si>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</si>
  <si>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</si>
  <si>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</si>
  <si>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</si>
  <si>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</si>
  <si>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</si>
  <si>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</si>
  <si>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</si>
  <si>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</si>
  <si>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</si>
  <si>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</si>
  <si>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</si>
  <si>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</si>
  <si>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</si>
  <si>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</si>
  <si>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</si>
  <si>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</si>
  <si>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</si>
  <si>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</si>
  <si>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</si>
  <si>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</si>
  <si>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</si>
  <si>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</si>
  <si>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</si>
  <si>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</si>
  <si>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</si>
  <si>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</si>
  <si>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</si>
  <si>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</si>
  <si>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</si>
  <si>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</si>
  <si>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</si>
  <si>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</si>
  <si>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</si>
  <si>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</si>
  <si>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</si>
  <si>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</si>
  <si>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</si>
  <si>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</si>
  <si>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</si>
  <si>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</si>
  <si>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</si>
  <si>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</si>
  <si>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</si>
  <si>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</si>
  <si>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</si>
  <si>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</si>
  <si>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</si>
  <si>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</si>
  <si>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</si>
  <si>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</si>
  <si>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</si>
  <si>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</si>
  <si>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</si>
  <si>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</si>
  <si>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</si>
  <si>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</si>
  <si>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</si>
  <si>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</si>
  <si>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</si>
  <si>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</si>
  <si>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</si>
  <si>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</si>
  <si>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</si>
  <si>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</si>
  <si>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</si>
  <si>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</si>
  <si>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</si>
  <si>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</si>
  <si>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</si>
  <si>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</si>
  <si>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</si>
  <si>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</si>
  <si>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</si>
  <si>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</si>
  <si>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</si>
  <si>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</si>
  <si>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</si>
  <si>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</si>
  <si>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</si>
  <si>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</si>
  <si>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</si>
  <si>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</si>
  <si>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</si>
  <si>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</si>
  <si>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</si>
  <si>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</si>
  <si>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</si>
  <si>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</si>
  <si>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</si>
  <si>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</si>
  <si>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</si>
  <si>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</si>
  <si>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</si>
  <si>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</si>
  <si>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</si>
  <si>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</si>
  <si>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</si>
  <si>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</si>
  <si>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</si>
  <si>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</si>
  <si>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</si>
  <si>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</si>
  <si>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</si>
  <si>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</si>
  <si>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</si>
  <si>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</si>
  <si>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</si>
  <si>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</si>
  <si>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</si>
  <si>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</si>
  <si>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</si>
  <si>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</si>
  <si>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</si>
  <si>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</si>
  <si>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</si>
  <si>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</si>
  <si>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</si>
  <si>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</si>
  <si>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</si>
  <si>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</si>
  <si>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</si>
  <si>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</si>
  <si>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</si>
  <si>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</si>
  <si>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</si>
  <si>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</si>
  <si>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</si>
  <si>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</si>
  <si>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</si>
  <si>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</si>
  <si>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</si>
  <si>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</si>
  <si>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</si>
  <si>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</si>
  <si>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</si>
  <si>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</si>
  <si>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</si>
  <si>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</si>
  <si>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</si>
  <si>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</si>
  <si>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</si>
  <si>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</si>
  <si>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</si>
  <si>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</si>
  <si>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</si>
  <si>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</si>
  <si>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</si>
  <si>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</si>
  <si>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</si>
  <si>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</si>
  <si>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</si>
  <si>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</si>
  <si>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</si>
  <si>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</si>
  <si>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</si>
  <si>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</si>
  <si>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</si>
  <si>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</si>
  <si>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</si>
  <si>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</si>
  <si>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</si>
  <si>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</si>
  <si>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</si>
  <si>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</si>
  <si>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</si>
  <si>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</si>
  <si>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</si>
  <si>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</si>
  <si>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</si>
  <si>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</si>
  <si>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</si>
  <si>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</si>
  <si>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</si>
  <si>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</si>
  <si>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</si>
  <si>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</si>
  <si>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</si>
  <si>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</si>
  <si>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</si>
  <si>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</si>
  <si>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</si>
  <si>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</si>
  <si>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</si>
  <si>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</si>
  <si>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</si>
  <si>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</si>
  <si>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</si>
  <si>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</si>
  <si>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</si>
  <si>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</si>
  <si>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</si>
  <si>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</si>
  <si>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</si>
  <si>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</si>
  <si>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</si>
  <si>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</si>
  <si>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</si>
  <si>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</si>
  <si>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</si>
  <si>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</si>
  <si>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</si>
  <si>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</si>
  <si>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</si>
  <si>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</si>
  <si>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</si>
  <si>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</si>
  <si>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</si>
  <si>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</si>
  <si>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</si>
  <si>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</si>
  <si>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</si>
  <si>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</si>
  <si>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</si>
  <si>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</si>
  <si>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</si>
  <si>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</si>
  <si>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</si>
  <si>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</si>
  <si>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</si>
  <si>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</si>
  <si>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</si>
  <si>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</si>
  <si>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</si>
  <si>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</si>
  <si>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</si>
  <si>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</si>
  <si>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</si>
  <si>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</si>
  <si>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</si>
  <si>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</si>
  <si>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</si>
  <si>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</si>
  <si>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</si>
  <si>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</si>
  <si>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</si>
  <si>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</si>
  <si>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</si>
  <si>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</si>
  <si>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</si>
  <si>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</si>
  <si>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</si>
  <si>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</si>
  <si>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</si>
  <si>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</si>
  <si>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</si>
  <si>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</si>
  <si>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</si>
  <si>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</si>
  <si>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</si>
  <si>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</si>
  <si>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</si>
  <si>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</si>
  <si>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</si>
  <si>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</si>
  <si>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</si>
  <si>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</si>
  <si>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</si>
  <si>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</si>
  <si>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</si>
  <si>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</si>
  <si>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</si>
  <si>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</si>
  <si>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</si>
  <si>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</si>
  <si>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</si>
  <si>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</si>
  <si>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</si>
  <si>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</si>
  <si>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</si>
  <si>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</si>
  <si>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</si>
  <si>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</si>
  <si>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</si>
  <si>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</si>
  <si>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</si>
  <si>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</si>
  <si>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</si>
  <si>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</si>
  <si>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</si>
  <si>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</si>
  <si>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</si>
  <si>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</si>
  <si>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</si>
  <si>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</si>
  <si>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</si>
  <si>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</si>
  <si>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</si>
  <si>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</si>
  <si>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</si>
  <si>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</si>
  <si>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</si>
  <si>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</si>
  <si>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</si>
  <si>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</si>
  <si>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</si>
  <si>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</si>
  <si>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</si>
  <si>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</si>
  <si>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</si>
  <si>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</si>
  <si>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</si>
  <si>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</si>
  <si>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</si>
  <si>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</si>
  <si>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</si>
  <si>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</si>
  <si>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</si>
  <si>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</si>
  <si>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</si>
  <si>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</si>
  <si>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</si>
  <si>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</si>
  <si>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</si>
  <si>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</si>
  <si>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</si>
  <si>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</si>
  <si>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</si>
  <si>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</si>
  <si>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</si>
  <si>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</si>
  <si>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</si>
  <si>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</si>
  <si>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</si>
  <si>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</si>
  <si>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</si>
  <si>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</si>
  <si>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</si>
  <si>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</si>
  <si>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</si>
  <si>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</si>
  <si>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</si>
  <si>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</si>
  <si>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</si>
  <si>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</si>
  <si>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</si>
  <si>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</si>
  <si>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</si>
  <si>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</si>
  <si>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</si>
  <si>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</si>
  <si>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</si>
  <si>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</si>
  <si>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</si>
  <si>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</si>
  <si>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</si>
  <si>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</si>
  <si>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</si>
  <si>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</si>
  <si>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</si>
  <si>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</si>
  <si>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</si>
  <si>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</si>
  <si>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</si>
  <si>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</si>
  <si>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</si>
  <si>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</si>
  <si>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</si>
  <si>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</si>
  <si>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</si>
  <si>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</si>
  <si>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</si>
  <si>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</si>
  <si>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</si>
  <si>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</si>
  <si>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</si>
  <si>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</si>
  <si>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</si>
  <si>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</si>
  <si>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</si>
  <si>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</si>
  <si>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</si>
  <si>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</si>
  <si>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</si>
  <si>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</si>
  <si>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</si>
  <si>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</si>
  <si>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</si>
  <si>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</si>
  <si>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</si>
  <si>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</si>
  <si>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</si>
  <si>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</si>
  <si>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</si>
  <si>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</si>
  <si>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</si>
  <si>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</si>
  <si>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</si>
  <si>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</si>
  <si>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</si>
  <si>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</si>
  <si>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</si>
  <si>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</si>
  <si>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</si>
  <si>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</si>
  <si>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</si>
  <si>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</si>
  <si>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</si>
  <si>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</si>
  <si>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</si>
  <si>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</si>
  <si>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</si>
  <si>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</si>
  <si>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</si>
  <si>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</si>
  <si>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</si>
  <si>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</si>
  <si>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</si>
  <si>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</si>
  <si>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</si>
  <si>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</si>
  <si>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</si>
  <si>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</si>
  <si>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</si>
  <si>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</si>
  <si>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</si>
  <si>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</si>
  <si>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</si>
  <si>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</si>
  <si>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</si>
  <si>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</si>
  <si>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</si>
  <si>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</si>
  <si>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</si>
  <si>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</si>
  <si>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</si>
  <si>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</si>
  <si>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</si>
  <si>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</si>
  <si>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</si>
  <si>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</si>
  <si>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</si>
  <si>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</si>
  <si>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</si>
  <si>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</si>
  <si>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</si>
  <si>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</si>
  <si>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</si>
  <si>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</si>
  <si>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</si>
  <si>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</si>
  <si>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</si>
  <si>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</si>
  <si>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</si>
  <si>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</si>
  <si>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</si>
  <si>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</si>
  <si>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</si>
  <si>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</si>
  <si>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</si>
  <si>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</si>
  <si>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</si>
  <si>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</si>
  <si>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</si>
  <si>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</si>
  <si>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</si>
  <si>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</si>
  <si>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</si>
  <si>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</si>
  <si>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</si>
  <si>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</si>
  <si>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</si>
  <si>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</si>
  <si>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</si>
  <si>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</si>
  <si>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</si>
  <si>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</si>
  <si>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</si>
  <si>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</si>
  <si>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</si>
  <si>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</si>
  <si>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</si>
  <si>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</si>
  <si>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</si>
  <si>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</si>
  <si>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</si>
  <si>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</si>
  <si>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</si>
  <si>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</si>
  <si>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</si>
  <si>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</si>
  <si>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</si>
  <si>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</si>
  <si>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</si>
  <si>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</si>
  <si>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</si>
  <si>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</si>
  <si>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</si>
  <si>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</si>
  <si>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</si>
  <si>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</si>
  <si>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</si>
  <si>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</si>
  <si>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</si>
  <si>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</si>
  <si>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</si>
  <si>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</si>
  <si>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</si>
  <si>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</si>
  <si>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</si>
  <si>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</si>
  <si>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</si>
  <si>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</si>
  <si>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</si>
  <si>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</si>
  <si>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</si>
  <si>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</si>
  <si>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</si>
  <si>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</si>
  <si>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</si>
  <si>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</si>
  <si>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</si>
  <si>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</si>
  <si>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</si>
  <si>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</si>
  <si>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</si>
  <si>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</si>
  <si>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</si>
  <si>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</si>
  <si>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</si>
  <si>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</si>
  <si>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</si>
  <si>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</si>
  <si>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</si>
  <si>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</si>
  <si>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</si>
  <si>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</si>
  <si>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</si>
  <si>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</si>
  <si>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</si>
  <si>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</si>
  <si>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</si>
  <si>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</si>
  <si>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</si>
  <si>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</si>
  <si>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</si>
  <si>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</si>
  <si>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</si>
  <si>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</si>
  <si>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</si>
  <si>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</si>
  <si>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</si>
  <si>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</si>
  <si>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</si>
  <si>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</si>
  <si>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</si>
  <si>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</si>
  <si>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</si>
  <si>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</si>
  <si>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</si>
  <si>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</si>
  <si>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</si>
  <si>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</si>
  <si>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</si>
  <si>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</si>
  <si>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</si>
  <si>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</si>
  <si>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</si>
  <si>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</si>
  <si>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</si>
  <si>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</si>
  <si>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</si>
  <si>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</si>
  <si>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</si>
  <si>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</si>
  <si>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</si>
  <si>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</si>
  <si>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</si>
  <si>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</si>
  <si>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</si>
  <si>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</si>
  <si>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</si>
  <si>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</si>
  <si>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</si>
  <si>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</si>
  <si>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</si>
  <si>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</si>
  <si>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</si>
  <si>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</si>
  <si>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</si>
  <si>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</si>
  <si>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</si>
  <si>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</si>
  <si>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</si>
  <si>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</si>
  <si>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</si>
  <si>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</si>
  <si>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</si>
  <si>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</si>
  <si>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</si>
  <si>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</si>
  <si>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</si>
  <si>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</si>
  <si>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</si>
  <si>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</si>
  <si>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</si>
  <si>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</si>
  <si>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</si>
  <si>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</si>
  <si>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</si>
  <si>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</si>
  <si>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</si>
  <si>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</si>
  <si>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</si>
  <si>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</si>
  <si>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</si>
  <si>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</si>
  <si>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</si>
  <si>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</si>
  <si>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</si>
  <si>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</si>
  <si>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</si>
  <si>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</si>
  <si>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</si>
  <si>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</si>
  <si>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</si>
  <si>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</si>
  <si>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</si>
  <si>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</si>
  <si>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</si>
  <si>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</si>
  <si>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</si>
  <si>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</si>
  <si>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</si>
  <si>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</si>
  <si>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</si>
  <si>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</si>
  <si>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</si>
  <si>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</si>
  <si>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</si>
  <si>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</si>
  <si>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</si>
  <si>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</si>
  <si>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</si>
  <si>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</si>
  <si>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</si>
  <si>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</si>
  <si>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</si>
  <si>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</si>
  <si>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</si>
  <si>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</si>
  <si>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</si>
  <si>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</si>
  <si>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</si>
  <si>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</si>
  <si>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</si>
  <si>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</si>
  <si>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</si>
  <si>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</si>
  <si>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</si>
  <si>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</si>
  <si>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</si>
  <si>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</si>
  <si>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</si>
  <si>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</si>
  <si>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</si>
  <si>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</si>
  <si>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</si>
  <si>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</si>
  <si>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</si>
  <si>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</si>
  <si>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</si>
  <si>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</si>
  <si>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</si>
  <si>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</si>
  <si>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</si>
  <si>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</si>
  <si>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</si>
  <si>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</si>
  <si>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</si>
  <si>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</si>
  <si>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</si>
  <si>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</si>
  <si>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</si>
  <si>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</si>
  <si>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</si>
  <si>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</si>
  <si>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</si>
  <si>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</si>
  <si>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</si>
  <si>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</si>
  <si>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</si>
  <si>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</si>
  <si>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</si>
  <si>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</si>
  <si>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</si>
  <si>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</si>
  <si>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</si>
  <si>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</si>
  <si>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</si>
  <si>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</si>
  <si>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</si>
  <si>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</si>
  <si>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</si>
  <si>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</si>
  <si>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</si>
  <si>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</si>
  <si>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</si>
  <si>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</si>
  <si>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</si>
  <si>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</si>
  <si>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</si>
  <si>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</si>
  <si>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</si>
  <si>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</si>
  <si>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</si>
  <si>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</si>
  <si>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</si>
  <si>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</si>
  <si>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</si>
  <si>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</si>
  <si>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</si>
  <si>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</si>
  <si>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</si>
  <si>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</si>
  <si>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</si>
  <si>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</si>
  <si>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</si>
  <si>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</si>
  <si>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</si>
  <si>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</si>
  <si>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</si>
  <si>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</si>
  <si>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</si>
  <si>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</si>
  <si>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</si>
  <si>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</si>
  <si>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</si>
  <si>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</si>
  <si>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</si>
  <si>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</si>
  <si>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</si>
  <si>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</si>
  <si>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</si>
  <si>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</si>
  <si>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</si>
  <si>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</si>
  <si>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</si>
  <si>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</si>
  <si>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</si>
  <si>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</si>
  <si>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</si>
  <si>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</si>
  <si>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</si>
  <si>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</si>
  <si>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</si>
  <si>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</si>
  <si>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</si>
  <si>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</si>
  <si>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</si>
  <si>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</si>
  <si>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</si>
  <si>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</si>
  <si>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</si>
  <si>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</si>
  <si>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</si>
  <si>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</si>
  <si>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</si>
  <si>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</si>
  <si>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</si>
  <si>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</si>
  <si>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</si>
  <si>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</si>
  <si>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</si>
  <si>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</si>
  <si>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</si>
  <si>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</si>
  <si>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</si>
  <si>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</si>
  <si>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</si>
  <si>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</si>
  <si>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</si>
  <si>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</si>
  <si>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</si>
  <si>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</si>
  <si>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</si>
  <si>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</si>
  <si>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</si>
  <si>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</si>
  <si>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</si>
  <si>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</si>
  <si>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</si>
  <si>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</si>
  <si>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</si>
  <si>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</si>
  <si>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</si>
  <si>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</si>
  <si>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</si>
  <si>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</si>
  <si>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</si>
  <si>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</si>
  <si>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</si>
  <si>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</si>
  <si>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</si>
  <si>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</si>
  <si>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</si>
  <si>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</si>
  <si>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</si>
  <si>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</si>
  <si>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</si>
  <si>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</si>
  <si>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</si>
  <si>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</si>
  <si>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</si>
  <si>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</si>
  <si>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</si>
  <si>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</si>
  <si>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</si>
  <si>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</si>
  <si>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</si>
  <si>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</si>
  <si>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</si>
  <si>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</si>
  <si>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</si>
  <si>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</si>
  <si>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</si>
  <si>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</si>
  <si>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</si>
  <si>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</si>
  <si>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</si>
  <si>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</si>
  <si>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</si>
  <si>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</si>
  <si>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</si>
  <si>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</si>
  <si>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</si>
  <si>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</si>
  <si>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</si>
  <si>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</si>
  <si>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</si>
  <si>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</si>
  <si>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</si>
  <si>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</si>
  <si>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</si>
  <si>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</si>
  <si>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</si>
  <si>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</si>
  <si>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</si>
  <si>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</si>
  <si>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</si>
  <si>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</si>
  <si>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</si>
  <si>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</si>
  <si>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</si>
  <si>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</si>
  <si>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</si>
  <si>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</si>
  <si>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</si>
  <si>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</si>
  <si>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</si>
  <si>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</si>
  <si>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</si>
  <si>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</si>
  <si>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</si>
  <si>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</si>
  <si>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</si>
  <si>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</si>
  <si>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</si>
  <si>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</si>
  <si>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</si>
  <si>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</si>
  <si>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</si>
  <si>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</si>
  <si>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</si>
  <si>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</si>
  <si>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</si>
  <si>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</si>
  <si>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</si>
  <si>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</si>
  <si>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</si>
  <si>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</si>
  <si>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</si>
  <si>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</si>
  <si>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</si>
  <si>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</si>
  <si>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</si>
  <si>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</si>
  <si>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</si>
  <si>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</si>
  <si>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</si>
  <si>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</si>
  <si>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</si>
  <si>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</si>
  <si>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</si>
  <si>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</si>
  <si>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</si>
  <si>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</si>
  <si>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</si>
  <si>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</si>
  <si>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</si>
  <si>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</si>
  <si>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</si>
  <si>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</si>
  <si>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</si>
  <si>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</si>
  <si>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</si>
  <si>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</si>
  <si>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</si>
  <si>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</si>
  <si>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</si>
  <si>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</si>
  <si>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</si>
  <si>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</si>
  <si>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</si>
  <si>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</si>
  <si>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</si>
  <si>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</si>
  <si>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</si>
  <si>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</si>
  <si>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</si>
  <si>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</si>
  <si>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</si>
  <si>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</si>
  <si>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</si>
  <si>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</si>
  <si>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</si>
  <si>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</si>
  <si>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</si>
  <si>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</si>
  <si>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</si>
  <si>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</si>
  <si>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</si>
  <si>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</si>
  <si>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</si>
  <si>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</si>
  <si>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</si>
  <si>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</si>
  <si>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</si>
  <si>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</si>
  <si>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</si>
  <si>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</si>
  <si>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</si>
  <si>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</si>
  <si>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</si>
  <si>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</si>
  <si>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</si>
  <si>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</si>
  <si>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</si>
  <si>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</si>
  <si>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</si>
  <si>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10.1016/S1040-6182(96)00042-0</t>
  </si>
  <si>
    <t>10.1594/PANGAEA.863689</t>
  </si>
  <si>
    <t>Claire Treat</t>
  </si>
  <si>
    <t>USGS</t>
  </si>
  <si>
    <t>cctreat@gmail.com</t>
  </si>
  <si>
    <t>2019</t>
  </si>
  <si>
    <t>09</t>
  </si>
  <si>
    <t>16</t>
  </si>
  <si>
    <t>Alison Hoyt</t>
  </si>
  <si>
    <t>ahoyt@bgc-jena.mpg.de</t>
  </si>
  <si>
    <t>Treat et al 2016 compliation</t>
  </si>
  <si>
    <t>2019070516</t>
  </si>
  <si>
    <t>0</t>
  </si>
  <si>
    <t>9</t>
  </si>
  <si>
    <t>75</t>
  </si>
  <si>
    <t>225</t>
  </si>
  <si>
    <t>245</t>
  </si>
  <si>
    <t>260</t>
  </si>
  <si>
    <t>290</t>
  </si>
  <si>
    <t>320</t>
  </si>
  <si>
    <t>350</t>
  </si>
  <si>
    <t>360</t>
  </si>
  <si>
    <t>365</t>
  </si>
  <si>
    <t>395</t>
  </si>
  <si>
    <t>380</t>
  </si>
  <si>
    <t>-Inf</t>
  </si>
  <si>
    <t>Inf</t>
  </si>
  <si>
    <t>Dated material: Sphagnum</t>
  </si>
  <si>
    <t>GIN-4357</t>
  </si>
  <si>
    <t>0.26692122728241</t>
  </si>
  <si>
    <t>0.00232596612844127</t>
  </si>
  <si>
    <t>Andreev_1997</t>
  </si>
  <si>
    <t>Khomutakh Lake</t>
  </si>
  <si>
    <t>located on the second terrace of the Vilyuy River, within the central Yakutian Lowland</t>
  </si>
  <si>
    <t>Ulkhan Chabyda Lake</t>
  </si>
  <si>
    <t>located on the erosional-alluvial plain on the left bank of the Lena River</t>
  </si>
  <si>
    <t>Suolakh peat-bog</t>
  </si>
  <si>
    <t>lies in a saddle-form depression, in the upper catchment of the Derput River</t>
  </si>
  <si>
    <t>Lake</t>
  </si>
  <si>
    <t>Khomutakh</t>
  </si>
  <si>
    <t>Betula platiphylla, Larix dahurica, Betula, Alnus hirsuta
exilis, B. middendorfii</t>
  </si>
  <si>
    <t>surface area ca. 44 hectares, depth 1.5-2.0 m, Sand soils around - i. a. rare admixture of birch (see pro_veg_note)), floodplain - i. a. spruce and alder forests (Alnus hirsuta), inner drainage - thermokarstic origin</t>
  </si>
  <si>
    <t>Ulkhan Chabyda</t>
  </si>
  <si>
    <t>surface 210 hectares, max. depth 0.8 m, inner drainage - thermokarstic origin</t>
  </si>
  <si>
    <t>Alnus fruticosa</t>
  </si>
  <si>
    <t>Betula platiphyla, Pinus sibirica, Pinus pumila, Alnusfructosa</t>
  </si>
  <si>
    <t>permafrost &lt;100-200 m, main element vegetation i.a. - Betula platiphyla and rare Pinus sibirica, underwood i.a. - Pinus pumila, valleys i.a. - Alnus fructosa</t>
  </si>
  <si>
    <t xml:space="preserve">Khomutakh </t>
  </si>
  <si>
    <t xml:space="preserve">Ulkhan Chabyda </t>
  </si>
  <si>
    <t xml:space="preserve">Suolakh </t>
  </si>
  <si>
    <t>Suolakh  350 380 rad dummy layer</t>
  </si>
  <si>
    <t>Andreev, A. A., Klimanov, V. A., &amp; Sulerzhitsky, L. D. (1997). Younger Dryas pollen records from central and southern Yakutia. Quaternary International, 41, 111-117.</t>
  </si>
  <si>
    <t>pro_peatland</t>
  </si>
  <si>
    <t>Peatland Present</t>
  </si>
  <si>
    <t>sand soils</t>
  </si>
  <si>
    <t>Sand, mineral</t>
  </si>
  <si>
    <t>Clayey-sand, minerald</t>
  </si>
  <si>
    <t>woody peat, Ligneous</t>
  </si>
  <si>
    <t>Sphagnum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</si>
</sst>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0" fontId="16" fillId="0" borderId="1" xfId="189" applyBorder="1" applyAlignment="1">
      <alignment horizontal="left" wrapText="1" readingOrder="1"/>
    </xf>
    <xf numFmtId="0" fontId="21" fillId="0" borderId="1" xfId="0" applyFont="1" applyBorder="1" applyAlignment="1"/>
    <xf numFmtId="0" fontId="21" fillId="0" borderId="1" xfId="0" applyFont="1" applyBorder="1"/>
  </cellXfs>
  <cellStyles count="287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Hyperlink 2" xfId="252" xr:uid="{00000000-0005-0000-0000-000019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B010000}"/>
    <cellStyle name="Normal 7" xfId="253" xr:uid="{00000000-0005-0000-0000-00001C010000}"/>
    <cellStyle name="Standard" xfId="0" builtinId="0"/>
    <cellStyle name="Standard 2" xfId="254" xr:uid="{00000000-0005-0000-0000-00001D010000}"/>
    <cellStyle name="Standard 2 2" xfId="255" xr:uid="{00000000-0005-0000-0000-00001E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C1" zoomScale="85" zoomScaleNormal="85" zoomScalePageLayoutView="85" workbookViewId="0">
      <selection activeCell="D17" sqref="D17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981</v>
      </c>
      <c r="B4" s="160" t="s">
        <v>950</v>
      </c>
      <c r="C4" s="161" t="s">
        <v>951</v>
      </c>
      <c r="D4" s="147" t="s">
        <v>952</v>
      </c>
      <c r="E4" s="147" t="s">
        <v>953</v>
      </c>
      <c r="F4" s="147" t="s">
        <v>954</v>
      </c>
      <c r="G4" s="146" t="s">
        <v>955</v>
      </c>
      <c r="H4" s="145" t="s">
        <v>956</v>
      </c>
      <c r="I4" s="145" t="s">
        <v>957</v>
      </c>
      <c r="J4" s="147" t="s">
        <v>958</v>
      </c>
      <c r="K4" s="162" t="s">
        <v>959</v>
      </c>
      <c r="L4" s="163"/>
      <c r="M4" s="164" t="s">
        <v>1001</v>
      </c>
      <c r="N4" s="147" t="s">
        <v>960</v>
      </c>
      <c r="O4" s="145"/>
      <c r="P4" s="158" t="s">
        <v>961</v>
      </c>
    </row>
    <row r="5" spans="1:17" ht="15" customHeight="1" x14ac:dyDescent="0.25">
      <c r="A5" s="19"/>
      <c r="B5" s="19"/>
      <c r="C5" s="19"/>
      <c r="D5" s="19"/>
      <c r="E5" s="19"/>
      <c r="F5" s="165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2" sqref="G12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981</v>
      </c>
      <c r="B4" s="150" t="s">
        <v>982</v>
      </c>
      <c r="C4" s="148">
        <v>63.716667000000001</v>
      </c>
      <c r="D4" s="148">
        <v>121.61666700000001</v>
      </c>
      <c r="E4" s="149"/>
      <c r="F4" s="151">
        <v>120</v>
      </c>
      <c r="G4" s="151" t="s">
        <v>983</v>
      </c>
    </row>
    <row r="5" spans="1:7" x14ac:dyDescent="0.25">
      <c r="A5" s="147" t="s">
        <v>981</v>
      </c>
      <c r="B5" s="150" t="s">
        <v>984</v>
      </c>
      <c r="C5" s="148">
        <v>61.983333000000002</v>
      </c>
      <c r="D5" s="148">
        <v>129.36666700000001</v>
      </c>
      <c r="E5" s="149"/>
      <c r="F5" s="151">
        <v>200</v>
      </c>
      <c r="G5" s="151" t="s">
        <v>985</v>
      </c>
    </row>
    <row r="6" spans="1:7" x14ac:dyDescent="0.25">
      <c r="A6" s="147" t="s">
        <v>981</v>
      </c>
      <c r="B6" s="150" t="s">
        <v>986</v>
      </c>
      <c r="C6" s="148">
        <v>57.033332999999999</v>
      </c>
      <c r="D6" s="148">
        <v>124.1</v>
      </c>
      <c r="E6" s="149"/>
      <c r="F6" s="151">
        <v>800</v>
      </c>
      <c r="G6" s="151" t="s">
        <v>987</v>
      </c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abSelected="1" topLeftCell="AO1" workbookViewId="0">
      <selection activeCell="G13" sqref="G13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5" width="24" style="5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1002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1003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40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5" customHeight="1" x14ac:dyDescent="0.25">
      <c r="A4" s="147" t="s">
        <v>981</v>
      </c>
      <c r="B4" s="150" t="s">
        <v>982</v>
      </c>
      <c r="D4" s="150" t="s">
        <v>997</v>
      </c>
      <c r="E4" s="7" t="s">
        <v>991</v>
      </c>
      <c r="F4" s="148">
        <v>63.716667000000001</v>
      </c>
      <c r="G4" s="148">
        <v>121.61666700000001</v>
      </c>
      <c r="H4" s="151">
        <v>120</v>
      </c>
      <c r="I4" s="18" t="s">
        <v>321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7" t="s">
        <v>990</v>
      </c>
      <c r="AD4" s="18"/>
      <c r="AE4" s="18"/>
      <c r="AF4" s="9"/>
      <c r="AK4" s="166" t="s">
        <v>1004</v>
      </c>
      <c r="AL4" s="18" t="s">
        <v>220</v>
      </c>
      <c r="AM4" s="18"/>
      <c r="AN4" s="18"/>
      <c r="AO4" s="18"/>
      <c r="AP4" s="18"/>
      <c r="AY4" s="166" t="s">
        <v>988</v>
      </c>
      <c r="AZ4" s="5" t="s">
        <v>989</v>
      </c>
    </row>
    <row r="5" spans="1:52" ht="15" customHeight="1" x14ac:dyDescent="0.25">
      <c r="A5" s="147" t="s">
        <v>981</v>
      </c>
      <c r="B5" s="150" t="s">
        <v>984</v>
      </c>
      <c r="D5" s="150" t="s">
        <v>998</v>
      </c>
      <c r="E5" s="18" t="s">
        <v>993</v>
      </c>
      <c r="F5" s="148">
        <v>61.983333000000002</v>
      </c>
      <c r="G5" s="148">
        <v>129.36666700000001</v>
      </c>
      <c r="H5" s="151">
        <v>200</v>
      </c>
      <c r="I5" s="18" t="s">
        <v>321</v>
      </c>
      <c r="M5" s="5">
        <v>-10</v>
      </c>
      <c r="N5" s="5">
        <v>200</v>
      </c>
      <c r="Y5" s="5" t="s">
        <v>226</v>
      </c>
      <c r="AC5" s="166" t="s">
        <v>994</v>
      </c>
      <c r="AL5" s="18" t="s">
        <v>220</v>
      </c>
      <c r="AY5" s="166" t="s">
        <v>988</v>
      </c>
      <c r="AZ5" s="5" t="s">
        <v>992</v>
      </c>
    </row>
    <row r="6" spans="1:52" x14ac:dyDescent="0.25">
      <c r="A6" s="147" t="s">
        <v>981</v>
      </c>
      <c r="B6" s="150" t="s">
        <v>986</v>
      </c>
      <c r="D6" s="150" t="s">
        <v>999</v>
      </c>
      <c r="E6" s="18" t="s">
        <v>996</v>
      </c>
      <c r="F6" s="148">
        <v>57.033332999999999</v>
      </c>
      <c r="G6" s="148">
        <v>124.1</v>
      </c>
      <c r="H6" s="151">
        <v>800</v>
      </c>
      <c r="I6" s="18" t="s">
        <v>321</v>
      </c>
      <c r="J6" s="18"/>
      <c r="K6" s="18"/>
      <c r="L6" s="18"/>
      <c r="M6" s="18">
        <v>-7</v>
      </c>
      <c r="N6" s="18">
        <v>500</v>
      </c>
      <c r="O6" s="18" t="s">
        <v>798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 t="s">
        <v>995</v>
      </c>
      <c r="AD6" s="18"/>
      <c r="AE6" s="18"/>
      <c r="AF6" s="9"/>
      <c r="AL6" s="18" t="s">
        <v>220</v>
      </c>
      <c r="AM6" s="18"/>
      <c r="AN6" s="18"/>
      <c r="AO6" s="18"/>
      <c r="AP6" s="18"/>
      <c r="AV6" s="166" t="s">
        <v>798</v>
      </c>
    </row>
    <row r="7" spans="1:52" x14ac:dyDescent="0.25">
      <c r="A7" s="13"/>
      <c r="B7" s="9"/>
      <c r="C7" s="9"/>
      <c r="D7" s="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M1233:AM1502 AL1503:AL1048576" xr:uid="{00000000-0002-0000-0200-000000000000}">
      <formula1>$N$4:$N$9</formula1>
    </dataValidation>
    <dataValidation type="list" allowBlank="1" showInputMessage="1" showErrorMessage="1" sqref="AL1163:AL1232 AK1233:AK1502 AJ1503:AJ1048576" xr:uid="{00000000-0002-0000-0200-000003000000}">
      <formula1>$M$4:$M$6</formula1>
    </dataValidation>
    <dataValidation type="list" allowBlank="1" showInputMessage="1" showErrorMessage="1" sqref="AS1163:AS1232 AR1233:AR1502 AQ1503:AQ1048576" xr:uid="{00000000-0002-0000-0200-000006000000}">
      <formula1>$K$4:$K$10</formula1>
    </dataValidation>
    <dataValidation type="list" allowBlank="1" showInputMessage="1" showErrorMessage="1" sqref="AK1163:AK1232 AJ1233:AJ1502 AI1503:AI1048576" xr:uid="{00000000-0002-0000-0200-000009000000}">
      <formula1>$L$4:$L$12</formula1>
    </dataValidation>
    <dataValidation type="list" allowBlank="1" showInputMessage="1" showErrorMessage="1" sqref="AD1163:AD1232 AC1233:AC1502" xr:uid="{00000000-0002-0000-0200-00000F000000}">
      <formula1>$H$4:$H$11</formula1>
    </dataValidation>
    <dataValidation type="list" allowBlank="1" showInputMessage="1" showErrorMessage="1" sqref="AO1163:AO1232 AM1503:AM1048576 AN1233:AN1502" xr:uid="{00000000-0002-0000-0200-00000C000000}">
      <formula1>$C$4:$C$11</formula1>
    </dataValidation>
    <dataValidation type="list" allowBlank="1" showInputMessage="1" showErrorMessage="1" sqref="AR1163:AR1232 AQ1233:AQ1502 AP1503:AP1048576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R1163:R1048576 P4 P6:P1048576</xm:sqref>
        </x14:dataValidation>
        <x14:dataValidation type="list" allowBlank="1" showInputMessage="1" showErrorMessage="1" xr:uid="{00000000-0002-0000-0200-000014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AJ6:AJ1162 AJ4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AQ6:AQ1162 AQ4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AM6:AM1162 AM4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AI6:AI1162 AI4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AP6:AP1162 AP4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S6:S1048576 S4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Z6:Z1048576 Z4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AA6:AA1048576 AA4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AB6:AB1048576 AB4</xm:sqref>
        </x14:dataValidation>
        <x14:dataValidation type="list" allowBlank="1" showInputMessage="1" showErrorMessage="1" xr:uid="{00000000-0002-0000-0200-000021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2000000}">
          <x14:formula1>
            <xm:f>OFFSET(site!B$1,3,0,COUNTA(site!B:B)-2,1)</xm:f>
          </x14:formula1>
          <xm:sqref>B7:B1048576</xm:sqref>
        </x14:dataValidation>
        <x14:dataValidation type="list" allowBlank="1" showInputMessage="1" showErrorMessage="1" xr:uid="{00000000-0002-0000-0200-000023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B4" workbookViewId="0">
      <selection activeCell="D22" sqref="D22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32.425781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9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6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981</v>
      </c>
      <c r="B4" s="9" t="s">
        <v>986</v>
      </c>
      <c r="C4" s="10" t="s">
        <v>999</v>
      </c>
      <c r="D4" s="10" t="str">
        <f>C4&amp;" "&amp;I4&amp;" "&amp;J4</f>
        <v>Suolakh  0 9</v>
      </c>
      <c r="E4" s="133">
        <v>1995</v>
      </c>
      <c r="F4" s="133"/>
      <c r="G4" s="133"/>
      <c r="H4" s="22" t="s">
        <v>798</v>
      </c>
      <c r="I4" s="10" t="s">
        <v>962</v>
      </c>
      <c r="J4" s="10" t="s">
        <v>963</v>
      </c>
      <c r="K4" s="7" t="s">
        <v>1008</v>
      </c>
      <c r="L4" s="7"/>
      <c r="M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5" customHeight="1" x14ac:dyDescent="0.25">
      <c r="A5" s="13" t="s">
        <v>981</v>
      </c>
      <c r="B5" s="9" t="s">
        <v>986</v>
      </c>
      <c r="C5" s="10" t="s">
        <v>999</v>
      </c>
      <c r="D5" s="10" t="str">
        <f t="shared" ref="D5:D15" si="0">C5&amp;" "&amp;I5&amp;" "&amp;J5</f>
        <v>Suolakh  9 16</v>
      </c>
      <c r="E5" s="133">
        <v>1995</v>
      </c>
      <c r="F5" s="133"/>
      <c r="G5" s="133"/>
      <c r="H5" s="22" t="s">
        <v>798</v>
      </c>
      <c r="I5" s="10" t="s">
        <v>963</v>
      </c>
      <c r="J5" s="10" t="s">
        <v>957</v>
      </c>
      <c r="K5" s="7" t="s">
        <v>1008</v>
      </c>
      <c r="L5" s="7"/>
      <c r="M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5" customHeight="1" x14ac:dyDescent="0.25">
      <c r="A6" s="13" t="s">
        <v>981</v>
      </c>
      <c r="B6" s="9" t="s">
        <v>986</v>
      </c>
      <c r="C6" s="10" t="s">
        <v>999</v>
      </c>
      <c r="D6" s="10" t="str">
        <f t="shared" si="0"/>
        <v>Suolakh  16 75</v>
      </c>
      <c r="E6" s="133">
        <v>1995</v>
      </c>
      <c r="F6" s="133"/>
      <c r="G6" s="133"/>
      <c r="H6" s="22" t="s">
        <v>798</v>
      </c>
      <c r="I6" s="10" t="s">
        <v>957</v>
      </c>
      <c r="J6" s="10" t="s">
        <v>964</v>
      </c>
      <c r="K6" s="7" t="s">
        <v>1008</v>
      </c>
      <c r="L6" s="7"/>
      <c r="M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5" customHeight="1" x14ac:dyDescent="0.25">
      <c r="A7" s="13" t="s">
        <v>981</v>
      </c>
      <c r="B7" s="9" t="s">
        <v>986</v>
      </c>
      <c r="C7" s="10" t="s">
        <v>999</v>
      </c>
      <c r="D7" s="10" t="str">
        <f t="shared" si="0"/>
        <v>Suolakh  75 225</v>
      </c>
      <c r="E7" s="133">
        <v>1995</v>
      </c>
      <c r="F7" s="133"/>
      <c r="G7" s="133"/>
      <c r="H7" s="22" t="s">
        <v>798</v>
      </c>
      <c r="I7" s="10" t="s">
        <v>964</v>
      </c>
      <c r="J7" s="10" t="s">
        <v>965</v>
      </c>
      <c r="K7" s="7" t="s">
        <v>1008</v>
      </c>
      <c r="L7" s="7"/>
      <c r="M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5" customHeight="1" x14ac:dyDescent="0.25">
      <c r="A8" s="13" t="s">
        <v>981</v>
      </c>
      <c r="B8" s="9" t="s">
        <v>986</v>
      </c>
      <c r="C8" s="10" t="s">
        <v>999</v>
      </c>
      <c r="D8" s="10" t="str">
        <f t="shared" si="0"/>
        <v>Suolakh  225 245</v>
      </c>
      <c r="E8" s="133">
        <v>1995</v>
      </c>
      <c r="F8" s="133"/>
      <c r="G8" s="133"/>
      <c r="H8" s="22" t="s">
        <v>798</v>
      </c>
      <c r="I8" s="10" t="s">
        <v>965</v>
      </c>
      <c r="J8" s="10" t="s">
        <v>966</v>
      </c>
      <c r="K8" s="7" t="s">
        <v>1008</v>
      </c>
      <c r="L8" s="7"/>
      <c r="M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5" customHeight="1" x14ac:dyDescent="0.25">
      <c r="A9" s="13" t="s">
        <v>981</v>
      </c>
      <c r="B9" s="9" t="s">
        <v>986</v>
      </c>
      <c r="C9" s="10" t="s">
        <v>999</v>
      </c>
      <c r="D9" s="10" t="str">
        <f t="shared" si="0"/>
        <v>Suolakh  245 260</v>
      </c>
      <c r="E9" s="133">
        <v>1995</v>
      </c>
      <c r="F9" s="134"/>
      <c r="G9" s="134"/>
      <c r="H9" s="22" t="s">
        <v>798</v>
      </c>
      <c r="I9" s="11" t="s">
        <v>966</v>
      </c>
      <c r="J9" s="11" t="s">
        <v>967</v>
      </c>
      <c r="K9" s="167" t="s">
        <v>1007</v>
      </c>
      <c r="L9" s="13"/>
      <c r="M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5" customHeight="1" x14ac:dyDescent="0.25">
      <c r="A10" s="13" t="s">
        <v>981</v>
      </c>
      <c r="B10" s="9" t="s">
        <v>986</v>
      </c>
      <c r="C10" s="10" t="s">
        <v>999</v>
      </c>
      <c r="D10" s="10" t="str">
        <f t="shared" si="0"/>
        <v>Suolakh  260 290</v>
      </c>
      <c r="E10" s="133">
        <v>1995</v>
      </c>
      <c r="F10" s="134"/>
      <c r="G10" s="134"/>
      <c r="H10" s="22" t="s">
        <v>798</v>
      </c>
      <c r="I10" s="11" t="s">
        <v>967</v>
      </c>
      <c r="J10" s="11" t="s">
        <v>968</v>
      </c>
      <c r="K10" s="167" t="s">
        <v>1006</v>
      </c>
      <c r="L10" s="13"/>
      <c r="M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5" customHeight="1" x14ac:dyDescent="0.25">
      <c r="A11" s="13" t="s">
        <v>981</v>
      </c>
      <c r="B11" s="9" t="s">
        <v>986</v>
      </c>
      <c r="C11" s="10" t="s">
        <v>999</v>
      </c>
      <c r="D11" s="10" t="str">
        <f t="shared" si="0"/>
        <v>Suolakh  290 320</v>
      </c>
      <c r="E11" s="133">
        <v>1995</v>
      </c>
      <c r="F11" s="134"/>
      <c r="G11" s="134"/>
      <c r="H11" s="22" t="s">
        <v>798</v>
      </c>
      <c r="I11" s="11" t="s">
        <v>968</v>
      </c>
      <c r="J11" s="11" t="s">
        <v>969</v>
      </c>
      <c r="K11" s="167" t="s">
        <v>1005</v>
      </c>
      <c r="L11" s="13"/>
      <c r="M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5" customHeight="1" x14ac:dyDescent="0.25">
      <c r="A12" s="13" t="s">
        <v>981</v>
      </c>
      <c r="B12" s="9" t="s">
        <v>986</v>
      </c>
      <c r="C12" s="10" t="s">
        <v>999</v>
      </c>
      <c r="D12" s="10" t="str">
        <f t="shared" si="0"/>
        <v>Suolakh  320 350</v>
      </c>
      <c r="E12" s="133">
        <v>1995</v>
      </c>
      <c r="F12" s="134"/>
      <c r="G12" s="134"/>
      <c r="H12" s="22" t="s">
        <v>798</v>
      </c>
      <c r="I12" s="11" t="s">
        <v>969</v>
      </c>
      <c r="J12" s="11" t="s">
        <v>970</v>
      </c>
      <c r="K12" s="167" t="s">
        <v>1005</v>
      </c>
      <c r="L12" s="13"/>
      <c r="M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5" customHeight="1" x14ac:dyDescent="0.25">
      <c r="A13" s="13" t="s">
        <v>981</v>
      </c>
      <c r="B13" s="9" t="s">
        <v>986</v>
      </c>
      <c r="C13" s="10" t="s">
        <v>999</v>
      </c>
      <c r="D13" s="10" t="str">
        <f t="shared" si="0"/>
        <v>Suolakh  350 360</v>
      </c>
      <c r="E13" s="133">
        <v>1995</v>
      </c>
      <c r="F13" s="134"/>
      <c r="G13" s="134"/>
      <c r="H13" s="22" t="s">
        <v>798</v>
      </c>
      <c r="I13" s="11" t="s">
        <v>970</v>
      </c>
      <c r="J13" s="11" t="s">
        <v>971</v>
      </c>
      <c r="K13" s="167" t="s">
        <v>1005</v>
      </c>
      <c r="L13" s="13"/>
      <c r="M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5" customHeight="1" x14ac:dyDescent="0.25">
      <c r="A14" s="13" t="s">
        <v>981</v>
      </c>
      <c r="B14" s="9" t="s">
        <v>986</v>
      </c>
      <c r="C14" s="10" t="s">
        <v>999</v>
      </c>
      <c r="D14" s="10" t="str">
        <f t="shared" si="0"/>
        <v>Suolakh  360 365</v>
      </c>
      <c r="E14" s="133">
        <v>1995</v>
      </c>
      <c r="F14" s="134"/>
      <c r="G14" s="134"/>
      <c r="H14" s="22" t="s">
        <v>798</v>
      </c>
      <c r="I14" s="11" t="s">
        <v>971</v>
      </c>
      <c r="J14" s="11" t="s">
        <v>972</v>
      </c>
      <c r="K14" s="167" t="s">
        <v>1005</v>
      </c>
      <c r="L14" s="13"/>
      <c r="M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5" customHeight="1" x14ac:dyDescent="0.25">
      <c r="A15" s="13" t="s">
        <v>981</v>
      </c>
      <c r="B15" s="9" t="s">
        <v>986</v>
      </c>
      <c r="C15" s="10" t="s">
        <v>999</v>
      </c>
      <c r="D15" s="10" t="str">
        <f t="shared" si="0"/>
        <v>Suolakh  365 395</v>
      </c>
      <c r="E15" s="133">
        <v>1995</v>
      </c>
      <c r="F15" s="134"/>
      <c r="G15" s="134"/>
      <c r="H15" s="22" t="s">
        <v>798</v>
      </c>
      <c r="I15" s="11" t="s">
        <v>972</v>
      </c>
      <c r="J15" s="11" t="s">
        <v>973</v>
      </c>
      <c r="K15" s="167" t="s">
        <v>1005</v>
      </c>
      <c r="L15" s="13"/>
      <c r="M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5" customHeight="1" x14ac:dyDescent="0.25">
      <c r="A16" s="13" t="s">
        <v>981</v>
      </c>
      <c r="B16" s="9" t="s">
        <v>986</v>
      </c>
      <c r="C16" s="10" t="s">
        <v>999</v>
      </c>
      <c r="D16" s="10" t="str">
        <f>C16&amp;" "&amp;I16&amp;" "&amp;J16&amp;" "&amp;"rad dummy layer"</f>
        <v>Suolakh  350 380 rad dummy layer</v>
      </c>
      <c r="E16" s="133">
        <v>1995</v>
      </c>
      <c r="F16" s="134"/>
      <c r="G16" s="134"/>
      <c r="H16" s="22" t="s">
        <v>798</v>
      </c>
      <c r="I16" s="11" t="s">
        <v>970</v>
      </c>
      <c r="J16" s="11" t="s">
        <v>974</v>
      </c>
      <c r="K16" s="13"/>
      <c r="L16" s="13"/>
      <c r="M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14" sqref="F14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5" width="35.5703125" style="14" bestFit="1" customWidth="1"/>
    <col min="6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 t="s">
        <v>981</v>
      </c>
      <c r="B4" s="9" t="s">
        <v>986</v>
      </c>
      <c r="C4" s="10" t="s">
        <v>999</v>
      </c>
      <c r="D4" s="10" t="s">
        <v>1000</v>
      </c>
      <c r="E4" s="10" t="str">
        <f>D4&amp;" "&amp;"fraction"</f>
        <v>Suolakh  350 380 rad dummy layer fraction</v>
      </c>
      <c r="F4" s="10" t="s">
        <v>1000</v>
      </c>
      <c r="G4" s="10" t="s">
        <v>803</v>
      </c>
      <c r="H4" s="10" t="s">
        <v>304</v>
      </c>
      <c r="I4" s="10" t="s">
        <v>298</v>
      </c>
      <c r="J4" s="10" t="s">
        <v>975</v>
      </c>
      <c r="K4" s="10" t="s">
        <v>976</v>
      </c>
      <c r="L4" s="6" t="s">
        <v>256</v>
      </c>
      <c r="M4" s="7"/>
      <c r="N4" s="7"/>
      <c r="O4" s="7" t="s">
        <v>977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978</v>
      </c>
      <c r="AE4" s="7"/>
      <c r="AF4" s="7"/>
      <c r="AG4" s="7"/>
      <c r="AH4" s="7"/>
      <c r="AI4" s="7" t="s">
        <v>979</v>
      </c>
      <c r="AJ4" s="7" t="s">
        <v>980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 F4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2019-11-22T12:47:08Z</dcterms:modified>
</cp:coreProperties>
</file>