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240" windowWidth="25360" windowHeight="1582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5" i="4" l="1"/>
  <c r="D131" i="4"/>
  <c r="D132" i="4"/>
  <c r="D133" i="4"/>
  <c r="D134" i="4"/>
  <c r="D130" i="4"/>
  <c r="BH138" i="4"/>
  <c r="BI137" i="4"/>
  <c r="BH137" i="4"/>
  <c r="BH136" i="4"/>
  <c r="BH135" i="4"/>
  <c r="BI134" i="4"/>
  <c r="BH134" i="4"/>
  <c r="BI133" i="4"/>
  <c r="BH133" i="4"/>
  <c r="BI132" i="4"/>
  <c r="BH132" i="4"/>
  <c r="BI131" i="4"/>
  <c r="BH131" i="4"/>
  <c r="BI130" i="4"/>
  <c r="BH130" i="4"/>
  <c r="N3" i="6"/>
  <c r="M3" i="6"/>
  <c r="L3" i="6"/>
</calcChain>
</file>

<file path=xl/sharedStrings.xml><?xml version="1.0" encoding="utf-8"?>
<sst xmlns="http://schemas.openxmlformats.org/spreadsheetml/2006/main" count="2865" uniqueCount="1372">
  <si>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</si>
  <si>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</si>
  <si>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</si>
  <si>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</si>
  <si>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</si>
  <si>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</si>
  <si>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</si>
  <si>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</si>
  <si>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</si>
  <si>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</si>
  <si>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</si>
  <si>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</si>
  <si>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</si>
  <si>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</si>
  <si>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</si>
  <si>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</si>
  <si>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</si>
  <si>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</si>
  <si>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</si>
  <si>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</si>
  <si>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</si>
  <si>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</si>
  <si>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</si>
  <si>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</si>
  <si>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</si>
  <si>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</si>
  <si>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</si>
  <si>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</si>
  <si>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</si>
  <si>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</si>
  <si>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</si>
  <si>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</si>
  <si>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</si>
  <si>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</si>
  <si>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</si>
  <si>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</si>
  <si>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</si>
  <si>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</si>
  <si>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</si>
  <si>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</si>
  <si>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</si>
  <si>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</si>
  <si>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</si>
  <si>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</si>
  <si>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</si>
  <si>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</si>
  <si>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</si>
  <si>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</si>
  <si>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</si>
  <si>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</si>
  <si>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</si>
  <si>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</si>
  <si>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</si>
  <si>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</si>
  <si>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</si>
  <si>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</si>
  <si>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</si>
  <si>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</si>
  <si>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</si>
  <si>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</si>
  <si>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</si>
  <si>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</si>
  <si>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</si>
  <si>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</si>
  <si>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</si>
  <si>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</si>
  <si>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</si>
  <si>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</si>
  <si>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</si>
  <si>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</si>
  <si>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</si>
  <si>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</si>
  <si>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</si>
  <si>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</si>
  <si>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</si>
  <si>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</si>
  <si>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</si>
  <si>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</si>
  <si>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</si>
  <si>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</si>
  <si>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</si>
  <si>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</si>
  <si>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</si>
  <si>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</si>
  <si>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</si>
  <si>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</si>
  <si>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</si>
  <si>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</si>
  <si>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</si>
  <si>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</si>
  <si>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</si>
  <si>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</si>
  <si>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</si>
  <si>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</si>
  <si>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</si>
  <si>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</si>
  <si>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</si>
  <si>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</si>
  <si>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</si>
  <si>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</si>
  <si>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</si>
  <si>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</si>
  <si>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</si>
  <si>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</si>
  <si>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</si>
  <si>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</si>
  <si>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</si>
  <si>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</si>
  <si>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</si>
  <si>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</si>
  <si>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</si>
  <si>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</si>
  <si>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</si>
  <si>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</si>
  <si>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</si>
  <si>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</si>
  <si>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</si>
  <si>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</si>
  <si>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</si>
  <si>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</si>
  <si>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</si>
  <si>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</si>
  <si>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</si>
  <si>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</si>
  <si>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</si>
  <si>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</si>
  <si>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</si>
  <si>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</si>
  <si>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</si>
  <si>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</si>
  <si>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</si>
  <si>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</si>
  <si>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</si>
  <si>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</si>
  <si>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</si>
  <si>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</si>
  <si>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</si>
  <si>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</si>
  <si>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</si>
  <si>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</si>
  <si>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</si>
  <si>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</si>
  <si>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</si>
  <si>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</si>
  <si>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</si>
  <si>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</si>
  <si>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</si>
  <si>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</si>
  <si>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</si>
  <si>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</si>
  <si>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</si>
  <si>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</si>
  <si>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</si>
  <si>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</si>
  <si>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</si>
  <si>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</si>
  <si>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</si>
  <si>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</si>
  <si>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</si>
  <si>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</si>
  <si>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</si>
  <si>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</si>
  <si>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</si>
  <si>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</si>
  <si>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</si>
  <si>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</si>
  <si>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</si>
  <si>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</si>
  <si>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</si>
  <si>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</si>
  <si>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</si>
  <si>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</si>
  <si>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</si>
  <si>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</si>
  <si>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</si>
  <si>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</si>
  <si>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</si>
  <si>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</si>
  <si>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</si>
  <si>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</si>
  <si>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</si>
  <si>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</si>
  <si>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</si>
  <si>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</si>
  <si>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</si>
  <si>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</si>
  <si>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</si>
  <si>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</si>
  <si>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</si>
  <si>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</si>
  <si>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</si>
  <si>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</si>
  <si>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</si>
  <si>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</si>
  <si>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</si>
  <si>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</si>
  <si>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</si>
  <si>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</si>
  <si>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</si>
  <si>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</si>
  <si>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</si>
  <si>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</si>
  <si>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</si>
  <si>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</si>
  <si>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</si>
  <si>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</si>
  <si>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</si>
  <si>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</si>
  <si>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</si>
  <si>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</si>
  <si>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</si>
  <si>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</si>
  <si>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</si>
  <si>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</si>
  <si>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</si>
  <si>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</si>
  <si>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</si>
  <si>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</si>
  <si>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</si>
  <si>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</si>
  <si>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</si>
  <si>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</si>
  <si>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</si>
  <si>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</si>
  <si>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</si>
  <si>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</si>
  <si>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</si>
  <si>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</si>
  <si>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</si>
  <si>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</si>
  <si>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</si>
  <si>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</si>
  <si>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</si>
  <si>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</si>
  <si>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</si>
  <si>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</si>
  <si>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</si>
  <si>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</si>
  <si>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</si>
  <si>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</si>
  <si>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</si>
  <si>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</si>
  <si>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</si>
  <si>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</si>
  <si>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</si>
  <si>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</si>
  <si>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</si>
  <si>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</si>
  <si>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</si>
  <si>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</si>
  <si>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</si>
  <si>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</si>
  <si>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</si>
  <si>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</si>
  <si>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</si>
  <si>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</si>
  <si>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</si>
  <si>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</si>
  <si>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</si>
  <si>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</si>
  <si>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</si>
  <si>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</si>
  <si>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</si>
  <si>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</si>
  <si>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</si>
  <si>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</si>
  <si>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</si>
  <si>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</si>
  <si>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</si>
  <si>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</si>
  <si>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</si>
  <si>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</si>
  <si>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</si>
  <si>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</si>
  <si>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</si>
  <si>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</si>
  <si>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</si>
  <si>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</si>
  <si>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</si>
  <si>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</si>
  <si>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</si>
  <si>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</si>
  <si>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</si>
  <si>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</si>
  <si>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</si>
  <si>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</si>
  <si>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</si>
  <si>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</si>
  <si>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</si>
  <si>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</si>
  <si>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</si>
  <si>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</si>
  <si>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</si>
  <si>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</si>
  <si>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</si>
  <si>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</si>
  <si>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</si>
  <si>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</si>
  <si>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</si>
  <si>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</si>
  <si>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</si>
  <si>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</si>
  <si>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</si>
  <si>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</si>
  <si>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</si>
  <si>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</si>
  <si>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</si>
  <si>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</si>
  <si>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</si>
  <si>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</si>
  <si>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</si>
  <si>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</si>
  <si>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</si>
  <si>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</si>
  <si>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</si>
  <si>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</si>
  <si>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</si>
  <si>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</si>
  <si>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</si>
  <si>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</si>
  <si>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</si>
  <si>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</si>
  <si>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</si>
  <si>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</si>
  <si>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</si>
  <si>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</si>
  <si>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</si>
  <si>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</si>
  <si>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</si>
  <si>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</si>
  <si>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</si>
  <si>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</si>
  <si>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</si>
  <si>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</si>
  <si>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</si>
  <si>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</si>
  <si>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</si>
  <si>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</si>
  <si>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</si>
  <si>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</si>
  <si>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</si>
  <si>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</si>
  <si>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</si>
  <si>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</si>
  <si>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</si>
  <si>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</si>
  <si>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</si>
  <si>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</si>
  <si>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</si>
  <si>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</si>
  <si>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</si>
  <si>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</si>
  <si>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</si>
  <si>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</si>
  <si>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</si>
  <si>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</si>
  <si>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</si>
  <si>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</si>
  <si>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</si>
  <si>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</si>
  <si>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</si>
  <si>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</si>
  <si>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</si>
  <si>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</si>
  <si>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</si>
  <si>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</si>
  <si>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</si>
  <si>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</si>
  <si>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</si>
  <si>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</si>
  <si>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</si>
  <si>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</si>
  <si>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</si>
  <si>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</si>
  <si>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</si>
  <si>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</si>
  <si>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</si>
  <si>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</si>
  <si>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</si>
  <si>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</si>
  <si>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</si>
  <si>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</si>
  <si>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</si>
  <si>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</si>
  <si>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</si>
  <si>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</si>
  <si>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</si>
  <si>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</si>
  <si>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</si>
  <si>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</si>
  <si>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</si>
  <si>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</si>
  <si>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</si>
  <si>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</si>
  <si>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</si>
  <si>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</si>
  <si>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</si>
  <si>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</si>
  <si>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</si>
  <si>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</si>
  <si>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</si>
  <si>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</si>
  <si>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</si>
  <si>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</si>
  <si>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</si>
  <si>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</si>
  <si>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</si>
  <si>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</si>
  <si>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</si>
  <si>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</si>
  <si>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</si>
  <si>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</si>
  <si>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</si>
  <si>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</si>
  <si>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</si>
  <si>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</si>
  <si>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</si>
  <si>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</si>
  <si>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</si>
  <si>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</si>
  <si>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</si>
  <si>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</si>
  <si>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</si>
  <si>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</si>
  <si>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</si>
  <si>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</si>
  <si>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</si>
  <si>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</si>
  <si>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</si>
  <si>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</si>
  <si>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</si>
  <si>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</si>
  <si>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</si>
  <si>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</si>
  <si>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</si>
  <si>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</si>
  <si>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</si>
  <si>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</si>
  <si>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</si>
  <si>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</si>
  <si>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</si>
  <si>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</si>
  <si>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</si>
  <si>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</si>
  <si>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</si>
  <si>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</si>
  <si>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</si>
  <si>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</si>
  <si>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</si>
  <si>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</si>
  <si>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</si>
  <si>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</si>
  <si>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</si>
  <si>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</si>
  <si>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</si>
  <si>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</si>
  <si>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</si>
  <si>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</si>
  <si>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</si>
  <si>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</si>
  <si>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</si>
  <si>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</si>
  <si>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</si>
  <si>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</si>
  <si>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</si>
  <si>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</si>
  <si>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</si>
  <si>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</si>
  <si>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</si>
  <si>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</si>
  <si>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</si>
  <si>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</si>
  <si>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</si>
  <si>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</si>
  <si>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</si>
  <si>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</si>
  <si>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</si>
  <si>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</si>
  <si>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</si>
  <si>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</si>
  <si>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</si>
  <si>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</si>
  <si>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</si>
  <si>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</si>
  <si>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</si>
  <si>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</si>
  <si>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</si>
  <si>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</si>
  <si>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</si>
  <si>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</si>
  <si>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</si>
  <si>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</si>
  <si>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</si>
  <si>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</si>
  <si>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</si>
  <si>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</si>
  <si>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</si>
  <si>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</si>
  <si>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</si>
  <si>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</si>
  <si>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</si>
  <si>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</si>
  <si>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</si>
  <si>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</si>
  <si>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</si>
  <si>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</si>
  <si>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</si>
  <si>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</si>
  <si>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</si>
  <si>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</si>
  <si>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</si>
  <si>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</si>
  <si>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</si>
  <si>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</si>
  <si>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</si>
  <si>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</si>
  <si>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</si>
  <si>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</si>
  <si>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</si>
  <si>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</si>
  <si>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</si>
  <si>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</si>
  <si>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</si>
  <si>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</si>
  <si>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</si>
  <si>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</si>
  <si>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</si>
  <si>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</si>
  <si>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</si>
  <si>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</si>
  <si>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</si>
  <si>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</si>
  <si>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</si>
  <si>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</si>
  <si>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</si>
  <si>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</si>
  <si>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</si>
  <si>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</si>
  <si>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</si>
  <si>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</si>
  <si>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</si>
  <si>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</si>
  <si>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</si>
  <si>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</si>
  <si>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</si>
  <si>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</si>
  <si>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</si>
  <si>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</si>
  <si>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</si>
  <si>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</si>
  <si>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</si>
  <si>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</si>
  <si>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</si>
  <si>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</si>
  <si>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</si>
  <si>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</si>
  <si>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</si>
  <si>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</si>
  <si>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</si>
  <si>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</si>
  <si>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</si>
  <si>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</si>
  <si>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</si>
  <si>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</si>
  <si>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</si>
  <si>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</si>
  <si>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</si>
  <si>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</si>
  <si>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</si>
  <si>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</si>
  <si>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</si>
  <si>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</si>
  <si>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</si>
  <si>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</si>
  <si>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</si>
  <si>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</si>
  <si>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</si>
  <si>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</si>
  <si>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</si>
  <si>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</si>
  <si>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</si>
  <si>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</si>
  <si>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</si>
  <si>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</si>
  <si>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</si>
  <si>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</si>
  <si>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</si>
  <si>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</si>
  <si>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</si>
  <si>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</si>
  <si>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</si>
  <si>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</si>
  <si>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</si>
  <si>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</si>
  <si>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</si>
  <si>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</si>
  <si>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</si>
  <si>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</si>
  <si>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</si>
  <si>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</si>
  <si>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</si>
  <si>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</si>
  <si>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</si>
  <si>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</si>
  <si>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</si>
  <si>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</si>
  <si>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</si>
  <si>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</si>
  <si>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</si>
  <si>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</si>
  <si>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</si>
  <si>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</si>
  <si>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</si>
  <si>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</si>
  <si>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</si>
  <si>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</si>
  <si>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</si>
  <si>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</si>
  <si>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</si>
  <si>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</si>
  <si>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</si>
  <si>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</si>
  <si>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</si>
  <si>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</si>
  <si>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</si>
  <si>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</si>
  <si>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</si>
  <si>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</si>
  <si>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</si>
  <si>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</si>
  <si>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</si>
  <si>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</si>
  <si>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</si>
  <si>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</si>
  <si>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</si>
  <si>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</si>
  <si>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</si>
  <si>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</si>
  <si>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</si>
  <si>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</si>
  <si>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</si>
  <si>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</si>
  <si>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</si>
  <si>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</si>
  <si>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</si>
  <si>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</si>
  <si>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</si>
  <si>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</si>
  <si>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</si>
  <si>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</si>
  <si>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</si>
  <si>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</si>
  <si>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</si>
  <si>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</si>
  <si>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</si>
  <si>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</si>
  <si>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</si>
  <si>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</si>
  <si>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</si>
  <si>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</si>
  <si>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</si>
  <si>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</si>
  <si>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</si>
  <si>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</si>
  <si>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</si>
  <si>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</si>
  <si>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</si>
  <si>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</si>
  <si>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</si>
  <si>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</si>
  <si>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</si>
  <si>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</si>
  <si>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</si>
  <si>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</si>
  <si>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</si>
  <si>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</si>
  <si>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</si>
  <si>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</si>
  <si>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</si>
  <si>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</si>
  <si>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</si>
  <si>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</si>
  <si>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</si>
  <si>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</si>
  <si>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</si>
  <si>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</si>
  <si>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</si>
  <si>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</si>
  <si>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</si>
  <si>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</si>
  <si>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</si>
  <si>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</si>
  <si>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</si>
  <si>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</si>
  <si>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</si>
  <si>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</si>
  <si>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</si>
  <si>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</si>
  <si>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</si>
  <si>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</si>
  <si>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</si>
  <si>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</si>
  <si>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</si>
  <si>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</si>
  <si>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</si>
  <si>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</si>
  <si>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</si>
  <si>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</si>
  <si>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</si>
  <si>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</si>
  <si>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</si>
  <si>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</si>
  <si>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</si>
  <si>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</si>
  <si>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</si>
  <si>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</si>
  <si>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</si>
  <si>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</si>
  <si>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</si>
  <si>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</si>
  <si>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</si>
  <si>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</si>
  <si>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</si>
  <si>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</si>
  <si>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</si>
  <si>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</si>
  <si>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</si>
  <si>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</si>
  <si>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</si>
  <si>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</si>
  <si>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</si>
  <si>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</si>
  <si>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</si>
  <si>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</si>
  <si>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</si>
  <si>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</si>
  <si>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</si>
  <si>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</si>
  <si>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</si>
  <si>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</si>
  <si>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</si>
  <si>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</si>
  <si>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</si>
  <si>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</si>
  <si>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</si>
  <si>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</si>
  <si>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</si>
  <si>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</si>
  <si>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</si>
  <si>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</si>
  <si>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</si>
  <si>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</si>
  <si>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</si>
  <si>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</si>
  <si>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</si>
  <si>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</si>
  <si>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</si>
  <si>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</si>
  <si>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</si>
  <si>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</si>
  <si>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</si>
  <si>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</si>
  <si>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</si>
  <si>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</si>
  <si>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</si>
  <si>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</si>
  <si>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</si>
  <si>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</si>
  <si>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</si>
  <si>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</si>
  <si>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</si>
  <si>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</si>
  <si>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</si>
  <si>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</si>
  <si>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</si>
  <si>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</si>
  <si>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</si>
  <si>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</si>
  <si>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</si>
  <si>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</si>
  <si>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</si>
  <si>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</si>
  <si>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</si>
  <si>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</si>
  <si>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</si>
  <si>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</si>
  <si>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</si>
  <si>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</si>
  <si>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</si>
  <si>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</si>
  <si>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</si>
  <si>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</si>
  <si>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</si>
  <si>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</si>
  <si>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</si>
  <si>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</si>
  <si>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</si>
  <si>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</si>
  <si>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</si>
  <si>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</si>
  <si>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</si>
  <si>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</si>
  <si>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</si>
  <si>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</si>
  <si>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</si>
  <si>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</si>
  <si>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</si>
  <si>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</si>
  <si>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</si>
  <si>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</si>
  <si>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</si>
  <si>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</si>
  <si>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</si>
  <si>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</si>
  <si>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</si>
  <si>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</si>
  <si>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</si>
  <si>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</si>
  <si>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</si>
  <si>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</si>
  <si>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</si>
  <si>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</si>
  <si>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</si>
  <si>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</si>
  <si>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</si>
  <si>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</si>
  <si>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</si>
  <si>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</si>
  <si>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</si>
  <si>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</si>
  <si>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</si>
  <si>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</si>
  <si>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</si>
  <si>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</si>
  <si>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</si>
  <si>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</si>
  <si>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</si>
  <si>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</si>
  <si>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</si>
  <si>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</si>
  <si>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</si>
  <si>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</si>
  <si>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</si>
  <si>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</si>
  <si>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</si>
  <si>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</si>
  <si>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</si>
  <si>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</si>
  <si>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</si>
  <si>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</si>
  <si>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</si>
  <si>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</si>
  <si>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</si>
  <si>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</si>
  <si>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</si>
  <si>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</si>
  <si>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</si>
  <si>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</si>
  <si>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</si>
  <si>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</si>
  <si>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</si>
  <si>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</si>
  <si>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</si>
  <si>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</si>
  <si>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</si>
  <si>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</si>
  <si>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</si>
  <si>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</si>
  <si>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</si>
  <si>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</si>
  <si>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</si>
  <si>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</si>
  <si>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</si>
  <si>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</si>
  <si>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</si>
  <si>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</si>
  <si>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</si>
  <si>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</si>
  <si>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</si>
  <si>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</si>
  <si>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</si>
  <si>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</si>
  <si>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</si>
  <si>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</si>
  <si>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</si>
  <si>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</si>
  <si>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</si>
  <si>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</si>
  <si>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</si>
  <si>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</si>
  <si>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</si>
  <si>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</si>
  <si>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</si>
  <si>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</si>
  <si>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</si>
  <si>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</si>
  <si>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</si>
  <si>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</si>
  <si>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</si>
  <si>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</si>
  <si>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</si>
  <si>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</si>
  <si>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</si>
  <si>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</si>
  <si>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</si>
  <si>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</si>
  <si>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</si>
  <si>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</si>
  <si>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</si>
  <si>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</si>
  <si>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</si>
  <si>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</si>
  <si>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</si>
  <si>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</si>
  <si>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</si>
  <si>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</si>
  <si>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</si>
  <si>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</si>
  <si>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</si>
  <si>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</si>
  <si>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</si>
  <si>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</si>
  <si>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</si>
  <si>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</si>
  <si>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</si>
  <si>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</si>
  <si>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</si>
  <si>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</si>
  <si>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</si>
  <si>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</si>
  <si>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</si>
  <si>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</si>
  <si>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</si>
  <si>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</si>
  <si>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</si>
  <si>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</si>
  <si>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</si>
  <si>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</si>
  <si>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</si>
  <si>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</si>
  <si>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</si>
  <si>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</si>
  <si>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</si>
  <si>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</si>
  <si>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</si>
  <si>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</si>
  <si>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</si>
  <si>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</si>
  <si>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</si>
  <si>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</si>
  <si>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</si>
  <si>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</si>
  <si>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Robinson_2006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</si>
  <si>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</si>
  <si>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</si>
  <si>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</si>
  <si>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</si>
  <si>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</si>
  <si>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</si>
  <si>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</si>
  <si>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</si>
  <si>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</si>
  <si>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Robinson, 2006; Robinson and Moore, 1999; 2000</t>
  </si>
  <si>
    <t>2019070516</t>
  </si>
  <si>
    <t>61.8</t>
  </si>
  <si>
    <t>-121.4</t>
  </si>
  <si>
    <t>ROB-MRP-06</t>
  </si>
  <si>
    <t>180</t>
  </si>
  <si>
    <t>ROB-MRP-BG</t>
  </si>
  <si>
    <t>ROB-MRP-CS</t>
  </si>
  <si>
    <t>ROB-MRP-PF</t>
  </si>
  <si>
    <t>ROB-MRP-PP</t>
  </si>
  <si>
    <t>ROB-MRP-RF</t>
  </si>
  <si>
    <t>ROB-MRP-06-layer47</t>
  </si>
  <si>
    <t>1995</t>
  </si>
  <si>
    <t>2</t>
  </si>
  <si>
    <t>4</t>
  </si>
  <si>
    <t>Sphagnum</t>
  </si>
  <si>
    <t>0.061</t>
  </si>
  <si>
    <t>23.24</t>
  </si>
  <si>
    <t>ROB-MRP-06-layer89</t>
  </si>
  <si>
    <t>8</t>
  </si>
  <si>
    <t>0.056</t>
  </si>
  <si>
    <t>ROB-MRP-06-layer128</t>
  </si>
  <si>
    <t>11</t>
  </si>
  <si>
    <t>0.038</t>
  </si>
  <si>
    <t>18.83</t>
  </si>
  <si>
    <t>ROB-MRP-06-layer176</t>
  </si>
  <si>
    <t>14</t>
  </si>
  <si>
    <t>0.039</t>
  </si>
  <si>
    <t>24.38</t>
  </si>
  <si>
    <t>ROB-MRP-06-layer235</t>
  </si>
  <si>
    <t>17</t>
  </si>
  <si>
    <t>0.04</t>
  </si>
  <si>
    <t>ROB-MRP-06-layer289</t>
  </si>
  <si>
    <t>20</t>
  </si>
  <si>
    <t>0.055</t>
  </si>
  <si>
    <t>17.32</t>
  </si>
  <si>
    <t>ROB-MRP-06-layer353</t>
  </si>
  <si>
    <t>23</t>
  </si>
  <si>
    <t>0.064</t>
  </si>
  <si>
    <t>ROB-MRP-06-layer422</t>
  </si>
  <si>
    <t>26</t>
  </si>
  <si>
    <t>0.098</t>
  </si>
  <si>
    <t>38.78</t>
  </si>
  <si>
    <t>ROB-MRP-06-layer489</t>
  </si>
  <si>
    <t>0.086</t>
  </si>
  <si>
    <t>ROB-MRP-06-layer559</t>
  </si>
  <si>
    <t>32</t>
  </si>
  <si>
    <t>0.095</t>
  </si>
  <si>
    <t>40.19</t>
  </si>
  <si>
    <t>ROB-MRP-06-layer625</t>
  </si>
  <si>
    <t>35</t>
  </si>
  <si>
    <t>0.148</t>
  </si>
  <si>
    <t>51.64</t>
  </si>
  <si>
    <t>ROB-MRP-06-layer690</t>
  </si>
  <si>
    <t>38</t>
  </si>
  <si>
    <t>0.105</t>
  </si>
  <si>
    <t>45.5</t>
  </si>
  <si>
    <t>ROB-MRP-06-layer760</t>
  </si>
  <si>
    <t>41</t>
  </si>
  <si>
    <t>0.13</t>
  </si>
  <si>
    <t>29.38</t>
  </si>
  <si>
    <t>ROB-MRP-06-layer829</t>
  </si>
  <si>
    <t>44</t>
  </si>
  <si>
    <t>0.179</t>
  </si>
  <si>
    <t>58.4</t>
  </si>
  <si>
    <t>ROB-MRP-06-layer907</t>
  </si>
  <si>
    <t>47</t>
  </si>
  <si>
    <t>0.131</t>
  </si>
  <si>
    <t>50.82</t>
  </si>
  <si>
    <t>ROB-MRP-06-layer981</t>
  </si>
  <si>
    <t>50</t>
  </si>
  <si>
    <t>0.108</t>
  </si>
  <si>
    <t>35.39</t>
  </si>
  <si>
    <t>ROB-MRP-06-layer1091</t>
  </si>
  <si>
    <t>55</t>
  </si>
  <si>
    <t>0.082</t>
  </si>
  <si>
    <t>46.34</t>
  </si>
  <si>
    <t>ROB-MRP-06-layer1323</t>
  </si>
  <si>
    <t>65</t>
  </si>
  <si>
    <t>ROB-MRP-06-layer1539</t>
  </si>
  <si>
    <t>75</t>
  </si>
  <si>
    <t>0.12</t>
  </si>
  <si>
    <t>47.72</t>
  </si>
  <si>
    <t>ROB-MRP-06-layer1764</t>
  </si>
  <si>
    <t>85</t>
  </si>
  <si>
    <t>Brown Moss</t>
  </si>
  <si>
    <t>0.11</t>
  </si>
  <si>
    <t>46.82</t>
  </si>
  <si>
    <t>ROB-MRP-06-layer1977</t>
  </si>
  <si>
    <t>95</t>
  </si>
  <si>
    <t>0.089</t>
  </si>
  <si>
    <t>48.39</t>
  </si>
  <si>
    <t>ROB-MRP-06-layer2188</t>
  </si>
  <si>
    <t>105</t>
  </si>
  <si>
    <t>0.111</t>
  </si>
  <si>
    <t>41.36</t>
  </si>
  <si>
    <t>ROB-MRP-06-layer2419</t>
  </si>
  <si>
    <t>115</t>
  </si>
  <si>
    <t>0.079</t>
  </si>
  <si>
    <t>47.01</t>
  </si>
  <si>
    <t>ROB-MRP-06-layer2615</t>
  </si>
  <si>
    <t>125</t>
  </si>
  <si>
    <t>0.169</t>
  </si>
  <si>
    <t>45.67</t>
  </si>
  <si>
    <t>ROB-MRP-06-layer2808</t>
  </si>
  <si>
    <t>135</t>
  </si>
  <si>
    <t>0.178</t>
  </si>
  <si>
    <t>46.45</t>
  </si>
  <si>
    <t>ROB-MRP-06-layer3020</t>
  </si>
  <si>
    <t>145</t>
  </si>
  <si>
    <t>0.14</t>
  </si>
  <si>
    <t>46.8</t>
  </si>
  <si>
    <t>ROB-MRP-06-layer3134</t>
  </si>
  <si>
    <t>150</t>
  </si>
  <si>
    <t>0.125</t>
  </si>
  <si>
    <t>43.49</t>
  </si>
  <si>
    <t>ROB-MRP-06-layer3235</t>
  </si>
  <si>
    <t>155</t>
  </si>
  <si>
    <t>ROB-MRP-06-layer3427</t>
  </si>
  <si>
    <t>165</t>
  </si>
  <si>
    <t>0.129</t>
  </si>
  <si>
    <t>35.45</t>
  </si>
  <si>
    <t>ROB-MRP-06-layer3630</t>
  </si>
  <si>
    <t>175</t>
  </si>
  <si>
    <t>0.162</t>
  </si>
  <si>
    <t>45.87</t>
  </si>
  <si>
    <t>ROB-MRP-06-layer3826</t>
  </si>
  <si>
    <t>185</t>
  </si>
  <si>
    <t>0.139</t>
  </si>
  <si>
    <t>47.36</t>
  </si>
  <si>
    <t>ROB-MRP-06-layer3996</t>
  </si>
  <si>
    <t>195</t>
  </si>
  <si>
    <t>0.092</t>
  </si>
  <si>
    <t>43.45</t>
  </si>
  <si>
    <t>ROB-MRP-06-layer4175</t>
  </si>
  <si>
    <t>205</t>
  </si>
  <si>
    <t>45.76</t>
  </si>
  <si>
    <t>ROB-MRP-06-layer4353</t>
  </si>
  <si>
    <t>215</t>
  </si>
  <si>
    <t>0.16</t>
  </si>
  <si>
    <t>46.56</t>
  </si>
  <si>
    <t>ROB-MRP-06-layer4516</t>
  </si>
  <si>
    <t>225</t>
  </si>
  <si>
    <t>0.153</t>
  </si>
  <si>
    <t>46.55</t>
  </si>
  <si>
    <t>ROB-MRP-06-layer4660</t>
  </si>
  <si>
    <t>235</t>
  </si>
  <si>
    <t>46.79</t>
  </si>
  <si>
    <t>ROB-MRP-06-layer4803</t>
  </si>
  <si>
    <t>245</t>
  </si>
  <si>
    <t>0.143</t>
  </si>
  <si>
    <t>45.91</t>
  </si>
  <si>
    <t>ROB-MRP-06-layer4951</t>
  </si>
  <si>
    <t>255</t>
  </si>
  <si>
    <t>45.75</t>
  </si>
  <si>
    <t>ROB-MRP-06-layer5001</t>
  </si>
  <si>
    <t>258</t>
  </si>
  <si>
    <t>0.154</t>
  </si>
  <si>
    <t>39.03</t>
  </si>
  <si>
    <t>ROB-MRP-BG-layer21</t>
  </si>
  <si>
    <t>1996</t>
  </si>
  <si>
    <t>0</t>
  </si>
  <si>
    <t>1</t>
  </si>
  <si>
    <t>0.034</t>
  </si>
  <si>
    <t>ROB-MRP-BG-layer46</t>
  </si>
  <si>
    <t>0.026</t>
  </si>
  <si>
    <t>ROB-MRP-BG-layer89</t>
  </si>
  <si>
    <t>0.028</t>
  </si>
  <si>
    <t>ROB-MRP-BG-layer142</t>
  </si>
  <si>
    <t>12</t>
  </si>
  <si>
    <t>0.046</t>
  </si>
  <si>
    <t>ROB-MRP-BG-layer198</t>
  </si>
  <si>
    <t>15</t>
  </si>
  <si>
    <t>0.081</t>
  </si>
  <si>
    <t>ROB-MRP-BG-layer266</t>
  </si>
  <si>
    <t>19</t>
  </si>
  <si>
    <t>0.074</t>
  </si>
  <si>
    <t>57.57</t>
  </si>
  <si>
    <t>ROB-MRP-BG-layer352</t>
  </si>
  <si>
    <t>Ligneous</t>
  </si>
  <si>
    <t>0.195</t>
  </si>
  <si>
    <t>38.45</t>
  </si>
  <si>
    <t>ROB-MRP-BG-layer422</t>
  </si>
  <si>
    <t>0.087</t>
  </si>
  <si>
    <t>58.55</t>
  </si>
  <si>
    <t>ROB-MRP-BG-layer489</t>
  </si>
  <si>
    <t>0.068</t>
  </si>
  <si>
    <t>ROB-MRP-BG-layer576</t>
  </si>
  <si>
    <t>33</t>
  </si>
  <si>
    <t>0.069</t>
  </si>
  <si>
    <t>55.22</t>
  </si>
  <si>
    <t>ROB-MRP-BG-layer647</t>
  </si>
  <si>
    <t>36</t>
  </si>
  <si>
    <t>0.08</t>
  </si>
  <si>
    <t>ROB-MRP-BG-layer737</t>
  </si>
  <si>
    <t>40</t>
  </si>
  <si>
    <t>0.059</t>
  </si>
  <si>
    <t>57.6</t>
  </si>
  <si>
    <t>ROB-MRP-BG-layer811</t>
  </si>
  <si>
    <t>43</t>
  </si>
  <si>
    <t>0.057</t>
  </si>
  <si>
    <t>ROB-MRP-BG-layer906</t>
  </si>
  <si>
    <t>0.051</t>
  </si>
  <si>
    <t>ROB-MRP-BG-layer981</t>
  </si>
  <si>
    <t>0.072</t>
  </si>
  <si>
    <t>55.15</t>
  </si>
  <si>
    <t>ROB-MRP-BG-layer1054</t>
  </si>
  <si>
    <t>53</t>
  </si>
  <si>
    <t>0.185</t>
  </si>
  <si>
    <t>45.01</t>
  </si>
  <si>
    <t>ROB-MRP-BG-layer1121</t>
  </si>
  <si>
    <t>56</t>
  </si>
  <si>
    <t>0.124</t>
  </si>
  <si>
    <t>51.66</t>
  </si>
  <si>
    <t>ROB-MRP-BG-layer1181</t>
  </si>
  <si>
    <t>59</t>
  </si>
  <si>
    <t>0.096</t>
  </si>
  <si>
    <t>53.42</t>
  </si>
  <si>
    <t>ROB-MRP-BG-layer1284</t>
  </si>
  <si>
    <t>63</t>
  </si>
  <si>
    <t>0.083</t>
  </si>
  <si>
    <t>56.94</t>
  </si>
  <si>
    <t>ROB-MRP-CS-layer21</t>
  </si>
  <si>
    <t>0.027</t>
  </si>
  <si>
    <t>ROB-MRP-CS-layer46</t>
  </si>
  <si>
    <t>0.021</t>
  </si>
  <si>
    <t>ROB-MRP-CS-layer78</t>
  </si>
  <si>
    <t>7</t>
  </si>
  <si>
    <t>0.017</t>
  </si>
  <si>
    <t>ROB-MRP-CS-layer115</t>
  </si>
  <si>
    <t>0.014</t>
  </si>
  <si>
    <t>ROB-MRP-CS-layer156</t>
  </si>
  <si>
    <t>13</t>
  </si>
  <si>
    <t>0.023</t>
  </si>
  <si>
    <t>ROB-MRP-CS-layer216</t>
  </si>
  <si>
    <t>16</t>
  </si>
  <si>
    <t>0.037</t>
  </si>
  <si>
    <t>ROB-MRP-CS-layer267</t>
  </si>
  <si>
    <t>0.045</t>
  </si>
  <si>
    <t>ROB-MRP-CS-layer330</t>
  </si>
  <si>
    <t>22</t>
  </si>
  <si>
    <t>0.047</t>
  </si>
  <si>
    <t>ROB-MRP-CS-layer400</t>
  </si>
  <si>
    <t>25</t>
  </si>
  <si>
    <t>0.042</t>
  </si>
  <si>
    <t>ROB-MRP-CS-layer468</t>
  </si>
  <si>
    <t>28</t>
  </si>
  <si>
    <t>ROB-MRP-CS-layer538</t>
  </si>
  <si>
    <t>31</t>
  </si>
  <si>
    <t>0.053</t>
  </si>
  <si>
    <t>ROB-MRP-CS-layer597</t>
  </si>
  <si>
    <t>34</t>
  </si>
  <si>
    <t>ROB-MRP-CS-layer666</t>
  </si>
  <si>
    <t>37</t>
  </si>
  <si>
    <t>ROB-MRP-CS-layer738</t>
  </si>
  <si>
    <t>0.115</t>
  </si>
  <si>
    <t>ROB-MRP-CS-layer811</t>
  </si>
  <si>
    <t>0.137</t>
  </si>
  <si>
    <t>ROB-MRP-CS-layer885</t>
  </si>
  <si>
    <t>46</t>
  </si>
  <si>
    <t>0.158</t>
  </si>
  <si>
    <t>ROB-MRP-CS-layer949</t>
  </si>
  <si>
    <t>49</t>
  </si>
  <si>
    <t>0.157</t>
  </si>
  <si>
    <t>ROB-MRP-CS-layer1032</t>
  </si>
  <si>
    <t>52</t>
  </si>
  <si>
    <t>0.174</t>
  </si>
  <si>
    <t>ROB-MRP-CS-layer1093</t>
  </si>
  <si>
    <t>Amorphous</t>
  </si>
  <si>
    <t>Ash</t>
  </si>
  <si>
    <t>ROB-MRP-PF-layer21</t>
  </si>
  <si>
    <t>0.024</t>
  </si>
  <si>
    <t>ROB-MRP-PF-layer46</t>
  </si>
  <si>
    <t>40.93</t>
  </si>
  <si>
    <t>ROB-MRP-PF-layer78</t>
  </si>
  <si>
    <t>46.71</t>
  </si>
  <si>
    <t>ROB-MRP-PF-layer115</t>
  </si>
  <si>
    <t>0.063</t>
  </si>
  <si>
    <t>47.67</t>
  </si>
  <si>
    <t>ROB-MRP-PF-layer156</t>
  </si>
  <si>
    <t>51.35</t>
  </si>
  <si>
    <t>ROB-MRP-PF-layer216</t>
  </si>
  <si>
    <t>0.114</t>
  </si>
  <si>
    <t>49.67</t>
  </si>
  <si>
    <t>ROB-MRP-PF-layer267</t>
  </si>
  <si>
    <t>Herbaceous</t>
  </si>
  <si>
    <t>Carex-Brown Moss</t>
  </si>
  <si>
    <t>0.119</t>
  </si>
  <si>
    <t>49.17</t>
  </si>
  <si>
    <t>ROB-MRP-PF-layer330</t>
  </si>
  <si>
    <t>47.4</t>
  </si>
  <si>
    <t>ROB-MRP-PF-layer400</t>
  </si>
  <si>
    <t>49.46</t>
  </si>
  <si>
    <t>ROB-MRP-PF-layer468</t>
  </si>
  <si>
    <t>49.22</t>
  </si>
  <si>
    <t>ROB-MRP-PF-layer538</t>
  </si>
  <si>
    <t>0.113</t>
  </si>
  <si>
    <t>ROB-MRP-PF-layer597</t>
  </si>
  <si>
    <t>0.135</t>
  </si>
  <si>
    <t>46.29</t>
  </si>
  <si>
    <t>ROB-MRP-PF-layer666</t>
  </si>
  <si>
    <t>46.1</t>
  </si>
  <si>
    <t>ROB-MRP-PF-layer738</t>
  </si>
  <si>
    <t>0.128</t>
  </si>
  <si>
    <t>45.63</t>
  </si>
  <si>
    <t>ROB-MRP-PF-layer811</t>
  </si>
  <si>
    <t>0.088</t>
  </si>
  <si>
    <t>46.95</t>
  </si>
  <si>
    <t>ROB-MRP-PF-layer885</t>
  </si>
  <si>
    <t>42.65</t>
  </si>
  <si>
    <t>ROB-MRP-PF-layer949</t>
  </si>
  <si>
    <t>0.142</t>
  </si>
  <si>
    <t>46.48</t>
  </si>
  <si>
    <t>ROB-MRP-PF-layer1032</t>
  </si>
  <si>
    <t>0.172</t>
  </si>
  <si>
    <t>23.07</t>
  </si>
  <si>
    <t>ROB-MRP-PF-layer1068</t>
  </si>
  <si>
    <t>54</t>
  </si>
  <si>
    <t>ROB-MRP-PP-layer21</t>
  </si>
  <si>
    <t>0.085</t>
  </si>
  <si>
    <t>ROB-MRP-PP-layer36</t>
  </si>
  <si>
    <t>3</t>
  </si>
  <si>
    <t>0.058</t>
  </si>
  <si>
    <t>52.53</t>
  </si>
  <si>
    <t>ROB-MRP-PP-layer56</t>
  </si>
  <si>
    <t>5</t>
  </si>
  <si>
    <t>46.32</t>
  </si>
  <si>
    <t>ROB-MRP-PP-layer90</t>
  </si>
  <si>
    <t>60.91</t>
  </si>
  <si>
    <t>ROB-MRP-PP-layer142</t>
  </si>
  <si>
    <t>33.67</t>
  </si>
  <si>
    <t>ROB-MRP-PP-layer177</t>
  </si>
  <si>
    <t>52.16</t>
  </si>
  <si>
    <t>ROB-MRP-PP-layer217</t>
  </si>
  <si>
    <t>Sylvic + Sphagnum</t>
  </si>
  <si>
    <t>0.07</t>
  </si>
  <si>
    <t>60.57</t>
  </si>
  <si>
    <t>ROB-MRP-PP-layer267</t>
  </si>
  <si>
    <t>44.87</t>
  </si>
  <si>
    <t>ROB-MRP-PP-layer330</t>
  </si>
  <si>
    <t>39.67</t>
  </si>
  <si>
    <t>ROB-MRP-PP-layer377</t>
  </si>
  <si>
    <t>24</t>
  </si>
  <si>
    <t>45</t>
  </si>
  <si>
    <t>ROB-MRP-PP-layer423</t>
  </si>
  <si>
    <t>0.112</t>
  </si>
  <si>
    <t>59.8</t>
  </si>
  <si>
    <t>ROB-MRP-PP-layer489</t>
  </si>
  <si>
    <t>38.75</t>
  </si>
  <si>
    <t>ROB-MRP-PP-layer539</t>
  </si>
  <si>
    <t>45.52</t>
  </si>
  <si>
    <t>ROB-MRP-PP-layer578</t>
  </si>
  <si>
    <t>0.134</t>
  </si>
  <si>
    <t>58.69</t>
  </si>
  <si>
    <t>ROB-MRP-RF-layer21</t>
  </si>
  <si>
    <t>0.029</t>
  </si>
  <si>
    <t>ROB-MRP-RF-layer46</t>
  </si>
  <si>
    <t>43.91</t>
  </si>
  <si>
    <t>ROB-MRP-RF-layer78</t>
  </si>
  <si>
    <t>45.96</t>
  </si>
  <si>
    <t>ROB-MRP-RF-layer115</t>
  </si>
  <si>
    <t>ROB-MRP-RF-layer156</t>
  </si>
  <si>
    <t>0.062</t>
  </si>
  <si>
    <t>47.11</t>
  </si>
  <si>
    <t>ROB-MRP-RF-layer216</t>
  </si>
  <si>
    <t>44.81</t>
  </si>
  <si>
    <t>ROB-MRP-RF-layer267</t>
  </si>
  <si>
    <t>47.07</t>
  </si>
  <si>
    <t>ROB-MRP-RF-layer330</t>
  </si>
  <si>
    <t>45.98</t>
  </si>
  <si>
    <t>ROB-MRP-RF-layer400</t>
  </si>
  <si>
    <t>45.89</t>
  </si>
  <si>
    <t>ROB-MRP-RF-layer468</t>
  </si>
  <si>
    <t>0.101</t>
  </si>
  <si>
    <t>46.35</t>
  </si>
  <si>
    <t>ROB-MRP-RF-layer538</t>
  </si>
  <si>
    <t>ROB-MRP-RF-layer597</t>
  </si>
  <si>
    <t>46.17</t>
  </si>
  <si>
    <t>ROB-MRP-RF-layer666</t>
  </si>
  <si>
    <t>46.2</t>
  </si>
  <si>
    <t>ROB-MRP-RF-layer738</t>
  </si>
  <si>
    <t>0.099</t>
  </si>
  <si>
    <t>46.09</t>
  </si>
  <si>
    <t>ROB-MRP-RF-layer811</t>
  </si>
  <si>
    <t>49.42</t>
  </si>
  <si>
    <t>ROB-MRP-RF-layer859</t>
  </si>
  <si>
    <t>0.196</t>
  </si>
  <si>
    <t>14.16</t>
  </si>
  <si>
    <t>Robinson, S. D. (2006). Carbon accumulation in peatlands, southwestern Northwest Territories, Canada. Canadian journal of soil science, 86(Special Issue), 305-319.</t>
  </si>
  <si>
    <t>Martin River Peatland</t>
  </si>
  <si>
    <t>River</t>
  </si>
  <si>
    <t>lacustrine clay</t>
  </si>
  <si>
    <t>Long core</t>
  </si>
  <si>
    <t>Short core</t>
  </si>
  <si>
    <t>ROB-MRP-LC</t>
  </si>
  <si>
    <t>ROB-MRP-SC</t>
  </si>
  <si>
    <t>TO-7261</t>
  </si>
  <si>
    <t>TO-7262</t>
  </si>
  <si>
    <t>TO-7263</t>
  </si>
  <si>
    <t>TO-7624</t>
  </si>
  <si>
    <t>TO-7625</t>
  </si>
  <si>
    <t>GSC-6108</t>
  </si>
  <si>
    <t>Beta-103848</t>
  </si>
  <si>
    <t>Beta-103849</t>
  </si>
  <si>
    <t>Beta-103850</t>
  </si>
  <si>
    <t>ROB-MRP-Poor fen</t>
  </si>
  <si>
    <t>ROB-MRP-Peat plateau</t>
  </si>
  <si>
    <t>ROB-MRP-Bog</t>
  </si>
  <si>
    <t>10.1029/1999GB900008; 10.2307/1552447</t>
  </si>
  <si>
    <t>10.4141/S05-086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</si>
</sst>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/>
    <xf numFmtId="0" fontId="2" fillId="37" borderId="1" xfId="0" applyFont="1" applyFill="1" applyBorder="1" applyAlignment="1">
      <alignment horizontal="center" vertical="center" wrapText="1" readingOrder="1"/>
    </xf>
    <xf numFmtId="0" fontId="4" fillId="37" borderId="1" xfId="0" applyFont="1" applyFill="1" applyBorder="1" applyAlignment="1">
      <alignment horizontal="center" vertical="top" wrapText="1" readingOrder="1"/>
    </xf>
    <xf numFmtId="0" fontId="4" fillId="37" borderId="1" xfId="0" applyFont="1" applyFill="1" applyBorder="1" applyAlignment="1">
      <alignment horizontal="center" vertical="center" wrapText="1" readingOrder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>
      <c r="A4" s="147" t="s">
        <v>952</v>
      </c>
      <c r="B4" s="159" t="s">
        <v>1371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1350</v>
      </c>
      <c r="N4" s="147" t="s">
        <v>1370</v>
      </c>
      <c r="O4" s="145" t="s">
        <v>962</v>
      </c>
      <c r="P4" s="164" t="s">
        <v>963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6" sqref="H1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952</v>
      </c>
      <c r="B4" s="150" t="s">
        <v>1351</v>
      </c>
      <c r="C4" s="148" t="s">
        <v>964</v>
      </c>
      <c r="D4" s="148" t="s">
        <v>965</v>
      </c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S1" workbookViewId="0">
      <selection activeCell="F14" sqref="F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952</v>
      </c>
      <c r="B4" s="150" t="s">
        <v>1351</v>
      </c>
      <c r="C4" s="9"/>
      <c r="D4" s="9" t="s">
        <v>966</v>
      </c>
      <c r="E4" s="18"/>
      <c r="F4" s="18" t="s">
        <v>964</v>
      </c>
      <c r="G4" s="18" t="s">
        <v>965</v>
      </c>
      <c r="H4" s="18" t="s">
        <v>967</v>
      </c>
      <c r="I4" s="18" t="s">
        <v>321</v>
      </c>
      <c r="J4" s="18"/>
      <c r="K4" s="18"/>
      <c r="L4" s="18"/>
      <c r="M4" s="18">
        <v>-3.2</v>
      </c>
      <c r="N4" s="18">
        <v>369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K4" s="5" t="s">
        <v>1353</v>
      </c>
      <c r="AL4" s="18"/>
      <c r="AM4" s="18"/>
      <c r="AN4" s="18"/>
      <c r="AO4" s="18"/>
      <c r="AP4" s="18"/>
      <c r="AV4" s="5" t="s">
        <v>798</v>
      </c>
      <c r="AY4" s="5" t="s">
        <v>1352</v>
      </c>
    </row>
    <row r="5" spans="1:52" ht="14">
      <c r="A5" s="13" t="s">
        <v>952</v>
      </c>
      <c r="B5" s="150" t="s">
        <v>1351</v>
      </c>
      <c r="C5" s="9"/>
      <c r="D5" s="9" t="s">
        <v>968</v>
      </c>
      <c r="E5" s="18"/>
      <c r="F5" s="18" t="s">
        <v>964</v>
      </c>
      <c r="G5" s="18" t="s">
        <v>965</v>
      </c>
      <c r="H5" s="18" t="s">
        <v>967</v>
      </c>
      <c r="I5" s="18" t="s">
        <v>321</v>
      </c>
      <c r="J5" s="18"/>
      <c r="K5" s="18"/>
      <c r="L5" s="18"/>
      <c r="M5" s="18">
        <v>-3.2</v>
      </c>
      <c r="N5" s="18">
        <v>369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K5" s="5" t="s">
        <v>1353</v>
      </c>
      <c r="AL5" s="18"/>
      <c r="AM5" s="18"/>
      <c r="AN5" s="18"/>
      <c r="AO5" s="18"/>
      <c r="AP5" s="18"/>
      <c r="AV5" s="5" t="s">
        <v>798</v>
      </c>
      <c r="AY5" s="5" t="s">
        <v>1352</v>
      </c>
    </row>
    <row r="6" spans="1:52" ht="14">
      <c r="A6" s="13" t="s">
        <v>952</v>
      </c>
      <c r="B6" s="150" t="s">
        <v>1351</v>
      </c>
      <c r="C6" s="9"/>
      <c r="D6" s="9" t="s">
        <v>969</v>
      </c>
      <c r="E6" s="18"/>
      <c r="F6" s="18" t="s">
        <v>964</v>
      </c>
      <c r="G6" s="18" t="s">
        <v>965</v>
      </c>
      <c r="H6" s="18" t="s">
        <v>967</v>
      </c>
      <c r="I6" s="18" t="s">
        <v>321</v>
      </c>
      <c r="J6" s="18"/>
      <c r="K6" s="18"/>
      <c r="L6" s="18"/>
      <c r="M6" s="18">
        <v>-3.2</v>
      </c>
      <c r="N6" s="18">
        <v>369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K6" s="5" t="s">
        <v>1353</v>
      </c>
      <c r="AL6" s="18"/>
      <c r="AM6" s="18"/>
      <c r="AN6" s="18"/>
      <c r="AO6" s="18"/>
      <c r="AP6" s="18"/>
      <c r="AV6" s="5" t="s">
        <v>798</v>
      </c>
      <c r="AY6" s="5" t="s">
        <v>1352</v>
      </c>
    </row>
    <row r="7" spans="1:52" ht="14">
      <c r="A7" s="13" t="s">
        <v>952</v>
      </c>
      <c r="B7" s="150" t="s">
        <v>1351</v>
      </c>
      <c r="C7" s="9"/>
      <c r="D7" s="9" t="s">
        <v>970</v>
      </c>
      <c r="E7" s="18"/>
      <c r="F7" s="18" t="s">
        <v>964</v>
      </c>
      <c r="G7" s="18" t="s">
        <v>965</v>
      </c>
      <c r="H7" s="18" t="s">
        <v>967</v>
      </c>
      <c r="I7" s="18" t="s">
        <v>321</v>
      </c>
      <c r="J7" s="18"/>
      <c r="K7" s="18"/>
      <c r="L7" s="18"/>
      <c r="M7" s="18">
        <v>-3.2</v>
      </c>
      <c r="N7" s="18">
        <v>369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K7" s="5" t="s">
        <v>1353</v>
      </c>
      <c r="AL7" s="18"/>
      <c r="AM7" s="18"/>
      <c r="AN7" s="18"/>
      <c r="AO7" s="18"/>
      <c r="AP7" s="18"/>
      <c r="AV7" s="5" t="s">
        <v>798</v>
      </c>
      <c r="AY7" s="5" t="s">
        <v>1352</v>
      </c>
    </row>
    <row r="8" spans="1:52" ht="14">
      <c r="A8" s="13" t="s">
        <v>952</v>
      </c>
      <c r="B8" s="150" t="s">
        <v>1351</v>
      </c>
      <c r="C8" s="9"/>
      <c r="D8" s="9" t="s">
        <v>971</v>
      </c>
      <c r="E8" s="18"/>
      <c r="F8" s="18" t="s">
        <v>964</v>
      </c>
      <c r="G8" s="18" t="s">
        <v>965</v>
      </c>
      <c r="H8" s="18" t="s">
        <v>967</v>
      </c>
      <c r="I8" s="18" t="s">
        <v>321</v>
      </c>
      <c r="J8" s="18"/>
      <c r="K8" s="18"/>
      <c r="L8" s="18"/>
      <c r="M8" s="18">
        <v>-3.2</v>
      </c>
      <c r="N8" s="18">
        <v>369</v>
      </c>
      <c r="O8" s="18" t="s">
        <v>798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K8" s="5" t="s">
        <v>1353</v>
      </c>
      <c r="AL8" s="18"/>
      <c r="AM8" s="18"/>
      <c r="AN8" s="18"/>
      <c r="AO8" s="18"/>
      <c r="AP8" s="18"/>
      <c r="AV8" s="5" t="s">
        <v>798</v>
      </c>
      <c r="AY8" s="5" t="s">
        <v>1352</v>
      </c>
    </row>
    <row r="9" spans="1:52" ht="14">
      <c r="A9" s="13" t="s">
        <v>952</v>
      </c>
      <c r="B9" s="150" t="s">
        <v>1351</v>
      </c>
      <c r="C9" s="9"/>
      <c r="D9" s="9" t="s">
        <v>972</v>
      </c>
      <c r="E9" s="18"/>
      <c r="F9" s="18" t="s">
        <v>964</v>
      </c>
      <c r="G9" s="18" t="s">
        <v>965</v>
      </c>
      <c r="H9" s="18" t="s">
        <v>967</v>
      </c>
      <c r="I9" s="18" t="s">
        <v>321</v>
      </c>
      <c r="J9" s="18"/>
      <c r="K9" s="18"/>
      <c r="L9" s="18"/>
      <c r="M9" s="18">
        <v>-3.2</v>
      </c>
      <c r="N9" s="18">
        <v>369</v>
      </c>
      <c r="O9" s="18" t="s">
        <v>798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K9" s="5" t="s">
        <v>1353</v>
      </c>
      <c r="AL9" s="18"/>
      <c r="AM9" s="18"/>
      <c r="AN9" s="18"/>
      <c r="AO9" s="18"/>
      <c r="AP9" s="18"/>
      <c r="AV9" s="5" t="s">
        <v>798</v>
      </c>
      <c r="AY9" s="5" t="s">
        <v>1352</v>
      </c>
    </row>
    <row r="10" spans="1:52" ht="14">
      <c r="A10" s="13" t="s">
        <v>952</v>
      </c>
      <c r="B10" s="150" t="s">
        <v>1351</v>
      </c>
      <c r="C10" s="11"/>
      <c r="D10" s="9" t="s">
        <v>1356</v>
      </c>
      <c r="E10" s="13" t="s">
        <v>1354</v>
      </c>
      <c r="F10" s="18" t="s">
        <v>964</v>
      </c>
      <c r="G10" s="18" t="s">
        <v>965</v>
      </c>
      <c r="H10" s="18" t="s">
        <v>967</v>
      </c>
      <c r="I10" s="18" t="s">
        <v>321</v>
      </c>
      <c r="J10" s="18"/>
      <c r="K10" s="18"/>
      <c r="L10" s="18"/>
      <c r="M10" s="18">
        <v>-3.2</v>
      </c>
      <c r="N10" s="18">
        <v>369</v>
      </c>
      <c r="O10" s="18" t="s">
        <v>798</v>
      </c>
      <c r="P10" s="18"/>
      <c r="Q10" s="18"/>
      <c r="R10" s="18"/>
      <c r="S10" s="18"/>
      <c r="T10" s="18"/>
      <c r="U10" s="18"/>
      <c r="V10" s="18"/>
      <c r="W10" s="18"/>
      <c r="X10" s="18"/>
      <c r="Y10" s="5" t="s">
        <v>226</v>
      </c>
      <c r="AC10" s="18"/>
      <c r="AD10" s="18"/>
      <c r="AE10" s="18"/>
      <c r="AF10" s="9"/>
      <c r="AK10" s="5" t="s">
        <v>1353</v>
      </c>
      <c r="AL10" s="18"/>
      <c r="AM10" s="18"/>
      <c r="AN10" s="18"/>
      <c r="AO10" s="18"/>
      <c r="AP10" s="18"/>
      <c r="AV10" s="5" t="s">
        <v>798</v>
      </c>
      <c r="AY10" s="5" t="s">
        <v>1352</v>
      </c>
    </row>
    <row r="11" spans="1:52" ht="14">
      <c r="A11" s="13" t="s">
        <v>952</v>
      </c>
      <c r="B11" s="150" t="s">
        <v>1351</v>
      </c>
      <c r="C11" s="11"/>
      <c r="D11" s="9" t="s">
        <v>1357</v>
      </c>
      <c r="E11" s="13" t="s">
        <v>1355</v>
      </c>
      <c r="F11" s="18" t="s">
        <v>964</v>
      </c>
      <c r="G11" s="18" t="s">
        <v>965</v>
      </c>
      <c r="H11" s="18" t="s">
        <v>967</v>
      </c>
      <c r="I11" s="18" t="s">
        <v>321</v>
      </c>
      <c r="J11" s="18"/>
      <c r="K11" s="18"/>
      <c r="L11" s="18"/>
      <c r="M11" s="18">
        <v>-3.2</v>
      </c>
      <c r="N11" s="18">
        <v>369</v>
      </c>
      <c r="O11" s="18" t="s">
        <v>798</v>
      </c>
      <c r="P11" s="18"/>
      <c r="Q11" s="18"/>
      <c r="R11" s="18"/>
      <c r="S11" s="18"/>
      <c r="T11" s="18"/>
      <c r="U11" s="18"/>
      <c r="V11" s="18"/>
      <c r="W11" s="18"/>
      <c r="X11" s="18"/>
      <c r="Y11" s="5" t="s">
        <v>226</v>
      </c>
      <c r="AC11" s="18"/>
      <c r="AD11" s="18"/>
      <c r="AE11" s="18"/>
      <c r="AF11" s="9"/>
      <c r="AK11" s="5" t="s">
        <v>1353</v>
      </c>
      <c r="AL11" s="18"/>
      <c r="AM11" s="18"/>
      <c r="AN11" s="18"/>
      <c r="AO11" s="18"/>
      <c r="AP11" s="18"/>
      <c r="AV11" s="5" t="s">
        <v>798</v>
      </c>
      <c r="AY11" s="5" t="s">
        <v>1352</v>
      </c>
    </row>
    <row r="12" spans="1:52" ht="14">
      <c r="A12" s="13"/>
      <c r="B12" s="150"/>
      <c r="C12" s="11"/>
      <c r="D12" s="9"/>
      <c r="E12" s="1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AC12" s="18"/>
      <c r="AD12" s="18"/>
      <c r="AE12" s="18"/>
      <c r="AF12" s="9"/>
      <c r="AL12" s="18"/>
      <c r="AM12" s="18"/>
      <c r="AN12" s="18"/>
      <c r="AO12" s="18"/>
      <c r="AP12" s="18"/>
    </row>
    <row r="13" spans="1:52" ht="14">
      <c r="A13" s="13"/>
      <c r="B13" s="150"/>
      <c r="C13" s="11"/>
      <c r="D13" s="9"/>
      <c r="E13" s="13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AC13" s="18"/>
      <c r="AD13" s="18"/>
      <c r="AE13" s="18"/>
      <c r="AF13" s="9"/>
      <c r="AL13" s="18"/>
      <c r="AM13" s="18"/>
      <c r="AN13" s="18"/>
      <c r="AO13" s="18"/>
      <c r="AP13" s="18"/>
    </row>
    <row r="14" spans="1:52" ht="14">
      <c r="A14" s="13"/>
      <c r="B14" s="150"/>
      <c r="C14" s="11"/>
      <c r="D14" s="9"/>
      <c r="E14" s="13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AC14" s="18"/>
      <c r="AD14" s="18"/>
      <c r="AE14" s="18"/>
      <c r="AF14" s="9"/>
      <c r="AL14" s="18"/>
      <c r="AM14" s="18"/>
      <c r="AN14" s="18"/>
      <c r="AO14" s="18"/>
      <c r="AP14" s="18"/>
    </row>
    <row r="15" spans="1:52" ht="14">
      <c r="A15" s="13"/>
      <c r="B15" s="150"/>
      <c r="C15" s="11"/>
      <c r="D15" s="9"/>
      <c r="E15" s="1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AC15" s="18"/>
      <c r="AD15" s="18"/>
      <c r="AE15" s="18"/>
      <c r="AF15" s="9"/>
      <c r="AL15" s="18"/>
      <c r="AM15" s="18"/>
      <c r="AN15" s="18"/>
      <c r="AO15" s="18"/>
      <c r="AP15" s="18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9" type="noConversion"/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R1163:AR1232 AP1503:AP1048576 AQ1233:AQ1502">
      <formula1>$E$4:$E$6</formula1>
    </dataValidation>
    <dataValidation type="list" allowBlank="1" showInputMessage="1" showErrorMessage="1" sqref="AK1163:AK1232 AJ1233:AJ1502 AI1503:AI1048576">
      <formula1>$L$4:$L$10</formula1>
    </dataValidation>
    <dataValidation type="list" allowBlank="1" showInputMessage="1" showErrorMessage="1" sqref="AO1163:AO1232 AN1233:AN1502 AM1503:AM1048576">
      <formula1>$C$4:$C$10</formula1>
    </dataValidation>
    <dataValidation type="list" allowBlank="1" showInputMessage="1" showErrorMessage="1" sqref="AD1163:AD1232 AC1233:AC1502">
      <formula1>$H$4:$H$10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P19:P1048576 P4:P15</xm:sqref>
        </x14:dataValidation>
        <x14:dataValidation type="list" allowBlank="1" showInputMessage="1" showErrorMessage="1">
          <x14:formula1>
            <xm:f>'controlled vocabulary'!$O$4:$O$9</xm:f>
          </x14:formula1>
          <xm:sqref>AL19:AL1162 AL4:AL15</xm:sqref>
        </x14:dataValidation>
        <x14:dataValidation type="list" allowBlank="1" showInputMessage="1" showErrorMessage="1">
          <x14:formula1>
            <xm:f>'controlled vocabulary'!$N$4:$N$6</xm:f>
          </x14:formula1>
          <xm:sqref>AJ19:AJ1162 AJ4:AJ15</xm:sqref>
        </x14:dataValidation>
        <x14:dataValidation type="list" allowBlank="1" showInputMessage="1" showErrorMessage="1">
          <x14:formula1>
            <xm:f>'controlled vocabulary'!$L$4:$L$10</xm:f>
          </x14:formula1>
          <xm:sqref>AQ19:AQ1162 AQ4:AQ15</xm:sqref>
        </x14:dataValidation>
        <x14:dataValidation type="list" allowBlank="1" showInputMessage="1" showErrorMessage="1">
          <x14:formula1>
            <xm:f>'controlled vocabulary'!$C$4:$C$11</xm:f>
          </x14:formula1>
          <xm:sqref>AM19:AM1162 AM4:AM15</xm:sqref>
        </x14:dataValidation>
        <x14:dataValidation type="list" allowBlank="1" showInputMessage="1" showErrorMessage="1">
          <x14:formula1>
            <xm:f>'controlled vocabulary'!$H$4:$H$11</xm:f>
          </x14:formula1>
          <xm:sqref>Y19:Y1048576 Y4:Y15</xm:sqref>
        </x14:dataValidation>
        <x14:dataValidation type="list" allowBlank="1" showInputMessage="1" showErrorMessage="1">
          <x14:formula1>
            <xm:f>'controlled vocabulary'!$M$4:$M$12</xm:f>
          </x14:formula1>
          <xm:sqref>AI19:AI1162 AI4:AI15</xm:sqref>
        </x14:dataValidation>
        <x14:dataValidation type="list" allowBlank="1" showInputMessage="1" showErrorMessage="1">
          <x14:formula1>
            <xm:f>'controlled vocabulary'!$E$4:$E$6</xm:f>
          </x14:formula1>
          <xm:sqref>AP19:AP1162 AP4:AP15</xm:sqref>
        </x14:dataValidation>
        <x14:dataValidation type="list" allowBlank="1" showInputMessage="1" showErrorMessage="1">
          <x14:formula1>
            <xm:f>'controlled vocabulary'!$G$4:$G$6</xm:f>
          </x14:formula1>
          <xm:sqref>S19:S1048576 S4:S15</xm:sqref>
        </x14:dataValidation>
        <x14:dataValidation type="list" allowBlank="1" showInputMessage="1" showErrorMessage="1">
          <x14:formula1>
            <xm:f>'controlled vocabulary'!$I$4:$I$6</xm:f>
          </x14:formula1>
          <xm:sqref>Z19:Z1048576 Z4:Z15</xm:sqref>
        </x14:dataValidation>
        <x14:dataValidation type="list" allowBlank="1" showInputMessage="1" showErrorMessage="1">
          <x14:formula1>
            <xm:f>'controlled vocabulary'!$J$4:$J$6</xm:f>
          </x14:formula1>
          <xm:sqref>AA19:AA1048576 AA4:AA15</xm:sqref>
        </x14:dataValidation>
        <x14:dataValidation type="list" allowBlank="1" showInputMessage="1" showErrorMessage="1">
          <x14:formula1>
            <xm:f>'controlled vocabulary'!$K$4:$K$6</xm:f>
          </x14:formula1>
          <xm:sqref>AB19:AB1048576 AB4:AB15</xm:sqref>
        </x14:dataValidation>
        <x14:dataValidation type="list" allowBlank="1" showInputMessage="1" showErrorMessage="1">
          <x14:formula1>
            <xm:f>'controlled vocabulary'!$B$4:$B$5</xm:f>
          </x14:formula1>
          <xm:sqref>I19:I1048576 I4:I15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AV1" workbookViewId="0">
      <selection activeCell="BD2" sqref="BD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customWidth="1"/>
    <col min="43" max="43" width="12.5" style="5" customWidth="1"/>
    <col min="44" max="44" width="8.6640625" style="8" customWidth="1"/>
    <col min="45" max="45" width="16" style="8" customWidth="1"/>
    <col min="46" max="46" width="19" style="8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166" customWidth="1"/>
    <col min="61" max="61" width="21.33203125" style="166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167" t="s">
        <v>533</v>
      </c>
      <c r="BI1" s="167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168" t="s">
        <v>90</v>
      </c>
      <c r="BI2" s="168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169"/>
      <c r="BI3" s="169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 t="s">
        <v>952</v>
      </c>
      <c r="B4" s="150" t="s">
        <v>1351</v>
      </c>
      <c r="C4" s="10" t="s">
        <v>966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/>
      <c r="O4" s="7"/>
      <c r="P4" s="7"/>
      <c r="Q4" s="7"/>
      <c r="R4" s="7" t="s">
        <v>978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979</v>
      </c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22"/>
      <c r="BI4" s="22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8">
      <c r="A5" s="13" t="s">
        <v>952</v>
      </c>
      <c r="B5" s="150" t="s">
        <v>1351</v>
      </c>
      <c r="C5" s="10" t="s">
        <v>966</v>
      </c>
      <c r="D5" s="10" t="s">
        <v>980</v>
      </c>
      <c r="E5" s="133" t="s">
        <v>974</v>
      </c>
      <c r="F5" s="133"/>
      <c r="G5" s="133"/>
      <c r="H5" s="22" t="s">
        <v>798</v>
      </c>
      <c r="I5" s="10" t="s">
        <v>976</v>
      </c>
      <c r="J5" s="10" t="s">
        <v>981</v>
      </c>
      <c r="K5" s="7" t="s">
        <v>977</v>
      </c>
      <c r="L5" s="7"/>
      <c r="M5" s="7"/>
      <c r="N5" s="7"/>
      <c r="O5" s="7"/>
      <c r="P5" s="7"/>
      <c r="Q5" s="7"/>
      <c r="R5" s="7" t="s">
        <v>982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22"/>
      <c r="BI5" s="22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8">
      <c r="A6" s="13" t="s">
        <v>952</v>
      </c>
      <c r="B6" s="150" t="s">
        <v>1351</v>
      </c>
      <c r="C6" s="10" t="s">
        <v>966</v>
      </c>
      <c r="D6" s="10" t="s">
        <v>983</v>
      </c>
      <c r="E6" s="133" t="s">
        <v>974</v>
      </c>
      <c r="F6" s="133"/>
      <c r="G6" s="133"/>
      <c r="H6" s="22" t="s">
        <v>798</v>
      </c>
      <c r="I6" s="10" t="s">
        <v>981</v>
      </c>
      <c r="J6" s="10" t="s">
        <v>984</v>
      </c>
      <c r="K6" s="7" t="s">
        <v>977</v>
      </c>
      <c r="L6" s="7"/>
      <c r="M6" s="7"/>
      <c r="N6" s="7"/>
      <c r="O6" s="7"/>
      <c r="P6" s="7"/>
      <c r="Q6" s="7"/>
      <c r="R6" s="7" t="s">
        <v>985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986</v>
      </c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22"/>
      <c r="BI6" s="22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8">
      <c r="A7" s="13" t="s">
        <v>952</v>
      </c>
      <c r="B7" s="150" t="s">
        <v>1351</v>
      </c>
      <c r="C7" s="10" t="s">
        <v>966</v>
      </c>
      <c r="D7" s="10" t="s">
        <v>987</v>
      </c>
      <c r="E7" s="133" t="s">
        <v>974</v>
      </c>
      <c r="F7" s="133"/>
      <c r="G7" s="133"/>
      <c r="H7" s="22" t="s">
        <v>798</v>
      </c>
      <c r="I7" s="10" t="s">
        <v>984</v>
      </c>
      <c r="J7" s="10" t="s">
        <v>988</v>
      </c>
      <c r="K7" s="7" t="s">
        <v>977</v>
      </c>
      <c r="L7" s="7"/>
      <c r="M7" s="7"/>
      <c r="N7" s="7"/>
      <c r="O7" s="7"/>
      <c r="P7" s="7"/>
      <c r="Q7" s="7"/>
      <c r="R7" s="7" t="s">
        <v>989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990</v>
      </c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22"/>
      <c r="BI7" s="22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8">
      <c r="A8" s="13" t="s">
        <v>952</v>
      </c>
      <c r="B8" s="150" t="s">
        <v>1351</v>
      </c>
      <c r="C8" s="10" t="s">
        <v>966</v>
      </c>
      <c r="D8" s="10" t="s">
        <v>991</v>
      </c>
      <c r="E8" s="133" t="s">
        <v>974</v>
      </c>
      <c r="F8" s="133"/>
      <c r="G8" s="133"/>
      <c r="H8" s="22" t="s">
        <v>798</v>
      </c>
      <c r="I8" s="10" t="s">
        <v>988</v>
      </c>
      <c r="J8" s="10" t="s">
        <v>992</v>
      </c>
      <c r="K8" s="7" t="s">
        <v>977</v>
      </c>
      <c r="L8" s="7"/>
      <c r="M8" s="7"/>
      <c r="N8" s="7"/>
      <c r="O8" s="7"/>
      <c r="P8" s="7"/>
      <c r="Q8" s="7"/>
      <c r="R8" s="7" t="s">
        <v>993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22"/>
      <c r="BI8" s="22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 t="s">
        <v>952</v>
      </c>
      <c r="B9" s="150" t="s">
        <v>1351</v>
      </c>
      <c r="C9" s="11" t="s">
        <v>966</v>
      </c>
      <c r="D9" s="11" t="s">
        <v>994</v>
      </c>
      <c r="E9" s="134" t="s">
        <v>974</v>
      </c>
      <c r="F9" s="134"/>
      <c r="G9" s="134"/>
      <c r="H9" s="22" t="s">
        <v>798</v>
      </c>
      <c r="I9" s="11" t="s">
        <v>992</v>
      </c>
      <c r="J9" s="11" t="s">
        <v>995</v>
      </c>
      <c r="K9" s="13" t="s">
        <v>977</v>
      </c>
      <c r="L9" s="13"/>
      <c r="M9" s="13"/>
      <c r="N9" s="13"/>
      <c r="O9" s="13"/>
      <c r="P9" s="13"/>
      <c r="Q9" s="13"/>
      <c r="R9" s="13" t="s">
        <v>996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997</v>
      </c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65"/>
      <c r="BI9" s="165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 t="s">
        <v>952</v>
      </c>
      <c r="B10" s="150" t="s">
        <v>1351</v>
      </c>
      <c r="C10" s="11" t="s">
        <v>966</v>
      </c>
      <c r="D10" s="11" t="s">
        <v>998</v>
      </c>
      <c r="E10" s="134" t="s">
        <v>974</v>
      </c>
      <c r="F10" s="134"/>
      <c r="G10" s="134"/>
      <c r="H10" s="22" t="s">
        <v>798</v>
      </c>
      <c r="I10" s="11" t="s">
        <v>995</v>
      </c>
      <c r="J10" s="11" t="s">
        <v>999</v>
      </c>
      <c r="K10" s="13" t="s">
        <v>977</v>
      </c>
      <c r="L10" s="13"/>
      <c r="M10" s="13"/>
      <c r="N10" s="13"/>
      <c r="O10" s="13"/>
      <c r="P10" s="13"/>
      <c r="Q10" s="13"/>
      <c r="R10" s="13" t="s">
        <v>1000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65"/>
      <c r="BI10" s="165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 t="s">
        <v>952</v>
      </c>
      <c r="B11" s="150" t="s">
        <v>1351</v>
      </c>
      <c r="C11" s="11" t="s">
        <v>966</v>
      </c>
      <c r="D11" s="11" t="s">
        <v>1001</v>
      </c>
      <c r="E11" s="134" t="s">
        <v>974</v>
      </c>
      <c r="F11" s="134"/>
      <c r="G11" s="134"/>
      <c r="H11" s="22" t="s">
        <v>798</v>
      </c>
      <c r="I11" s="11" t="s">
        <v>999</v>
      </c>
      <c r="J11" s="11" t="s">
        <v>1002</v>
      </c>
      <c r="K11" s="13" t="s">
        <v>977</v>
      </c>
      <c r="L11" s="13"/>
      <c r="M11" s="13"/>
      <c r="N11" s="13"/>
      <c r="O11" s="13"/>
      <c r="P11" s="13"/>
      <c r="Q11" s="13"/>
      <c r="R11" s="13" t="s">
        <v>1003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1004</v>
      </c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65"/>
      <c r="BI11" s="165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 t="s">
        <v>952</v>
      </c>
      <c r="B12" s="150" t="s">
        <v>1351</v>
      </c>
      <c r="C12" s="11" t="s">
        <v>966</v>
      </c>
      <c r="D12" s="11" t="s">
        <v>1005</v>
      </c>
      <c r="E12" s="134" t="s">
        <v>974</v>
      </c>
      <c r="F12" s="134"/>
      <c r="G12" s="134"/>
      <c r="H12" s="22" t="s">
        <v>798</v>
      </c>
      <c r="I12" s="11" t="s">
        <v>1002</v>
      </c>
      <c r="J12" s="11" t="s">
        <v>959</v>
      </c>
      <c r="K12" s="13" t="s">
        <v>977</v>
      </c>
      <c r="L12" s="13"/>
      <c r="M12" s="13"/>
      <c r="N12" s="13"/>
      <c r="O12" s="13"/>
      <c r="P12" s="13"/>
      <c r="Q12" s="13"/>
      <c r="R12" s="13" t="s">
        <v>1006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65"/>
      <c r="BI12" s="165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 t="s">
        <v>952</v>
      </c>
      <c r="B13" s="150" t="s">
        <v>1351</v>
      </c>
      <c r="C13" s="11" t="s">
        <v>966</v>
      </c>
      <c r="D13" s="11" t="s">
        <v>1007</v>
      </c>
      <c r="E13" s="134" t="s">
        <v>974</v>
      </c>
      <c r="F13" s="134"/>
      <c r="G13" s="134"/>
      <c r="H13" s="22" t="s">
        <v>798</v>
      </c>
      <c r="I13" s="11" t="s">
        <v>959</v>
      </c>
      <c r="J13" s="11" t="s">
        <v>1008</v>
      </c>
      <c r="K13" s="13" t="s">
        <v>977</v>
      </c>
      <c r="L13" s="13"/>
      <c r="M13" s="13"/>
      <c r="N13" s="13"/>
      <c r="O13" s="13"/>
      <c r="P13" s="13"/>
      <c r="Q13" s="13"/>
      <c r="R13" s="13" t="s">
        <v>1009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1010</v>
      </c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65"/>
      <c r="BI13" s="165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 t="s">
        <v>952</v>
      </c>
      <c r="B14" s="150" t="s">
        <v>1351</v>
      </c>
      <c r="C14" s="11" t="s">
        <v>966</v>
      </c>
      <c r="D14" s="11" t="s">
        <v>1011</v>
      </c>
      <c r="E14" s="134" t="s">
        <v>974</v>
      </c>
      <c r="F14" s="134"/>
      <c r="G14" s="134"/>
      <c r="H14" s="22" t="s">
        <v>798</v>
      </c>
      <c r="I14" s="11" t="s">
        <v>1008</v>
      </c>
      <c r="J14" s="11" t="s">
        <v>1012</v>
      </c>
      <c r="K14" s="13" t="s">
        <v>977</v>
      </c>
      <c r="L14" s="13"/>
      <c r="M14" s="13"/>
      <c r="N14" s="13"/>
      <c r="O14" s="13"/>
      <c r="P14" s="13"/>
      <c r="Q14" s="13"/>
      <c r="R14" s="13" t="s">
        <v>1013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1014</v>
      </c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65"/>
      <c r="BI14" s="165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 t="s">
        <v>952</v>
      </c>
      <c r="B15" s="150" t="s">
        <v>1351</v>
      </c>
      <c r="C15" s="11" t="s">
        <v>966</v>
      </c>
      <c r="D15" s="11" t="s">
        <v>1015</v>
      </c>
      <c r="E15" s="134" t="s">
        <v>974</v>
      </c>
      <c r="F15" s="134"/>
      <c r="G15" s="134"/>
      <c r="H15" s="22" t="s">
        <v>798</v>
      </c>
      <c r="I15" s="11" t="s">
        <v>1012</v>
      </c>
      <c r="J15" s="11" t="s">
        <v>1016</v>
      </c>
      <c r="K15" s="13" t="s">
        <v>977</v>
      </c>
      <c r="L15" s="13"/>
      <c r="M15" s="13"/>
      <c r="N15" s="13"/>
      <c r="O15" s="13"/>
      <c r="P15" s="13"/>
      <c r="Q15" s="13"/>
      <c r="R15" s="13" t="s">
        <v>1017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1018</v>
      </c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65"/>
      <c r="BI15" s="165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 t="s">
        <v>952</v>
      </c>
      <c r="B16" s="150" t="s">
        <v>1351</v>
      </c>
      <c r="C16" s="11" t="s">
        <v>966</v>
      </c>
      <c r="D16" s="11" t="s">
        <v>1019</v>
      </c>
      <c r="E16" s="134" t="s">
        <v>974</v>
      </c>
      <c r="F16" s="134"/>
      <c r="G16" s="134"/>
      <c r="H16" s="22" t="s">
        <v>798</v>
      </c>
      <c r="I16" s="11" t="s">
        <v>1016</v>
      </c>
      <c r="J16" s="11" t="s">
        <v>1020</v>
      </c>
      <c r="K16" s="13" t="s">
        <v>977</v>
      </c>
      <c r="L16" s="13"/>
      <c r="M16" s="13"/>
      <c r="N16" s="13"/>
      <c r="O16" s="13"/>
      <c r="P16" s="13"/>
      <c r="Q16" s="13"/>
      <c r="R16" s="13" t="s">
        <v>1021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1022</v>
      </c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65"/>
      <c r="BI16" s="165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 t="s">
        <v>952</v>
      </c>
      <c r="B17" s="150" t="s">
        <v>1351</v>
      </c>
      <c r="C17" s="11" t="s">
        <v>966</v>
      </c>
      <c r="D17" s="11" t="s">
        <v>1023</v>
      </c>
      <c r="E17" s="134" t="s">
        <v>974</v>
      </c>
      <c r="F17" s="134"/>
      <c r="G17" s="134"/>
      <c r="H17" s="22" t="s">
        <v>798</v>
      </c>
      <c r="I17" s="11" t="s">
        <v>1020</v>
      </c>
      <c r="J17" s="11" t="s">
        <v>1024</v>
      </c>
      <c r="K17" s="13" t="s">
        <v>977</v>
      </c>
      <c r="L17" s="13"/>
      <c r="M17" s="13"/>
      <c r="N17" s="13"/>
      <c r="O17" s="13"/>
      <c r="P17" s="13"/>
      <c r="Q17" s="13"/>
      <c r="R17" s="13" t="s">
        <v>1025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1026</v>
      </c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65"/>
      <c r="BI17" s="165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 t="s">
        <v>952</v>
      </c>
      <c r="B18" s="150" t="s">
        <v>1351</v>
      </c>
      <c r="C18" s="11" t="s">
        <v>966</v>
      </c>
      <c r="D18" s="11" t="s">
        <v>1027</v>
      </c>
      <c r="E18" s="134" t="s">
        <v>974</v>
      </c>
      <c r="F18" s="134"/>
      <c r="G18" s="134"/>
      <c r="H18" s="22" t="s">
        <v>798</v>
      </c>
      <c r="I18" s="11" t="s">
        <v>1024</v>
      </c>
      <c r="J18" s="11" t="s">
        <v>1028</v>
      </c>
      <c r="K18" s="13" t="s">
        <v>977</v>
      </c>
      <c r="L18" s="13"/>
      <c r="M18" s="13"/>
      <c r="N18" s="13"/>
      <c r="O18" s="13"/>
      <c r="P18" s="13"/>
      <c r="Q18" s="13"/>
      <c r="R18" s="13" t="s">
        <v>1029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1030</v>
      </c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65"/>
      <c r="BI18" s="165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 t="s">
        <v>952</v>
      </c>
      <c r="B19" s="150" t="s">
        <v>1351</v>
      </c>
      <c r="C19" s="11" t="s">
        <v>966</v>
      </c>
      <c r="D19" s="11" t="s">
        <v>1031</v>
      </c>
      <c r="E19" s="134" t="s">
        <v>974</v>
      </c>
      <c r="F19" s="134"/>
      <c r="G19" s="134"/>
      <c r="H19" s="22" t="s">
        <v>798</v>
      </c>
      <c r="I19" s="11" t="s">
        <v>1028</v>
      </c>
      <c r="J19" s="11" t="s">
        <v>1032</v>
      </c>
      <c r="K19" s="13" t="s">
        <v>977</v>
      </c>
      <c r="L19" s="13"/>
      <c r="M19" s="13"/>
      <c r="N19" s="13"/>
      <c r="O19" s="13"/>
      <c r="P19" s="13"/>
      <c r="Q19" s="13"/>
      <c r="R19" s="13" t="s">
        <v>1033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1034</v>
      </c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65"/>
      <c r="BI19" s="165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 t="s">
        <v>952</v>
      </c>
      <c r="B20" s="150" t="s">
        <v>1351</v>
      </c>
      <c r="C20" s="11" t="s">
        <v>966</v>
      </c>
      <c r="D20" s="11" t="s">
        <v>1035</v>
      </c>
      <c r="E20" s="134" t="s">
        <v>974</v>
      </c>
      <c r="F20" s="134"/>
      <c r="G20" s="134"/>
      <c r="H20" s="22" t="s">
        <v>798</v>
      </c>
      <c r="I20" s="11" t="s">
        <v>1032</v>
      </c>
      <c r="J20" s="11" t="s">
        <v>1036</v>
      </c>
      <c r="K20" s="13" t="s">
        <v>977</v>
      </c>
      <c r="L20" s="13"/>
      <c r="M20" s="13"/>
      <c r="N20" s="13"/>
      <c r="O20" s="13"/>
      <c r="P20" s="13"/>
      <c r="Q20" s="13"/>
      <c r="R20" s="13" t="s">
        <v>1037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1038</v>
      </c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65"/>
      <c r="BI20" s="165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 t="s">
        <v>952</v>
      </c>
      <c r="B21" s="150" t="s">
        <v>1351</v>
      </c>
      <c r="C21" s="11" t="s">
        <v>966</v>
      </c>
      <c r="D21" s="11" t="s">
        <v>1039</v>
      </c>
      <c r="E21" s="134" t="s">
        <v>974</v>
      </c>
      <c r="F21" s="134"/>
      <c r="G21" s="134"/>
      <c r="H21" s="22" t="s">
        <v>798</v>
      </c>
      <c r="I21" s="11" t="s">
        <v>1036</v>
      </c>
      <c r="J21" s="11" t="s">
        <v>1040</v>
      </c>
      <c r="K21" s="13" t="s">
        <v>977</v>
      </c>
      <c r="L21" s="13"/>
      <c r="M21" s="13"/>
      <c r="N21" s="13"/>
      <c r="O21" s="13"/>
      <c r="P21" s="13"/>
      <c r="Q21" s="13"/>
      <c r="R21" s="13" t="s">
        <v>1037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65"/>
      <c r="BI21" s="165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 t="s">
        <v>952</v>
      </c>
      <c r="B22" s="150" t="s">
        <v>1351</v>
      </c>
      <c r="C22" s="11" t="s">
        <v>966</v>
      </c>
      <c r="D22" s="11" t="s">
        <v>1041</v>
      </c>
      <c r="E22" s="134" t="s">
        <v>974</v>
      </c>
      <c r="F22" s="134"/>
      <c r="G22" s="134"/>
      <c r="H22" s="22" t="s">
        <v>798</v>
      </c>
      <c r="I22" s="11" t="s">
        <v>1040</v>
      </c>
      <c r="J22" s="11" t="s">
        <v>1042</v>
      </c>
      <c r="K22" s="13" t="s">
        <v>977</v>
      </c>
      <c r="L22" s="13"/>
      <c r="M22" s="13"/>
      <c r="N22" s="13"/>
      <c r="O22" s="13"/>
      <c r="P22" s="13"/>
      <c r="Q22" s="13"/>
      <c r="R22" s="13" t="s">
        <v>1043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1044</v>
      </c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65"/>
      <c r="BI22" s="165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 t="s">
        <v>952</v>
      </c>
      <c r="B23" s="150" t="s">
        <v>1351</v>
      </c>
      <c r="C23" s="11" t="s">
        <v>966</v>
      </c>
      <c r="D23" s="11" t="s">
        <v>1045</v>
      </c>
      <c r="E23" s="134" t="s">
        <v>974</v>
      </c>
      <c r="F23" s="134"/>
      <c r="G23" s="134"/>
      <c r="H23" s="22" t="s">
        <v>798</v>
      </c>
      <c r="I23" s="11" t="s">
        <v>1042</v>
      </c>
      <c r="J23" s="11" t="s">
        <v>1046</v>
      </c>
      <c r="K23" s="13" t="s">
        <v>1047</v>
      </c>
      <c r="L23" s="13"/>
      <c r="M23" s="13"/>
      <c r="N23" s="13"/>
      <c r="O23" s="13"/>
      <c r="P23" s="13"/>
      <c r="Q23" s="13"/>
      <c r="R23" s="13" t="s">
        <v>1048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1049</v>
      </c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65"/>
      <c r="BI23" s="165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 t="s">
        <v>952</v>
      </c>
      <c r="B24" s="150" t="s">
        <v>1351</v>
      </c>
      <c r="C24" s="11" t="s">
        <v>966</v>
      </c>
      <c r="D24" s="11" t="s">
        <v>1050</v>
      </c>
      <c r="E24" s="134" t="s">
        <v>974</v>
      </c>
      <c r="F24" s="134"/>
      <c r="G24" s="134"/>
      <c r="H24" s="22" t="s">
        <v>798</v>
      </c>
      <c r="I24" s="11" t="s">
        <v>1046</v>
      </c>
      <c r="J24" s="11" t="s">
        <v>1051</v>
      </c>
      <c r="K24" s="13" t="s">
        <v>977</v>
      </c>
      <c r="L24" s="13"/>
      <c r="M24" s="13"/>
      <c r="N24" s="13"/>
      <c r="O24" s="13"/>
      <c r="P24" s="13"/>
      <c r="Q24" s="13"/>
      <c r="R24" s="13" t="s">
        <v>1052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1053</v>
      </c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65"/>
      <c r="BI24" s="165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 t="s">
        <v>952</v>
      </c>
      <c r="B25" s="150" t="s">
        <v>1351</v>
      </c>
      <c r="C25" s="11" t="s">
        <v>966</v>
      </c>
      <c r="D25" s="11" t="s">
        <v>1054</v>
      </c>
      <c r="E25" s="134" t="s">
        <v>974</v>
      </c>
      <c r="F25" s="134"/>
      <c r="G25" s="134"/>
      <c r="H25" s="22" t="s">
        <v>798</v>
      </c>
      <c r="I25" s="11" t="s">
        <v>1051</v>
      </c>
      <c r="J25" s="11" t="s">
        <v>1055</v>
      </c>
      <c r="K25" s="13" t="s">
        <v>977</v>
      </c>
      <c r="L25" s="13"/>
      <c r="M25" s="13"/>
      <c r="N25" s="13"/>
      <c r="O25" s="13"/>
      <c r="P25" s="13"/>
      <c r="Q25" s="13"/>
      <c r="R25" s="13" t="s">
        <v>1056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1057</v>
      </c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65"/>
      <c r="BI25" s="165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 t="s">
        <v>952</v>
      </c>
      <c r="B26" s="150" t="s">
        <v>1351</v>
      </c>
      <c r="C26" s="11" t="s">
        <v>966</v>
      </c>
      <c r="D26" s="11" t="s">
        <v>1058</v>
      </c>
      <c r="E26" s="134" t="s">
        <v>974</v>
      </c>
      <c r="F26" s="134"/>
      <c r="G26" s="134"/>
      <c r="H26" s="22" t="s">
        <v>798</v>
      </c>
      <c r="I26" s="11" t="s">
        <v>1055</v>
      </c>
      <c r="J26" s="11" t="s">
        <v>1059</v>
      </c>
      <c r="K26" s="13" t="s">
        <v>977</v>
      </c>
      <c r="L26" s="13"/>
      <c r="M26" s="13"/>
      <c r="N26" s="13"/>
      <c r="O26" s="13"/>
      <c r="P26" s="13"/>
      <c r="Q26" s="13"/>
      <c r="R26" s="13" t="s">
        <v>1060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1061</v>
      </c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65"/>
      <c r="BI26" s="165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 t="s">
        <v>952</v>
      </c>
      <c r="B27" s="150" t="s">
        <v>1351</v>
      </c>
      <c r="C27" s="11" t="s">
        <v>966</v>
      </c>
      <c r="D27" s="11" t="s">
        <v>1062</v>
      </c>
      <c r="E27" s="134" t="s">
        <v>974</v>
      </c>
      <c r="F27" s="134"/>
      <c r="G27" s="134"/>
      <c r="H27" s="22" t="s">
        <v>798</v>
      </c>
      <c r="I27" s="11" t="s">
        <v>1059</v>
      </c>
      <c r="J27" s="11" t="s">
        <v>1063</v>
      </c>
      <c r="K27" s="13" t="s">
        <v>977</v>
      </c>
      <c r="L27" s="13"/>
      <c r="M27" s="13"/>
      <c r="N27" s="13"/>
      <c r="O27" s="13"/>
      <c r="P27" s="13"/>
      <c r="Q27" s="13"/>
      <c r="R27" s="13" t="s">
        <v>1064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1065</v>
      </c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65"/>
      <c r="BI27" s="165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 t="s">
        <v>952</v>
      </c>
      <c r="B28" s="150" t="s">
        <v>1351</v>
      </c>
      <c r="C28" s="11" t="s">
        <v>966</v>
      </c>
      <c r="D28" s="11" t="s">
        <v>1066</v>
      </c>
      <c r="E28" s="134" t="s">
        <v>974</v>
      </c>
      <c r="F28" s="134"/>
      <c r="G28" s="134"/>
      <c r="H28" s="22" t="s">
        <v>798</v>
      </c>
      <c r="I28" s="11" t="s">
        <v>1063</v>
      </c>
      <c r="J28" s="11" t="s">
        <v>1067</v>
      </c>
      <c r="K28" s="13" t="s">
        <v>977</v>
      </c>
      <c r="L28" s="13"/>
      <c r="M28" s="13"/>
      <c r="N28" s="13"/>
      <c r="O28" s="13"/>
      <c r="P28" s="13"/>
      <c r="Q28" s="13"/>
      <c r="R28" s="13" t="s">
        <v>1068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1069</v>
      </c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65"/>
      <c r="BI28" s="165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 t="s">
        <v>952</v>
      </c>
      <c r="B29" s="150" t="s">
        <v>1351</v>
      </c>
      <c r="C29" s="11" t="s">
        <v>966</v>
      </c>
      <c r="D29" s="11" t="s">
        <v>1070</v>
      </c>
      <c r="E29" s="134" t="s">
        <v>974</v>
      </c>
      <c r="F29" s="134"/>
      <c r="G29" s="134"/>
      <c r="H29" s="22" t="s">
        <v>798</v>
      </c>
      <c r="I29" s="11" t="s">
        <v>1067</v>
      </c>
      <c r="J29" s="11" t="s">
        <v>1071</v>
      </c>
      <c r="K29" s="13" t="s">
        <v>977</v>
      </c>
      <c r="L29" s="13"/>
      <c r="M29" s="13"/>
      <c r="N29" s="13"/>
      <c r="O29" s="13"/>
      <c r="P29" s="13"/>
      <c r="Q29" s="13"/>
      <c r="R29" s="13" t="s">
        <v>1072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1073</v>
      </c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65"/>
      <c r="BI29" s="165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 t="s">
        <v>952</v>
      </c>
      <c r="B30" s="150" t="s">
        <v>1351</v>
      </c>
      <c r="C30" s="11" t="s">
        <v>966</v>
      </c>
      <c r="D30" s="11" t="s">
        <v>1074</v>
      </c>
      <c r="E30" s="134" t="s">
        <v>974</v>
      </c>
      <c r="F30" s="134"/>
      <c r="G30" s="134"/>
      <c r="H30" s="22" t="s">
        <v>798</v>
      </c>
      <c r="I30" s="11" t="s">
        <v>1071</v>
      </c>
      <c r="J30" s="11" t="s">
        <v>1075</v>
      </c>
      <c r="K30" s="13" t="s">
        <v>977</v>
      </c>
      <c r="L30" s="13"/>
      <c r="M30" s="13"/>
      <c r="N30" s="13"/>
      <c r="O30" s="13"/>
      <c r="P30" s="13"/>
      <c r="Q30" s="13"/>
      <c r="R30" s="13" t="s">
        <v>1076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1077</v>
      </c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65"/>
      <c r="BI30" s="165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 t="s">
        <v>952</v>
      </c>
      <c r="B31" s="150" t="s">
        <v>1351</v>
      </c>
      <c r="C31" s="11" t="s">
        <v>966</v>
      </c>
      <c r="D31" s="11" t="s">
        <v>1078</v>
      </c>
      <c r="E31" s="134" t="s">
        <v>974</v>
      </c>
      <c r="F31" s="134"/>
      <c r="G31" s="134"/>
      <c r="H31" s="22" t="s">
        <v>798</v>
      </c>
      <c r="I31" s="11" t="s">
        <v>1075</v>
      </c>
      <c r="J31" s="11" t="s">
        <v>1079</v>
      </c>
      <c r="K31" s="13" t="s">
        <v>977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65"/>
      <c r="BI31" s="165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 t="s">
        <v>952</v>
      </c>
      <c r="B32" s="150" t="s">
        <v>1351</v>
      </c>
      <c r="C32" s="11" t="s">
        <v>966</v>
      </c>
      <c r="D32" s="11" t="s">
        <v>1080</v>
      </c>
      <c r="E32" s="134" t="s">
        <v>974</v>
      </c>
      <c r="F32" s="134"/>
      <c r="G32" s="134"/>
      <c r="H32" s="22" t="s">
        <v>798</v>
      </c>
      <c r="I32" s="11" t="s">
        <v>1079</v>
      </c>
      <c r="J32" s="11" t="s">
        <v>1081</v>
      </c>
      <c r="K32" s="13" t="s">
        <v>977</v>
      </c>
      <c r="L32" s="13"/>
      <c r="M32" s="13"/>
      <c r="N32" s="13"/>
      <c r="O32" s="13"/>
      <c r="P32" s="13"/>
      <c r="Q32" s="13"/>
      <c r="R32" s="13" t="s">
        <v>1082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1083</v>
      </c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65"/>
      <c r="BI32" s="165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 t="s">
        <v>952</v>
      </c>
      <c r="B33" s="150" t="s">
        <v>1351</v>
      </c>
      <c r="C33" s="11" t="s">
        <v>966</v>
      </c>
      <c r="D33" s="11" t="s">
        <v>1084</v>
      </c>
      <c r="E33" s="134" t="s">
        <v>974</v>
      </c>
      <c r="F33" s="134"/>
      <c r="G33" s="134"/>
      <c r="H33" s="22" t="s">
        <v>798</v>
      </c>
      <c r="I33" s="11" t="s">
        <v>1081</v>
      </c>
      <c r="J33" s="11" t="s">
        <v>1085</v>
      </c>
      <c r="K33" s="13" t="s">
        <v>1047</v>
      </c>
      <c r="L33" s="13"/>
      <c r="M33" s="13"/>
      <c r="N33" s="13"/>
      <c r="O33" s="13"/>
      <c r="P33" s="13"/>
      <c r="Q33" s="13"/>
      <c r="R33" s="13" t="s">
        <v>1086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1087</v>
      </c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65"/>
      <c r="BI33" s="165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 t="s">
        <v>952</v>
      </c>
      <c r="B34" s="150" t="s">
        <v>1351</v>
      </c>
      <c r="C34" s="11" t="s">
        <v>966</v>
      </c>
      <c r="D34" s="11" t="s">
        <v>1088</v>
      </c>
      <c r="E34" s="134" t="s">
        <v>974</v>
      </c>
      <c r="F34" s="134"/>
      <c r="G34" s="134"/>
      <c r="H34" s="22" t="s">
        <v>798</v>
      </c>
      <c r="I34" s="11" t="s">
        <v>1085</v>
      </c>
      <c r="J34" s="11" t="s">
        <v>1089</v>
      </c>
      <c r="K34" s="13" t="s">
        <v>1047</v>
      </c>
      <c r="L34" s="13"/>
      <c r="M34" s="13"/>
      <c r="N34" s="13"/>
      <c r="O34" s="13"/>
      <c r="P34" s="13"/>
      <c r="Q34" s="13"/>
      <c r="R34" s="13" t="s">
        <v>1090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1091</v>
      </c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65"/>
      <c r="BI34" s="165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 t="s">
        <v>952</v>
      </c>
      <c r="B35" s="150" t="s">
        <v>1351</v>
      </c>
      <c r="C35" s="11" t="s">
        <v>966</v>
      </c>
      <c r="D35" s="11" t="s">
        <v>1092</v>
      </c>
      <c r="E35" s="134" t="s">
        <v>974</v>
      </c>
      <c r="F35" s="134"/>
      <c r="G35" s="134"/>
      <c r="H35" s="22" t="s">
        <v>798</v>
      </c>
      <c r="I35" s="11" t="s">
        <v>1089</v>
      </c>
      <c r="J35" s="11" t="s">
        <v>1093</v>
      </c>
      <c r="K35" s="13" t="s">
        <v>1047</v>
      </c>
      <c r="L35" s="13"/>
      <c r="M35" s="13"/>
      <c r="N35" s="13"/>
      <c r="O35" s="13"/>
      <c r="P35" s="13"/>
      <c r="Q35" s="13"/>
      <c r="R35" s="13" t="s">
        <v>1094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1095</v>
      </c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65"/>
      <c r="BI35" s="165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 t="s">
        <v>952</v>
      </c>
      <c r="B36" s="150" t="s">
        <v>1351</v>
      </c>
      <c r="C36" s="11" t="s">
        <v>966</v>
      </c>
      <c r="D36" s="11" t="s">
        <v>1096</v>
      </c>
      <c r="E36" s="134" t="s">
        <v>974</v>
      </c>
      <c r="F36" s="134"/>
      <c r="G36" s="134"/>
      <c r="H36" s="22" t="s">
        <v>798</v>
      </c>
      <c r="I36" s="11" t="s">
        <v>1093</v>
      </c>
      <c r="J36" s="11" t="s">
        <v>1097</v>
      </c>
      <c r="K36" s="13" t="s">
        <v>1047</v>
      </c>
      <c r="L36" s="13"/>
      <c r="M36" s="13"/>
      <c r="N36" s="13"/>
      <c r="O36" s="13"/>
      <c r="P36" s="13"/>
      <c r="Q36" s="13"/>
      <c r="R36" s="13" t="s">
        <v>1029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1098</v>
      </c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65"/>
      <c r="BI36" s="165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 t="s">
        <v>952</v>
      </c>
      <c r="B37" s="150" t="s">
        <v>1351</v>
      </c>
      <c r="C37" s="11" t="s">
        <v>966</v>
      </c>
      <c r="D37" s="11" t="s">
        <v>1099</v>
      </c>
      <c r="E37" s="134" t="s">
        <v>974</v>
      </c>
      <c r="F37" s="134"/>
      <c r="G37" s="134"/>
      <c r="H37" s="22" t="s">
        <v>798</v>
      </c>
      <c r="I37" s="11" t="s">
        <v>1097</v>
      </c>
      <c r="J37" s="11" t="s">
        <v>1100</v>
      </c>
      <c r="K37" s="13" t="s">
        <v>1047</v>
      </c>
      <c r="L37" s="13"/>
      <c r="M37" s="13"/>
      <c r="N37" s="13"/>
      <c r="O37" s="13"/>
      <c r="P37" s="13"/>
      <c r="Q37" s="13"/>
      <c r="R37" s="13" t="s">
        <v>1101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1102</v>
      </c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65"/>
      <c r="BI37" s="165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 t="s">
        <v>952</v>
      </c>
      <c r="B38" s="150" t="s">
        <v>1351</v>
      </c>
      <c r="C38" s="11" t="s">
        <v>966</v>
      </c>
      <c r="D38" s="11" t="s">
        <v>1103</v>
      </c>
      <c r="E38" s="134" t="s">
        <v>974</v>
      </c>
      <c r="F38" s="134"/>
      <c r="G38" s="134"/>
      <c r="H38" s="22" t="s">
        <v>798</v>
      </c>
      <c r="I38" s="11" t="s">
        <v>1100</v>
      </c>
      <c r="J38" s="11" t="s">
        <v>1104</v>
      </c>
      <c r="K38" s="13" t="s">
        <v>1047</v>
      </c>
      <c r="L38" s="13"/>
      <c r="M38" s="13"/>
      <c r="N38" s="13"/>
      <c r="O38" s="13"/>
      <c r="P38" s="13"/>
      <c r="Q38" s="13"/>
      <c r="R38" s="13" t="s">
        <v>1105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1106</v>
      </c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65"/>
      <c r="BI38" s="165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 t="s">
        <v>952</v>
      </c>
      <c r="B39" s="150" t="s">
        <v>1351</v>
      </c>
      <c r="C39" s="11" t="s">
        <v>966</v>
      </c>
      <c r="D39" s="11" t="s">
        <v>1107</v>
      </c>
      <c r="E39" s="134" t="s">
        <v>974</v>
      </c>
      <c r="F39" s="134"/>
      <c r="G39" s="134"/>
      <c r="H39" s="22" t="s">
        <v>798</v>
      </c>
      <c r="I39" s="11" t="s">
        <v>1104</v>
      </c>
      <c r="J39" s="11" t="s">
        <v>1108</v>
      </c>
      <c r="K39" s="13" t="s">
        <v>1047</v>
      </c>
      <c r="L39" s="13"/>
      <c r="M39" s="13"/>
      <c r="N39" s="13"/>
      <c r="O39" s="13"/>
      <c r="P39" s="13"/>
      <c r="Q39" s="13"/>
      <c r="R39" s="13" t="s">
        <v>1105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1109</v>
      </c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65"/>
      <c r="BI39" s="165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 t="s">
        <v>952</v>
      </c>
      <c r="B40" s="150" t="s">
        <v>1351</v>
      </c>
      <c r="C40" s="11" t="s">
        <v>966</v>
      </c>
      <c r="D40" s="11" t="s">
        <v>1110</v>
      </c>
      <c r="E40" s="134" t="s">
        <v>974</v>
      </c>
      <c r="F40" s="134"/>
      <c r="G40" s="134"/>
      <c r="H40" s="22" t="s">
        <v>798</v>
      </c>
      <c r="I40" s="11" t="s">
        <v>1108</v>
      </c>
      <c r="J40" s="11" t="s">
        <v>1111</v>
      </c>
      <c r="K40" s="13" t="s">
        <v>1047</v>
      </c>
      <c r="L40" s="13"/>
      <c r="M40" s="13"/>
      <c r="N40" s="13"/>
      <c r="O40" s="13"/>
      <c r="P40" s="13"/>
      <c r="Q40" s="13"/>
      <c r="R40" s="13" t="s">
        <v>1112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1113</v>
      </c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65"/>
      <c r="BI40" s="165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 t="s">
        <v>952</v>
      </c>
      <c r="B41" s="150" t="s">
        <v>1351</v>
      </c>
      <c r="C41" s="11" t="s">
        <v>966</v>
      </c>
      <c r="D41" s="11" t="s">
        <v>1114</v>
      </c>
      <c r="E41" s="134" t="s">
        <v>974</v>
      </c>
      <c r="F41" s="134"/>
      <c r="G41" s="134"/>
      <c r="H41" s="22" t="s">
        <v>798</v>
      </c>
      <c r="I41" s="11" t="s">
        <v>1111</v>
      </c>
      <c r="J41" s="11" t="s">
        <v>1115</v>
      </c>
      <c r="K41" s="13" t="s">
        <v>1047</v>
      </c>
      <c r="L41" s="13"/>
      <c r="M41" s="13"/>
      <c r="N41" s="13"/>
      <c r="O41" s="13"/>
      <c r="P41" s="13"/>
      <c r="Q41" s="13"/>
      <c r="R41" s="13" t="s">
        <v>1076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1116</v>
      </c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65"/>
      <c r="BI41" s="165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 t="s">
        <v>952</v>
      </c>
      <c r="B42" s="150" t="s">
        <v>1351</v>
      </c>
      <c r="C42" s="11" t="s">
        <v>966</v>
      </c>
      <c r="D42" s="11" t="s">
        <v>1117</v>
      </c>
      <c r="E42" s="134" t="s">
        <v>974</v>
      </c>
      <c r="F42" s="134"/>
      <c r="G42" s="134"/>
      <c r="H42" s="22" t="s">
        <v>798</v>
      </c>
      <c r="I42" s="11" t="s">
        <v>1115</v>
      </c>
      <c r="J42" s="11" t="s">
        <v>1118</v>
      </c>
      <c r="K42" s="13" t="s">
        <v>1047</v>
      </c>
      <c r="L42" s="13"/>
      <c r="M42" s="13"/>
      <c r="N42" s="13"/>
      <c r="O42" s="13"/>
      <c r="P42" s="13"/>
      <c r="Q42" s="13"/>
      <c r="R42" s="13" t="s">
        <v>1119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1120</v>
      </c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65"/>
      <c r="BI42" s="165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 t="s">
        <v>952</v>
      </c>
      <c r="B43" s="150" t="s">
        <v>1351</v>
      </c>
      <c r="C43" s="11" t="s">
        <v>968</v>
      </c>
      <c r="D43" s="11" t="s">
        <v>1121</v>
      </c>
      <c r="E43" s="134" t="s">
        <v>1122</v>
      </c>
      <c r="F43" s="134"/>
      <c r="G43" s="134"/>
      <c r="H43" s="22" t="s">
        <v>798</v>
      </c>
      <c r="I43" s="11" t="s">
        <v>1123</v>
      </c>
      <c r="J43" s="11" t="s">
        <v>1124</v>
      </c>
      <c r="K43" s="13" t="s">
        <v>977</v>
      </c>
      <c r="L43" s="13"/>
      <c r="M43" s="13"/>
      <c r="N43" s="13"/>
      <c r="O43" s="13"/>
      <c r="P43" s="13"/>
      <c r="Q43" s="13"/>
      <c r="R43" s="13" t="s">
        <v>1125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65"/>
      <c r="BI43" s="165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 t="s">
        <v>952</v>
      </c>
      <c r="B44" s="150" t="s">
        <v>1351</v>
      </c>
      <c r="C44" s="11" t="s">
        <v>968</v>
      </c>
      <c r="D44" s="11" t="s">
        <v>1126</v>
      </c>
      <c r="E44" s="134" t="s">
        <v>1122</v>
      </c>
      <c r="F44" s="134"/>
      <c r="G44" s="134"/>
      <c r="H44" s="22" t="s">
        <v>798</v>
      </c>
      <c r="I44" s="11" t="s">
        <v>1124</v>
      </c>
      <c r="J44" s="11" t="s">
        <v>976</v>
      </c>
      <c r="K44" s="13" t="s">
        <v>977</v>
      </c>
      <c r="L44" s="13"/>
      <c r="M44" s="13"/>
      <c r="N44" s="13"/>
      <c r="O44" s="13"/>
      <c r="P44" s="13"/>
      <c r="Q44" s="13"/>
      <c r="R44" s="13" t="s">
        <v>1127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65"/>
      <c r="BI44" s="165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 t="s">
        <v>952</v>
      </c>
      <c r="B45" s="150" t="s">
        <v>1351</v>
      </c>
      <c r="C45" s="11" t="s">
        <v>968</v>
      </c>
      <c r="D45" s="11" t="s">
        <v>1128</v>
      </c>
      <c r="E45" s="134" t="s">
        <v>1122</v>
      </c>
      <c r="F45" s="134"/>
      <c r="G45" s="134"/>
      <c r="H45" s="22" t="s">
        <v>798</v>
      </c>
      <c r="I45" s="11" t="s">
        <v>976</v>
      </c>
      <c r="J45" s="11" t="s">
        <v>981</v>
      </c>
      <c r="K45" s="13" t="s">
        <v>977</v>
      </c>
      <c r="L45" s="13"/>
      <c r="M45" s="13"/>
      <c r="N45" s="13"/>
      <c r="O45" s="13"/>
      <c r="P45" s="13"/>
      <c r="Q45" s="13"/>
      <c r="R45" s="13" t="s">
        <v>1129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65"/>
      <c r="BI45" s="165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 t="s">
        <v>952</v>
      </c>
      <c r="B46" s="150" t="s">
        <v>1351</v>
      </c>
      <c r="C46" s="11" t="s">
        <v>968</v>
      </c>
      <c r="D46" s="11" t="s">
        <v>1130</v>
      </c>
      <c r="E46" s="134" t="s">
        <v>1122</v>
      </c>
      <c r="F46" s="134"/>
      <c r="G46" s="134"/>
      <c r="H46" s="22" t="s">
        <v>798</v>
      </c>
      <c r="I46" s="11" t="s">
        <v>981</v>
      </c>
      <c r="J46" s="11" t="s">
        <v>1131</v>
      </c>
      <c r="K46" s="13" t="s">
        <v>977</v>
      </c>
      <c r="L46" s="13"/>
      <c r="M46" s="13"/>
      <c r="N46" s="13"/>
      <c r="O46" s="13"/>
      <c r="P46" s="13"/>
      <c r="Q46" s="13"/>
      <c r="R46" s="13" t="s">
        <v>1132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65"/>
      <c r="BI46" s="165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 t="s">
        <v>952</v>
      </c>
      <c r="B47" s="150" t="s">
        <v>1351</v>
      </c>
      <c r="C47" s="11" t="s">
        <v>968</v>
      </c>
      <c r="D47" s="11" t="s">
        <v>1133</v>
      </c>
      <c r="E47" s="134" t="s">
        <v>1122</v>
      </c>
      <c r="F47" s="134"/>
      <c r="G47" s="134"/>
      <c r="H47" s="22" t="s">
        <v>798</v>
      </c>
      <c r="I47" s="11" t="s">
        <v>1131</v>
      </c>
      <c r="J47" s="11" t="s">
        <v>1134</v>
      </c>
      <c r="K47" s="13" t="s">
        <v>977</v>
      </c>
      <c r="L47" s="13"/>
      <c r="M47" s="13"/>
      <c r="N47" s="13"/>
      <c r="O47" s="13"/>
      <c r="P47" s="13"/>
      <c r="Q47" s="13"/>
      <c r="R47" s="13" t="s">
        <v>1135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65"/>
      <c r="BI47" s="165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 t="s">
        <v>952</v>
      </c>
      <c r="B48" s="150" t="s">
        <v>1351</v>
      </c>
      <c r="C48" s="11" t="s">
        <v>968</v>
      </c>
      <c r="D48" s="11" t="s">
        <v>1136</v>
      </c>
      <c r="E48" s="134" t="s">
        <v>1122</v>
      </c>
      <c r="F48" s="134"/>
      <c r="G48" s="134"/>
      <c r="H48" s="22" t="s">
        <v>798</v>
      </c>
      <c r="I48" s="11" t="s">
        <v>1134</v>
      </c>
      <c r="J48" s="11" t="s">
        <v>1137</v>
      </c>
      <c r="K48" s="13" t="s">
        <v>977</v>
      </c>
      <c r="L48" s="13"/>
      <c r="M48" s="13"/>
      <c r="N48" s="13"/>
      <c r="O48" s="13"/>
      <c r="P48" s="13"/>
      <c r="Q48" s="13"/>
      <c r="R48" s="13" t="s">
        <v>1138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1139</v>
      </c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65"/>
      <c r="BI48" s="165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 t="s">
        <v>952</v>
      </c>
      <c r="B49" s="150" t="s">
        <v>1351</v>
      </c>
      <c r="C49" s="11" t="s">
        <v>968</v>
      </c>
      <c r="D49" s="11" t="s">
        <v>1140</v>
      </c>
      <c r="E49" s="134" t="s">
        <v>1122</v>
      </c>
      <c r="F49" s="134"/>
      <c r="G49" s="134"/>
      <c r="H49" s="22" t="s">
        <v>798</v>
      </c>
      <c r="I49" s="11" t="s">
        <v>1137</v>
      </c>
      <c r="J49" s="11" t="s">
        <v>999</v>
      </c>
      <c r="K49" s="13" t="s">
        <v>1141</v>
      </c>
      <c r="L49" s="13"/>
      <c r="M49" s="13"/>
      <c r="N49" s="13"/>
      <c r="O49" s="13"/>
      <c r="P49" s="13"/>
      <c r="Q49" s="13"/>
      <c r="R49" s="13" t="s">
        <v>1142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1143</v>
      </c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65"/>
      <c r="BI49" s="165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 t="s">
        <v>952</v>
      </c>
      <c r="B50" s="150" t="s">
        <v>1351</v>
      </c>
      <c r="C50" s="11" t="s">
        <v>968</v>
      </c>
      <c r="D50" s="11" t="s">
        <v>1144</v>
      </c>
      <c r="E50" s="134" t="s">
        <v>1122</v>
      </c>
      <c r="F50" s="134"/>
      <c r="G50" s="134"/>
      <c r="H50" s="22" t="s">
        <v>798</v>
      </c>
      <c r="I50" s="11" t="s">
        <v>999</v>
      </c>
      <c r="J50" s="11" t="s">
        <v>1002</v>
      </c>
      <c r="K50" s="13" t="s">
        <v>977</v>
      </c>
      <c r="L50" s="13"/>
      <c r="M50" s="13"/>
      <c r="N50" s="13"/>
      <c r="O50" s="13"/>
      <c r="P50" s="13"/>
      <c r="Q50" s="13"/>
      <c r="R50" s="13" t="s">
        <v>1145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1146</v>
      </c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65"/>
      <c r="BI50" s="165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 t="s">
        <v>952</v>
      </c>
      <c r="B51" s="150" t="s">
        <v>1351</v>
      </c>
      <c r="C51" s="11" t="s">
        <v>968</v>
      </c>
      <c r="D51" s="11" t="s">
        <v>1147</v>
      </c>
      <c r="E51" s="134" t="s">
        <v>1122</v>
      </c>
      <c r="F51" s="134"/>
      <c r="G51" s="134"/>
      <c r="H51" s="22" t="s">
        <v>798</v>
      </c>
      <c r="I51" s="11" t="s">
        <v>1002</v>
      </c>
      <c r="J51" s="11" t="s">
        <v>959</v>
      </c>
      <c r="K51" s="13" t="s">
        <v>977</v>
      </c>
      <c r="L51" s="13"/>
      <c r="M51" s="13"/>
      <c r="N51" s="13"/>
      <c r="O51" s="13"/>
      <c r="P51" s="13"/>
      <c r="Q51" s="13"/>
      <c r="R51" s="13" t="s">
        <v>1148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65"/>
      <c r="BI51" s="165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 t="s">
        <v>952</v>
      </c>
      <c r="B52" s="150" t="s">
        <v>1351</v>
      </c>
      <c r="C52" s="11" t="s">
        <v>968</v>
      </c>
      <c r="D52" s="11" t="s">
        <v>1149</v>
      </c>
      <c r="E52" s="134" t="s">
        <v>1122</v>
      </c>
      <c r="F52" s="134"/>
      <c r="G52" s="134"/>
      <c r="H52" s="22" t="s">
        <v>798</v>
      </c>
      <c r="I52" s="11" t="s">
        <v>959</v>
      </c>
      <c r="J52" s="11" t="s">
        <v>1150</v>
      </c>
      <c r="K52" s="13" t="s">
        <v>977</v>
      </c>
      <c r="L52" s="13"/>
      <c r="M52" s="13"/>
      <c r="N52" s="13"/>
      <c r="O52" s="13"/>
      <c r="P52" s="13"/>
      <c r="Q52" s="13"/>
      <c r="R52" s="13" t="s">
        <v>1151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1152</v>
      </c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65"/>
      <c r="BI52" s="165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 t="s">
        <v>952</v>
      </c>
      <c r="B53" s="150" t="s">
        <v>1351</v>
      </c>
      <c r="C53" s="11" t="s">
        <v>968</v>
      </c>
      <c r="D53" s="11" t="s">
        <v>1153</v>
      </c>
      <c r="E53" s="134" t="s">
        <v>1122</v>
      </c>
      <c r="F53" s="134"/>
      <c r="G53" s="134"/>
      <c r="H53" s="22" t="s">
        <v>798</v>
      </c>
      <c r="I53" s="11" t="s">
        <v>1150</v>
      </c>
      <c r="J53" s="11" t="s">
        <v>1154</v>
      </c>
      <c r="K53" s="13" t="s">
        <v>977</v>
      </c>
      <c r="L53" s="13"/>
      <c r="M53" s="13"/>
      <c r="N53" s="13"/>
      <c r="O53" s="13"/>
      <c r="P53" s="13"/>
      <c r="Q53" s="13"/>
      <c r="R53" s="13" t="s">
        <v>1155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65"/>
      <c r="BI53" s="165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 t="s">
        <v>952</v>
      </c>
      <c r="B54" s="150" t="s">
        <v>1351</v>
      </c>
      <c r="C54" s="11" t="s">
        <v>968</v>
      </c>
      <c r="D54" s="11" t="s">
        <v>1156</v>
      </c>
      <c r="E54" s="134" t="s">
        <v>1122</v>
      </c>
      <c r="F54" s="134"/>
      <c r="G54" s="134"/>
      <c r="H54" s="22" t="s">
        <v>798</v>
      </c>
      <c r="I54" s="11" t="s">
        <v>1154</v>
      </c>
      <c r="J54" s="11" t="s">
        <v>1157</v>
      </c>
      <c r="K54" s="13" t="s">
        <v>977</v>
      </c>
      <c r="L54" s="13"/>
      <c r="M54" s="13"/>
      <c r="N54" s="13"/>
      <c r="O54" s="13"/>
      <c r="P54" s="13"/>
      <c r="Q54" s="13"/>
      <c r="R54" s="13" t="s">
        <v>1158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1159</v>
      </c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65"/>
      <c r="BI54" s="165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 t="s">
        <v>952</v>
      </c>
      <c r="B55" s="150" t="s">
        <v>1351</v>
      </c>
      <c r="C55" s="11" t="s">
        <v>968</v>
      </c>
      <c r="D55" s="11" t="s">
        <v>1160</v>
      </c>
      <c r="E55" s="134" t="s">
        <v>1122</v>
      </c>
      <c r="F55" s="134"/>
      <c r="G55" s="134"/>
      <c r="H55" s="22" t="s">
        <v>798</v>
      </c>
      <c r="I55" s="11" t="s">
        <v>1157</v>
      </c>
      <c r="J55" s="11" t="s">
        <v>1161</v>
      </c>
      <c r="K55" s="13" t="s">
        <v>977</v>
      </c>
      <c r="L55" s="13"/>
      <c r="M55" s="13"/>
      <c r="N55" s="13"/>
      <c r="O55" s="13"/>
      <c r="P55" s="13"/>
      <c r="Q55" s="13"/>
      <c r="R55" s="13" t="s">
        <v>1162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65"/>
      <c r="BI55" s="165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 t="s">
        <v>952</v>
      </c>
      <c r="B56" s="150" t="s">
        <v>1351</v>
      </c>
      <c r="C56" s="11" t="s">
        <v>968</v>
      </c>
      <c r="D56" s="11" t="s">
        <v>1163</v>
      </c>
      <c r="E56" s="134" t="s">
        <v>1122</v>
      </c>
      <c r="F56" s="134"/>
      <c r="G56" s="134"/>
      <c r="H56" s="22" t="s">
        <v>798</v>
      </c>
      <c r="I56" s="11" t="s">
        <v>1161</v>
      </c>
      <c r="J56" s="11" t="s">
        <v>1028</v>
      </c>
      <c r="K56" s="13" t="s">
        <v>977</v>
      </c>
      <c r="L56" s="13"/>
      <c r="M56" s="13"/>
      <c r="N56" s="13"/>
      <c r="O56" s="13"/>
      <c r="P56" s="13"/>
      <c r="Q56" s="13"/>
      <c r="R56" s="13" t="s">
        <v>1164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65"/>
      <c r="BI56" s="165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 t="s">
        <v>952</v>
      </c>
      <c r="B57" s="150" t="s">
        <v>1351</v>
      </c>
      <c r="C57" s="11" t="s">
        <v>968</v>
      </c>
      <c r="D57" s="11" t="s">
        <v>1165</v>
      </c>
      <c r="E57" s="134" t="s">
        <v>1122</v>
      </c>
      <c r="F57" s="134"/>
      <c r="G57" s="134"/>
      <c r="H57" s="22" t="s">
        <v>798</v>
      </c>
      <c r="I57" s="11" t="s">
        <v>1028</v>
      </c>
      <c r="J57" s="11" t="s">
        <v>1032</v>
      </c>
      <c r="K57" s="13" t="s">
        <v>977</v>
      </c>
      <c r="L57" s="13"/>
      <c r="M57" s="13"/>
      <c r="N57" s="13"/>
      <c r="O57" s="13"/>
      <c r="P57" s="13"/>
      <c r="Q57" s="13"/>
      <c r="R57" s="13" t="s">
        <v>1166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 t="s">
        <v>1167</v>
      </c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65"/>
      <c r="BI57" s="165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 t="s">
        <v>952</v>
      </c>
      <c r="B58" s="150" t="s">
        <v>1351</v>
      </c>
      <c r="C58" s="11" t="s">
        <v>968</v>
      </c>
      <c r="D58" s="11" t="s">
        <v>1168</v>
      </c>
      <c r="E58" s="134" t="s">
        <v>1122</v>
      </c>
      <c r="F58" s="134"/>
      <c r="G58" s="134"/>
      <c r="H58" s="22" t="s">
        <v>798</v>
      </c>
      <c r="I58" s="11" t="s">
        <v>1032</v>
      </c>
      <c r="J58" s="11" t="s">
        <v>1169</v>
      </c>
      <c r="K58" s="13" t="s">
        <v>1141</v>
      </c>
      <c r="L58" s="13"/>
      <c r="M58" s="13"/>
      <c r="N58" s="13"/>
      <c r="O58" s="13"/>
      <c r="P58" s="13"/>
      <c r="Q58" s="13"/>
      <c r="R58" s="13" t="s">
        <v>1170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 t="s">
        <v>1171</v>
      </c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65"/>
      <c r="BI58" s="165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 t="s">
        <v>952</v>
      </c>
      <c r="B59" s="150" t="s">
        <v>1351</v>
      </c>
      <c r="C59" s="11" t="s">
        <v>968</v>
      </c>
      <c r="D59" s="11" t="s">
        <v>1172</v>
      </c>
      <c r="E59" s="134" t="s">
        <v>1122</v>
      </c>
      <c r="F59" s="134"/>
      <c r="G59" s="134"/>
      <c r="H59" s="22" t="s">
        <v>798</v>
      </c>
      <c r="I59" s="11" t="s">
        <v>1169</v>
      </c>
      <c r="J59" s="11" t="s">
        <v>1173</v>
      </c>
      <c r="K59" s="13" t="s">
        <v>977</v>
      </c>
      <c r="L59" s="13"/>
      <c r="M59" s="13"/>
      <c r="N59" s="13"/>
      <c r="O59" s="13"/>
      <c r="P59" s="13"/>
      <c r="Q59" s="13"/>
      <c r="R59" s="13" t="s">
        <v>1174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 t="s">
        <v>1175</v>
      </c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65"/>
      <c r="BI59" s="165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 t="s">
        <v>952</v>
      </c>
      <c r="B60" s="150" t="s">
        <v>1351</v>
      </c>
      <c r="C60" s="11" t="s">
        <v>968</v>
      </c>
      <c r="D60" s="11" t="s">
        <v>1176</v>
      </c>
      <c r="E60" s="134" t="s">
        <v>1122</v>
      </c>
      <c r="F60" s="134"/>
      <c r="G60" s="134"/>
      <c r="H60" s="22" t="s">
        <v>798</v>
      </c>
      <c r="I60" s="11" t="s">
        <v>1173</v>
      </c>
      <c r="J60" s="11" t="s">
        <v>1177</v>
      </c>
      <c r="K60" s="13" t="s">
        <v>977</v>
      </c>
      <c r="L60" s="13"/>
      <c r="M60" s="13"/>
      <c r="N60" s="13"/>
      <c r="O60" s="13"/>
      <c r="P60" s="13"/>
      <c r="Q60" s="13"/>
      <c r="R60" s="13" t="s">
        <v>1178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 t="s">
        <v>1179</v>
      </c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65"/>
      <c r="BI60" s="165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 t="s">
        <v>952</v>
      </c>
      <c r="B61" s="150" t="s">
        <v>1351</v>
      </c>
      <c r="C61" s="11" t="s">
        <v>968</v>
      </c>
      <c r="D61" s="11" t="s">
        <v>1180</v>
      </c>
      <c r="E61" s="134" t="s">
        <v>1122</v>
      </c>
      <c r="F61" s="134"/>
      <c r="G61" s="134"/>
      <c r="H61" s="22" t="s">
        <v>798</v>
      </c>
      <c r="I61" s="11" t="s">
        <v>1177</v>
      </c>
      <c r="J61" s="11" t="s">
        <v>1181</v>
      </c>
      <c r="K61" s="13" t="s">
        <v>977</v>
      </c>
      <c r="L61" s="13"/>
      <c r="M61" s="13"/>
      <c r="N61" s="13"/>
      <c r="O61" s="13"/>
      <c r="P61" s="13"/>
      <c r="Q61" s="13"/>
      <c r="R61" s="13" t="s">
        <v>1182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 t="s">
        <v>1183</v>
      </c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65"/>
      <c r="BI61" s="165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 t="s">
        <v>952</v>
      </c>
      <c r="B62" s="150" t="s">
        <v>1351</v>
      </c>
      <c r="C62" s="11" t="s">
        <v>969</v>
      </c>
      <c r="D62" s="11" t="s">
        <v>1184</v>
      </c>
      <c r="E62" s="134" t="s">
        <v>1122</v>
      </c>
      <c r="F62" s="134"/>
      <c r="G62" s="134"/>
      <c r="H62" s="22" t="s">
        <v>798</v>
      </c>
      <c r="I62" s="11" t="s">
        <v>1123</v>
      </c>
      <c r="J62" s="11" t="s">
        <v>1124</v>
      </c>
      <c r="K62" s="13" t="s">
        <v>977</v>
      </c>
      <c r="L62" s="13"/>
      <c r="M62" s="13"/>
      <c r="N62" s="13"/>
      <c r="O62" s="13"/>
      <c r="P62" s="13"/>
      <c r="Q62" s="13"/>
      <c r="R62" s="13" t="s">
        <v>1185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65"/>
      <c r="BI62" s="165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 t="s">
        <v>952</v>
      </c>
      <c r="B63" s="150" t="s">
        <v>1351</v>
      </c>
      <c r="C63" s="11" t="s">
        <v>969</v>
      </c>
      <c r="D63" s="11" t="s">
        <v>1186</v>
      </c>
      <c r="E63" s="134" t="s">
        <v>1122</v>
      </c>
      <c r="F63" s="134"/>
      <c r="G63" s="134"/>
      <c r="H63" s="22" t="s">
        <v>798</v>
      </c>
      <c r="I63" s="11" t="s">
        <v>1124</v>
      </c>
      <c r="J63" s="11" t="s">
        <v>976</v>
      </c>
      <c r="K63" s="13" t="s">
        <v>977</v>
      </c>
      <c r="L63" s="13"/>
      <c r="M63" s="13"/>
      <c r="N63" s="13"/>
      <c r="O63" s="13"/>
      <c r="P63" s="13"/>
      <c r="Q63" s="13"/>
      <c r="R63" s="13" t="s">
        <v>1187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65"/>
      <c r="BI63" s="165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 t="s">
        <v>952</v>
      </c>
      <c r="B64" s="150" t="s">
        <v>1351</v>
      </c>
      <c r="C64" s="11" t="s">
        <v>969</v>
      </c>
      <c r="D64" s="11" t="s">
        <v>1188</v>
      </c>
      <c r="E64" s="134" t="s">
        <v>1122</v>
      </c>
      <c r="F64" s="134"/>
      <c r="G64" s="134"/>
      <c r="H64" s="22" t="s">
        <v>798</v>
      </c>
      <c r="I64" s="11" t="s">
        <v>976</v>
      </c>
      <c r="J64" s="11" t="s">
        <v>1189</v>
      </c>
      <c r="K64" s="13" t="s">
        <v>977</v>
      </c>
      <c r="L64" s="13"/>
      <c r="M64" s="13"/>
      <c r="N64" s="13"/>
      <c r="O64" s="13"/>
      <c r="P64" s="13"/>
      <c r="Q64" s="13"/>
      <c r="R64" s="13" t="s">
        <v>1190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65"/>
      <c r="BI64" s="165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 t="s">
        <v>952</v>
      </c>
      <c r="B65" s="150" t="s">
        <v>1351</v>
      </c>
      <c r="C65" s="11" t="s">
        <v>969</v>
      </c>
      <c r="D65" s="11" t="s">
        <v>1191</v>
      </c>
      <c r="E65" s="134" t="s">
        <v>1122</v>
      </c>
      <c r="F65" s="134"/>
      <c r="G65" s="134"/>
      <c r="H65" s="22" t="s">
        <v>798</v>
      </c>
      <c r="I65" s="11" t="s">
        <v>1189</v>
      </c>
      <c r="J65" s="11" t="s">
        <v>958</v>
      </c>
      <c r="K65" s="13" t="s">
        <v>977</v>
      </c>
      <c r="L65" s="13"/>
      <c r="M65" s="13"/>
      <c r="N65" s="13"/>
      <c r="O65" s="13"/>
      <c r="P65" s="13"/>
      <c r="Q65" s="13"/>
      <c r="R65" s="13" t="s">
        <v>1192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65"/>
      <c r="BI65" s="165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 t="s">
        <v>952</v>
      </c>
      <c r="B66" s="150" t="s">
        <v>1351</v>
      </c>
      <c r="C66" s="11" t="s">
        <v>969</v>
      </c>
      <c r="D66" s="11" t="s">
        <v>1193</v>
      </c>
      <c r="E66" s="134" t="s">
        <v>1122</v>
      </c>
      <c r="F66" s="134"/>
      <c r="G66" s="134"/>
      <c r="H66" s="22" t="s">
        <v>798</v>
      </c>
      <c r="I66" s="11" t="s">
        <v>958</v>
      </c>
      <c r="J66" s="11" t="s">
        <v>1194</v>
      </c>
      <c r="K66" s="13" t="s">
        <v>977</v>
      </c>
      <c r="L66" s="13"/>
      <c r="M66" s="13"/>
      <c r="N66" s="13"/>
      <c r="O66" s="13"/>
      <c r="P66" s="13"/>
      <c r="Q66" s="13"/>
      <c r="R66" s="13" t="s">
        <v>1195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65"/>
      <c r="BI66" s="165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 t="s">
        <v>952</v>
      </c>
      <c r="B67" s="150" t="s">
        <v>1351</v>
      </c>
      <c r="C67" s="11" t="s">
        <v>969</v>
      </c>
      <c r="D67" s="11" t="s">
        <v>1196</v>
      </c>
      <c r="E67" s="134" t="s">
        <v>1122</v>
      </c>
      <c r="F67" s="134"/>
      <c r="G67" s="134"/>
      <c r="H67" s="22" t="s">
        <v>798</v>
      </c>
      <c r="I67" s="11" t="s">
        <v>1194</v>
      </c>
      <c r="J67" s="11" t="s">
        <v>1197</v>
      </c>
      <c r="K67" s="13" t="s">
        <v>977</v>
      </c>
      <c r="L67" s="13"/>
      <c r="M67" s="13"/>
      <c r="N67" s="13"/>
      <c r="O67" s="13"/>
      <c r="P67" s="13"/>
      <c r="Q67" s="13"/>
      <c r="R67" s="13" t="s">
        <v>1198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65"/>
      <c r="BI67" s="165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 t="s">
        <v>952</v>
      </c>
      <c r="B68" s="150" t="s">
        <v>1351</v>
      </c>
      <c r="C68" s="11" t="s">
        <v>969</v>
      </c>
      <c r="D68" s="11" t="s">
        <v>1199</v>
      </c>
      <c r="E68" s="134" t="s">
        <v>1122</v>
      </c>
      <c r="F68" s="134"/>
      <c r="G68" s="134"/>
      <c r="H68" s="22" t="s">
        <v>798</v>
      </c>
      <c r="I68" s="11" t="s">
        <v>1197</v>
      </c>
      <c r="J68" s="11" t="s">
        <v>1137</v>
      </c>
      <c r="K68" s="13" t="s">
        <v>977</v>
      </c>
      <c r="L68" s="13"/>
      <c r="M68" s="13"/>
      <c r="N68" s="13"/>
      <c r="O68" s="13"/>
      <c r="P68" s="13"/>
      <c r="Q68" s="13"/>
      <c r="R68" s="13" t="s">
        <v>1200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65"/>
      <c r="BI68" s="165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 t="s">
        <v>952</v>
      </c>
      <c r="B69" s="150" t="s">
        <v>1351</v>
      </c>
      <c r="C69" s="11" t="s">
        <v>969</v>
      </c>
      <c r="D69" s="11" t="s">
        <v>1201</v>
      </c>
      <c r="E69" s="134" t="s">
        <v>1122</v>
      </c>
      <c r="F69" s="134"/>
      <c r="G69" s="134"/>
      <c r="H69" s="22" t="s">
        <v>798</v>
      </c>
      <c r="I69" s="11" t="s">
        <v>1137</v>
      </c>
      <c r="J69" s="11" t="s">
        <v>1202</v>
      </c>
      <c r="K69" s="13" t="s">
        <v>977</v>
      </c>
      <c r="L69" s="13"/>
      <c r="M69" s="13"/>
      <c r="N69" s="13"/>
      <c r="O69" s="13"/>
      <c r="P69" s="13"/>
      <c r="Q69" s="13"/>
      <c r="R69" s="13" t="s">
        <v>1203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65"/>
      <c r="BI69" s="165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 t="s">
        <v>952</v>
      </c>
      <c r="B70" s="150" t="s">
        <v>1351</v>
      </c>
      <c r="C70" s="11" t="s">
        <v>969</v>
      </c>
      <c r="D70" s="11" t="s">
        <v>1204</v>
      </c>
      <c r="E70" s="134" t="s">
        <v>1122</v>
      </c>
      <c r="F70" s="134"/>
      <c r="G70" s="134"/>
      <c r="H70" s="22" t="s">
        <v>798</v>
      </c>
      <c r="I70" s="11" t="s">
        <v>1202</v>
      </c>
      <c r="J70" s="11" t="s">
        <v>1205</v>
      </c>
      <c r="K70" s="13" t="s">
        <v>977</v>
      </c>
      <c r="L70" s="13"/>
      <c r="M70" s="13"/>
      <c r="N70" s="13"/>
      <c r="O70" s="13"/>
      <c r="P70" s="13"/>
      <c r="Q70" s="13"/>
      <c r="R70" s="13" t="s">
        <v>1206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65"/>
      <c r="BI70" s="165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 t="s">
        <v>952</v>
      </c>
      <c r="B71" s="150" t="s">
        <v>1351</v>
      </c>
      <c r="C71" s="11" t="s">
        <v>969</v>
      </c>
      <c r="D71" s="11" t="s">
        <v>1207</v>
      </c>
      <c r="E71" s="134" t="s">
        <v>1122</v>
      </c>
      <c r="F71" s="134"/>
      <c r="G71" s="134"/>
      <c r="H71" s="22" t="s">
        <v>798</v>
      </c>
      <c r="I71" s="11" t="s">
        <v>1205</v>
      </c>
      <c r="J71" s="11" t="s">
        <v>1208</v>
      </c>
      <c r="K71" s="13" t="s">
        <v>977</v>
      </c>
      <c r="L71" s="13"/>
      <c r="M71" s="13"/>
      <c r="N71" s="13"/>
      <c r="O71" s="13"/>
      <c r="P71" s="13"/>
      <c r="Q71" s="13"/>
      <c r="R71" s="13" t="s">
        <v>1203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65"/>
      <c r="BI71" s="165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 t="s">
        <v>952</v>
      </c>
      <c r="B72" s="150" t="s">
        <v>1351</v>
      </c>
      <c r="C72" s="11" t="s">
        <v>969</v>
      </c>
      <c r="D72" s="11" t="s">
        <v>1209</v>
      </c>
      <c r="E72" s="134" t="s">
        <v>1122</v>
      </c>
      <c r="F72" s="134"/>
      <c r="G72" s="134"/>
      <c r="H72" s="22" t="s">
        <v>798</v>
      </c>
      <c r="I72" s="11" t="s">
        <v>1208</v>
      </c>
      <c r="J72" s="11" t="s">
        <v>1210</v>
      </c>
      <c r="K72" s="13" t="s">
        <v>977</v>
      </c>
      <c r="L72" s="13"/>
      <c r="M72" s="13"/>
      <c r="N72" s="13"/>
      <c r="O72" s="13"/>
      <c r="P72" s="13"/>
      <c r="Q72" s="13"/>
      <c r="R72" s="13" t="s">
        <v>1211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65"/>
      <c r="BI72" s="165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 t="s">
        <v>952</v>
      </c>
      <c r="B73" s="150" t="s">
        <v>1351</v>
      </c>
      <c r="C73" s="11" t="s">
        <v>969</v>
      </c>
      <c r="D73" s="11" t="s">
        <v>1212</v>
      </c>
      <c r="E73" s="134" t="s">
        <v>1122</v>
      </c>
      <c r="F73" s="134"/>
      <c r="G73" s="134"/>
      <c r="H73" s="22" t="s">
        <v>798</v>
      </c>
      <c r="I73" s="11" t="s">
        <v>1210</v>
      </c>
      <c r="J73" s="11" t="s">
        <v>1213</v>
      </c>
      <c r="K73" s="13" t="s">
        <v>977</v>
      </c>
      <c r="L73" s="13"/>
      <c r="M73" s="13"/>
      <c r="N73" s="13"/>
      <c r="O73" s="13"/>
      <c r="P73" s="13"/>
      <c r="Q73" s="13"/>
      <c r="R73" s="13" t="s">
        <v>1211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65"/>
      <c r="BI73" s="165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 t="s">
        <v>952</v>
      </c>
      <c r="B74" s="150" t="s">
        <v>1351</v>
      </c>
      <c r="C74" s="11" t="s">
        <v>969</v>
      </c>
      <c r="D74" s="11" t="s">
        <v>1214</v>
      </c>
      <c r="E74" s="134" t="s">
        <v>1122</v>
      </c>
      <c r="F74" s="134"/>
      <c r="G74" s="134"/>
      <c r="H74" s="22" t="s">
        <v>798</v>
      </c>
      <c r="I74" s="11" t="s">
        <v>1213</v>
      </c>
      <c r="J74" s="11" t="s">
        <v>1215</v>
      </c>
      <c r="K74" s="13" t="s">
        <v>977</v>
      </c>
      <c r="L74" s="13"/>
      <c r="M74" s="13"/>
      <c r="N74" s="13"/>
      <c r="O74" s="13"/>
      <c r="P74" s="13"/>
      <c r="Q74" s="13"/>
      <c r="R74" s="13" t="s">
        <v>1006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65"/>
      <c r="BI74" s="165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 t="s">
        <v>952</v>
      </c>
      <c r="B75" s="150" t="s">
        <v>1351</v>
      </c>
      <c r="C75" s="11" t="s">
        <v>969</v>
      </c>
      <c r="D75" s="11" t="s">
        <v>1216</v>
      </c>
      <c r="E75" s="134" t="s">
        <v>1122</v>
      </c>
      <c r="F75" s="134"/>
      <c r="G75" s="134"/>
      <c r="H75" s="22" t="s">
        <v>798</v>
      </c>
      <c r="I75" s="11" t="s">
        <v>1215</v>
      </c>
      <c r="J75" s="11" t="s">
        <v>1157</v>
      </c>
      <c r="K75" s="13" t="s">
        <v>1141</v>
      </c>
      <c r="L75" s="13"/>
      <c r="M75" s="13"/>
      <c r="N75" s="13"/>
      <c r="O75" s="13"/>
      <c r="P75" s="13"/>
      <c r="Q75" s="13"/>
      <c r="R75" s="13" t="s">
        <v>1217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65"/>
      <c r="BI75" s="165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 t="s">
        <v>952</v>
      </c>
      <c r="B76" s="150" t="s">
        <v>1351</v>
      </c>
      <c r="C76" s="11" t="s">
        <v>969</v>
      </c>
      <c r="D76" s="11" t="s">
        <v>1218</v>
      </c>
      <c r="E76" s="134" t="s">
        <v>1122</v>
      </c>
      <c r="F76" s="134"/>
      <c r="G76" s="134"/>
      <c r="H76" s="22" t="s">
        <v>798</v>
      </c>
      <c r="I76" s="11" t="s">
        <v>1157</v>
      </c>
      <c r="J76" s="11" t="s">
        <v>1161</v>
      </c>
      <c r="K76" s="13" t="s">
        <v>1141</v>
      </c>
      <c r="L76" s="13"/>
      <c r="M76" s="13"/>
      <c r="N76" s="13"/>
      <c r="O76" s="13"/>
      <c r="P76" s="13"/>
      <c r="Q76" s="13"/>
      <c r="R76" s="13" t="s">
        <v>1219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65"/>
      <c r="BI76" s="165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 t="s">
        <v>952</v>
      </c>
      <c r="B77" s="150" t="s">
        <v>1351</v>
      </c>
      <c r="C77" s="11" t="s">
        <v>969</v>
      </c>
      <c r="D77" s="11" t="s">
        <v>1220</v>
      </c>
      <c r="E77" s="134" t="s">
        <v>1122</v>
      </c>
      <c r="F77" s="134"/>
      <c r="G77" s="134"/>
      <c r="H77" s="22" t="s">
        <v>798</v>
      </c>
      <c r="I77" s="11" t="s">
        <v>1161</v>
      </c>
      <c r="J77" s="11" t="s">
        <v>1221</v>
      </c>
      <c r="K77" s="13" t="s">
        <v>1141</v>
      </c>
      <c r="L77" s="13"/>
      <c r="M77" s="13"/>
      <c r="N77" s="13"/>
      <c r="O77" s="13"/>
      <c r="P77" s="13"/>
      <c r="Q77" s="13"/>
      <c r="R77" s="13" t="s">
        <v>1222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65"/>
      <c r="BI77" s="165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 t="s">
        <v>952</v>
      </c>
      <c r="B78" s="150" t="s">
        <v>1351</v>
      </c>
      <c r="C78" s="11" t="s">
        <v>969</v>
      </c>
      <c r="D78" s="11" t="s">
        <v>1223</v>
      </c>
      <c r="E78" s="134" t="s">
        <v>1122</v>
      </c>
      <c r="F78" s="134"/>
      <c r="G78" s="134"/>
      <c r="H78" s="22" t="s">
        <v>798</v>
      </c>
      <c r="I78" s="11" t="s">
        <v>1221</v>
      </c>
      <c r="J78" s="11" t="s">
        <v>1224</v>
      </c>
      <c r="K78" s="13" t="s">
        <v>1141</v>
      </c>
      <c r="L78" s="13"/>
      <c r="M78" s="13"/>
      <c r="N78" s="13"/>
      <c r="O78" s="13"/>
      <c r="P78" s="13"/>
      <c r="Q78" s="13"/>
      <c r="R78" s="13" t="s">
        <v>1225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65"/>
      <c r="BI78" s="165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 t="s">
        <v>952</v>
      </c>
      <c r="B79" s="150" t="s">
        <v>1351</v>
      </c>
      <c r="C79" s="11" t="s">
        <v>969</v>
      </c>
      <c r="D79" s="11" t="s">
        <v>1226</v>
      </c>
      <c r="E79" s="134" t="s">
        <v>1122</v>
      </c>
      <c r="F79" s="134"/>
      <c r="G79" s="134"/>
      <c r="H79" s="22" t="s">
        <v>798</v>
      </c>
      <c r="I79" s="11" t="s">
        <v>1224</v>
      </c>
      <c r="J79" s="11" t="s">
        <v>1227</v>
      </c>
      <c r="K79" s="13" t="s">
        <v>1141</v>
      </c>
      <c r="L79" s="13"/>
      <c r="M79" s="13"/>
      <c r="N79" s="13"/>
      <c r="O79" s="13"/>
      <c r="P79" s="13"/>
      <c r="Q79" s="13"/>
      <c r="R79" s="13" t="s">
        <v>1228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65"/>
      <c r="BI79" s="165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 t="s">
        <v>952</v>
      </c>
      <c r="B80" s="150" t="s">
        <v>1351</v>
      </c>
      <c r="C80" s="11" t="s">
        <v>969</v>
      </c>
      <c r="D80" s="11" t="s">
        <v>1229</v>
      </c>
      <c r="E80" s="134" t="s">
        <v>1122</v>
      </c>
      <c r="F80" s="134"/>
      <c r="G80" s="134"/>
      <c r="H80" s="22" t="s">
        <v>798</v>
      </c>
      <c r="I80" s="11" t="s">
        <v>1227</v>
      </c>
      <c r="J80" s="11" t="s">
        <v>1036</v>
      </c>
      <c r="K80" s="13" t="s">
        <v>1230</v>
      </c>
      <c r="L80" s="13"/>
      <c r="M80" s="13"/>
      <c r="N80" s="13" t="s">
        <v>1231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65"/>
      <c r="BI80" s="165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 t="s">
        <v>952</v>
      </c>
      <c r="B81" s="150" t="s">
        <v>1351</v>
      </c>
      <c r="C81" s="11" t="s">
        <v>970</v>
      </c>
      <c r="D81" s="11" t="s">
        <v>1232</v>
      </c>
      <c r="E81" s="134" t="s">
        <v>1122</v>
      </c>
      <c r="F81" s="134"/>
      <c r="G81" s="134"/>
      <c r="H81" s="22" t="s">
        <v>798</v>
      </c>
      <c r="I81" s="11" t="s">
        <v>1123</v>
      </c>
      <c r="J81" s="11" t="s">
        <v>1124</v>
      </c>
      <c r="K81" s="13" t="s">
        <v>977</v>
      </c>
      <c r="L81" s="13"/>
      <c r="M81" s="13"/>
      <c r="N81" s="13"/>
      <c r="O81" s="13"/>
      <c r="P81" s="13"/>
      <c r="Q81" s="13"/>
      <c r="R81" s="13" t="s">
        <v>1233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65"/>
      <c r="BI81" s="165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 t="s">
        <v>952</v>
      </c>
      <c r="B82" s="150" t="s">
        <v>1351</v>
      </c>
      <c r="C82" s="11" t="s">
        <v>970</v>
      </c>
      <c r="D82" s="11" t="s">
        <v>1234</v>
      </c>
      <c r="E82" s="134" t="s">
        <v>1122</v>
      </c>
      <c r="F82" s="134"/>
      <c r="G82" s="134"/>
      <c r="H82" s="22" t="s">
        <v>798</v>
      </c>
      <c r="I82" s="11" t="s">
        <v>1124</v>
      </c>
      <c r="J82" s="11" t="s">
        <v>976</v>
      </c>
      <c r="K82" s="13" t="s">
        <v>977</v>
      </c>
      <c r="L82" s="13"/>
      <c r="M82" s="13"/>
      <c r="N82" s="13"/>
      <c r="O82" s="13"/>
      <c r="P82" s="13"/>
      <c r="Q82" s="13"/>
      <c r="R82" s="13" t="s">
        <v>1132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1235</v>
      </c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65"/>
      <c r="BI82" s="165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 t="s">
        <v>952</v>
      </c>
      <c r="B83" s="150" t="s">
        <v>1351</v>
      </c>
      <c r="C83" s="11" t="s">
        <v>970</v>
      </c>
      <c r="D83" s="11" t="s">
        <v>1236</v>
      </c>
      <c r="E83" s="134" t="s">
        <v>1122</v>
      </c>
      <c r="F83" s="134"/>
      <c r="G83" s="134"/>
      <c r="H83" s="22" t="s">
        <v>798</v>
      </c>
      <c r="I83" s="11" t="s">
        <v>976</v>
      </c>
      <c r="J83" s="11" t="s">
        <v>1189</v>
      </c>
      <c r="K83" s="13" t="s">
        <v>977</v>
      </c>
      <c r="L83" s="13"/>
      <c r="M83" s="13"/>
      <c r="N83" s="13"/>
      <c r="O83" s="13"/>
      <c r="P83" s="13"/>
      <c r="Q83" s="13"/>
      <c r="R83" s="13" t="s">
        <v>978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1237</v>
      </c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65"/>
      <c r="BI83" s="165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 t="s">
        <v>952</v>
      </c>
      <c r="B84" s="150" t="s">
        <v>1351</v>
      </c>
      <c r="C84" s="11" t="s">
        <v>970</v>
      </c>
      <c r="D84" s="11" t="s">
        <v>1238</v>
      </c>
      <c r="E84" s="134" t="s">
        <v>1122</v>
      </c>
      <c r="F84" s="134"/>
      <c r="G84" s="134"/>
      <c r="H84" s="22" t="s">
        <v>798</v>
      </c>
      <c r="I84" s="11" t="s">
        <v>1189</v>
      </c>
      <c r="J84" s="11" t="s">
        <v>958</v>
      </c>
      <c r="K84" s="13" t="s">
        <v>977</v>
      </c>
      <c r="L84" s="13"/>
      <c r="M84" s="13"/>
      <c r="N84" s="13"/>
      <c r="O84" s="13"/>
      <c r="P84" s="13"/>
      <c r="Q84" s="13"/>
      <c r="R84" s="13" t="s">
        <v>1239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1240</v>
      </c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65"/>
      <c r="BI84" s="165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 t="s">
        <v>952</v>
      </c>
      <c r="B85" s="150" t="s">
        <v>1351</v>
      </c>
      <c r="C85" s="11" t="s">
        <v>970</v>
      </c>
      <c r="D85" s="11" t="s">
        <v>1241</v>
      </c>
      <c r="E85" s="134" t="s">
        <v>1122</v>
      </c>
      <c r="F85" s="134"/>
      <c r="G85" s="134"/>
      <c r="H85" s="22" t="s">
        <v>798</v>
      </c>
      <c r="I85" s="11" t="s">
        <v>958</v>
      </c>
      <c r="J85" s="11" t="s">
        <v>1194</v>
      </c>
      <c r="K85" s="13" t="s">
        <v>977</v>
      </c>
      <c r="L85" s="13"/>
      <c r="M85" s="13"/>
      <c r="N85" s="13"/>
      <c r="O85" s="13"/>
      <c r="P85" s="13"/>
      <c r="Q85" s="13"/>
      <c r="R85" s="13" t="s">
        <v>1094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1242</v>
      </c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65"/>
      <c r="BI85" s="165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 t="s">
        <v>952</v>
      </c>
      <c r="B86" s="150" t="s">
        <v>1351</v>
      </c>
      <c r="C86" s="11" t="s">
        <v>970</v>
      </c>
      <c r="D86" s="11" t="s">
        <v>1243</v>
      </c>
      <c r="E86" s="134" t="s">
        <v>1122</v>
      </c>
      <c r="F86" s="134"/>
      <c r="G86" s="134"/>
      <c r="H86" s="22" t="s">
        <v>798</v>
      </c>
      <c r="I86" s="11" t="s">
        <v>1194</v>
      </c>
      <c r="J86" s="11" t="s">
        <v>1197</v>
      </c>
      <c r="K86" s="13" t="s">
        <v>977</v>
      </c>
      <c r="L86" s="13"/>
      <c r="M86" s="13"/>
      <c r="N86" s="13"/>
      <c r="O86" s="13"/>
      <c r="P86" s="13"/>
      <c r="Q86" s="13"/>
      <c r="R86" s="13" t="s">
        <v>1244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1245</v>
      </c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65"/>
      <c r="BI86" s="165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 t="s">
        <v>952</v>
      </c>
      <c r="B87" s="150" t="s">
        <v>1351</v>
      </c>
      <c r="C87" s="11" t="s">
        <v>970</v>
      </c>
      <c r="D87" s="11" t="s">
        <v>1246</v>
      </c>
      <c r="E87" s="134" t="s">
        <v>1122</v>
      </c>
      <c r="F87" s="134"/>
      <c r="G87" s="134"/>
      <c r="H87" s="22" t="s">
        <v>798</v>
      </c>
      <c r="I87" s="11" t="s">
        <v>1197</v>
      </c>
      <c r="J87" s="11" t="s">
        <v>1137</v>
      </c>
      <c r="K87" s="13" t="s">
        <v>1247</v>
      </c>
      <c r="L87" s="13"/>
      <c r="M87" s="13"/>
      <c r="N87" s="13" t="s">
        <v>1248</v>
      </c>
      <c r="O87" s="13"/>
      <c r="P87" s="13"/>
      <c r="Q87" s="13"/>
      <c r="R87" s="13" t="s">
        <v>1249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 t="s">
        <v>1250</v>
      </c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65"/>
      <c r="BI87" s="165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 t="s">
        <v>952</v>
      </c>
      <c r="B88" s="150" t="s">
        <v>1351</v>
      </c>
      <c r="C88" s="11" t="s">
        <v>970</v>
      </c>
      <c r="D88" s="11" t="s">
        <v>1251</v>
      </c>
      <c r="E88" s="134" t="s">
        <v>1122</v>
      </c>
      <c r="F88" s="134"/>
      <c r="G88" s="134"/>
      <c r="H88" s="22" t="s">
        <v>798</v>
      </c>
      <c r="I88" s="11" t="s">
        <v>1137</v>
      </c>
      <c r="J88" s="11" t="s">
        <v>1202</v>
      </c>
      <c r="K88" s="13" t="s">
        <v>1247</v>
      </c>
      <c r="L88" s="13"/>
      <c r="M88" s="13"/>
      <c r="N88" s="13" t="s">
        <v>1248</v>
      </c>
      <c r="O88" s="13"/>
      <c r="P88" s="13"/>
      <c r="Q88" s="13"/>
      <c r="R88" s="13" t="s">
        <v>1249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 t="s">
        <v>1252</v>
      </c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65"/>
      <c r="BI88" s="165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 t="s">
        <v>952</v>
      </c>
      <c r="B89" s="150" t="s">
        <v>1351</v>
      </c>
      <c r="C89" s="11" t="s">
        <v>970</v>
      </c>
      <c r="D89" s="11" t="s">
        <v>1253</v>
      </c>
      <c r="E89" s="134" t="s">
        <v>1122</v>
      </c>
      <c r="F89" s="134"/>
      <c r="G89" s="134"/>
      <c r="H89" s="22" t="s">
        <v>798</v>
      </c>
      <c r="I89" s="11" t="s">
        <v>1202</v>
      </c>
      <c r="J89" s="11" t="s">
        <v>1205</v>
      </c>
      <c r="K89" s="13" t="s">
        <v>1247</v>
      </c>
      <c r="L89" s="13"/>
      <c r="M89" s="13"/>
      <c r="N89" s="13" t="s">
        <v>1248</v>
      </c>
      <c r="O89" s="13"/>
      <c r="P89" s="13"/>
      <c r="Q89" s="13"/>
      <c r="R89" s="13" t="s">
        <v>1219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 t="s">
        <v>1254</v>
      </c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65"/>
      <c r="BI89" s="165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 t="s">
        <v>952</v>
      </c>
      <c r="B90" s="150" t="s">
        <v>1351</v>
      </c>
      <c r="C90" s="11" t="s">
        <v>970</v>
      </c>
      <c r="D90" s="11" t="s">
        <v>1255</v>
      </c>
      <c r="E90" s="134" t="s">
        <v>1122</v>
      </c>
      <c r="F90" s="134"/>
      <c r="G90" s="134"/>
      <c r="H90" s="22" t="s">
        <v>798</v>
      </c>
      <c r="I90" s="11" t="s">
        <v>1205</v>
      </c>
      <c r="J90" s="11" t="s">
        <v>1208</v>
      </c>
      <c r="K90" s="13" t="s">
        <v>1247</v>
      </c>
      <c r="L90" s="13"/>
      <c r="M90" s="13"/>
      <c r="N90" s="13" t="s">
        <v>1248</v>
      </c>
      <c r="O90" s="13"/>
      <c r="P90" s="13"/>
      <c r="Q90" s="13"/>
      <c r="R90" s="13" t="s">
        <v>1105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 t="s">
        <v>1256</v>
      </c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65"/>
      <c r="BI90" s="165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 t="s">
        <v>952</v>
      </c>
      <c r="B91" s="150" t="s">
        <v>1351</v>
      </c>
      <c r="C91" s="11" t="s">
        <v>970</v>
      </c>
      <c r="D91" s="11" t="s">
        <v>1257</v>
      </c>
      <c r="E91" s="134" t="s">
        <v>1122</v>
      </c>
      <c r="F91" s="134"/>
      <c r="G91" s="134"/>
      <c r="H91" s="22" t="s">
        <v>798</v>
      </c>
      <c r="I91" s="11" t="s">
        <v>1208</v>
      </c>
      <c r="J91" s="11" t="s">
        <v>1210</v>
      </c>
      <c r="K91" s="13" t="s">
        <v>1247</v>
      </c>
      <c r="L91" s="13"/>
      <c r="M91" s="13"/>
      <c r="N91" s="13" t="s">
        <v>1248</v>
      </c>
      <c r="O91" s="13"/>
      <c r="P91" s="13"/>
      <c r="Q91" s="13"/>
      <c r="R91" s="13" t="s">
        <v>1258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 t="s">
        <v>1171</v>
      </c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65"/>
      <c r="BI91" s="165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 t="s">
        <v>952</v>
      </c>
      <c r="B92" s="150" t="s">
        <v>1351</v>
      </c>
      <c r="C92" s="11" t="s">
        <v>970</v>
      </c>
      <c r="D92" s="11" t="s">
        <v>1259</v>
      </c>
      <c r="E92" s="134" t="s">
        <v>1122</v>
      </c>
      <c r="F92" s="134"/>
      <c r="G92" s="134"/>
      <c r="H92" s="22" t="s">
        <v>798</v>
      </c>
      <c r="I92" s="11" t="s">
        <v>1210</v>
      </c>
      <c r="J92" s="11" t="s">
        <v>1213</v>
      </c>
      <c r="K92" s="13" t="s">
        <v>1047</v>
      </c>
      <c r="L92" s="13"/>
      <c r="M92" s="13"/>
      <c r="N92" s="13"/>
      <c r="O92" s="13"/>
      <c r="P92" s="13"/>
      <c r="Q92" s="13"/>
      <c r="R92" s="13" t="s">
        <v>1260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 t="s">
        <v>1261</v>
      </c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65"/>
      <c r="BI92" s="165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 t="s">
        <v>952</v>
      </c>
      <c r="B93" s="150" t="s">
        <v>1351</v>
      </c>
      <c r="C93" s="11" t="s">
        <v>970</v>
      </c>
      <c r="D93" s="11" t="s">
        <v>1262</v>
      </c>
      <c r="E93" s="134" t="s">
        <v>1122</v>
      </c>
      <c r="F93" s="134"/>
      <c r="G93" s="134"/>
      <c r="H93" s="22" t="s">
        <v>798</v>
      </c>
      <c r="I93" s="11" t="s">
        <v>1213</v>
      </c>
      <c r="J93" s="11" t="s">
        <v>1215</v>
      </c>
      <c r="K93" s="13" t="s">
        <v>1047</v>
      </c>
      <c r="L93" s="13"/>
      <c r="M93" s="13"/>
      <c r="N93" s="13"/>
      <c r="O93" s="13"/>
      <c r="P93" s="13"/>
      <c r="Q93" s="13"/>
      <c r="R93" s="13" t="s">
        <v>1101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 t="s">
        <v>1263</v>
      </c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65"/>
      <c r="BI93" s="165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 t="s">
        <v>952</v>
      </c>
      <c r="B94" s="150" t="s">
        <v>1351</v>
      </c>
      <c r="C94" s="11" t="s">
        <v>970</v>
      </c>
      <c r="D94" s="11" t="s">
        <v>1264</v>
      </c>
      <c r="E94" s="134" t="s">
        <v>1122</v>
      </c>
      <c r="F94" s="134"/>
      <c r="G94" s="134"/>
      <c r="H94" s="22" t="s">
        <v>798</v>
      </c>
      <c r="I94" s="11" t="s">
        <v>1215</v>
      </c>
      <c r="J94" s="11" t="s">
        <v>1157</v>
      </c>
      <c r="K94" s="13" t="s">
        <v>1047</v>
      </c>
      <c r="L94" s="13"/>
      <c r="M94" s="13"/>
      <c r="N94" s="13"/>
      <c r="O94" s="13"/>
      <c r="P94" s="13"/>
      <c r="Q94" s="13"/>
      <c r="R94" s="13" t="s">
        <v>1265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 t="s">
        <v>1266</v>
      </c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65"/>
      <c r="BI94" s="165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 t="s">
        <v>952</v>
      </c>
      <c r="B95" s="150" t="s">
        <v>1351</v>
      </c>
      <c r="C95" s="11" t="s">
        <v>970</v>
      </c>
      <c r="D95" s="11" t="s">
        <v>1267</v>
      </c>
      <c r="E95" s="134" t="s">
        <v>1122</v>
      </c>
      <c r="F95" s="134"/>
      <c r="G95" s="134"/>
      <c r="H95" s="22" t="s">
        <v>798</v>
      </c>
      <c r="I95" s="11" t="s">
        <v>1157</v>
      </c>
      <c r="J95" s="11" t="s">
        <v>1161</v>
      </c>
      <c r="K95" s="13" t="s">
        <v>1047</v>
      </c>
      <c r="L95" s="13"/>
      <c r="M95" s="13"/>
      <c r="N95" s="13"/>
      <c r="O95" s="13"/>
      <c r="P95" s="13"/>
      <c r="Q95" s="13"/>
      <c r="R95" s="13" t="s">
        <v>1268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 t="s">
        <v>1269</v>
      </c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65"/>
      <c r="BI95" s="165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 t="s">
        <v>952</v>
      </c>
      <c r="B96" s="150" t="s">
        <v>1351</v>
      </c>
      <c r="C96" s="11" t="s">
        <v>970</v>
      </c>
      <c r="D96" s="11" t="s">
        <v>1270</v>
      </c>
      <c r="E96" s="134" t="s">
        <v>1122</v>
      </c>
      <c r="F96" s="134"/>
      <c r="G96" s="134"/>
      <c r="H96" s="22" t="s">
        <v>798</v>
      </c>
      <c r="I96" s="11" t="s">
        <v>1161</v>
      </c>
      <c r="J96" s="11" t="s">
        <v>1221</v>
      </c>
      <c r="K96" s="13" t="s">
        <v>1047</v>
      </c>
      <c r="L96" s="13"/>
      <c r="M96" s="13"/>
      <c r="N96" s="13"/>
      <c r="O96" s="13"/>
      <c r="P96" s="13"/>
      <c r="Q96" s="13"/>
      <c r="R96" s="13" t="s">
        <v>1268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 t="s">
        <v>1271</v>
      </c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65"/>
      <c r="BI96" s="165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 t="s">
        <v>952</v>
      </c>
      <c r="B97" s="150" t="s">
        <v>1351</v>
      </c>
      <c r="C97" s="11" t="s">
        <v>970</v>
      </c>
      <c r="D97" s="11" t="s">
        <v>1272</v>
      </c>
      <c r="E97" s="134" t="s">
        <v>1122</v>
      </c>
      <c r="F97" s="134"/>
      <c r="G97" s="134"/>
      <c r="H97" s="22" t="s">
        <v>798</v>
      </c>
      <c r="I97" s="11" t="s">
        <v>1221</v>
      </c>
      <c r="J97" s="11" t="s">
        <v>1224</v>
      </c>
      <c r="K97" s="13" t="s">
        <v>1047</v>
      </c>
      <c r="L97" s="13"/>
      <c r="M97" s="13"/>
      <c r="N97" s="13"/>
      <c r="O97" s="13"/>
      <c r="P97" s="13"/>
      <c r="Q97" s="13"/>
      <c r="R97" s="13" t="s">
        <v>1273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 t="s">
        <v>1274</v>
      </c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65"/>
      <c r="BI97" s="165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 t="s">
        <v>952</v>
      </c>
      <c r="B98" s="150" t="s">
        <v>1351</v>
      </c>
      <c r="C98" s="11" t="s">
        <v>970</v>
      </c>
      <c r="D98" s="11" t="s">
        <v>1275</v>
      </c>
      <c r="E98" s="134" t="s">
        <v>1122</v>
      </c>
      <c r="F98" s="134"/>
      <c r="G98" s="134"/>
      <c r="H98" s="22" t="s">
        <v>798</v>
      </c>
      <c r="I98" s="11" t="s">
        <v>1224</v>
      </c>
      <c r="J98" s="11" t="s">
        <v>1227</v>
      </c>
      <c r="K98" s="13" t="s">
        <v>1047</v>
      </c>
      <c r="L98" s="13"/>
      <c r="M98" s="13"/>
      <c r="N98" s="13"/>
      <c r="O98" s="13"/>
      <c r="P98" s="13"/>
      <c r="Q98" s="13"/>
      <c r="R98" s="13" t="s">
        <v>1276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 t="s">
        <v>1277</v>
      </c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65"/>
      <c r="BI98" s="165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 t="s">
        <v>952</v>
      </c>
      <c r="B99" s="150" t="s">
        <v>1351</v>
      </c>
      <c r="C99" s="11" t="s">
        <v>970</v>
      </c>
      <c r="D99" s="11" t="s">
        <v>1278</v>
      </c>
      <c r="E99" s="134" t="s">
        <v>1122</v>
      </c>
      <c r="F99" s="134"/>
      <c r="G99" s="134"/>
      <c r="H99" s="22" t="s">
        <v>798</v>
      </c>
      <c r="I99" s="11" t="s">
        <v>1227</v>
      </c>
      <c r="J99" s="11" t="s">
        <v>1279</v>
      </c>
      <c r="K99" s="13" t="s">
        <v>1047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65"/>
      <c r="BI99" s="165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 t="s">
        <v>952</v>
      </c>
      <c r="B100" s="150" t="s">
        <v>1351</v>
      </c>
      <c r="C100" s="11" t="s">
        <v>971</v>
      </c>
      <c r="D100" s="11" t="s">
        <v>1280</v>
      </c>
      <c r="E100" s="134" t="s">
        <v>1122</v>
      </c>
      <c r="F100" s="134"/>
      <c r="G100" s="134"/>
      <c r="H100" s="22" t="s">
        <v>798</v>
      </c>
      <c r="I100" s="11" t="s">
        <v>1123</v>
      </c>
      <c r="J100" s="11" t="s">
        <v>1124</v>
      </c>
      <c r="K100" s="13" t="s">
        <v>1141</v>
      </c>
      <c r="L100" s="13"/>
      <c r="M100" s="13"/>
      <c r="N100" s="13"/>
      <c r="O100" s="13"/>
      <c r="P100" s="13"/>
      <c r="Q100" s="13"/>
      <c r="R100" s="13" t="s">
        <v>1281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65"/>
      <c r="BI100" s="165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 t="s">
        <v>952</v>
      </c>
      <c r="B101" s="150" t="s">
        <v>1351</v>
      </c>
      <c r="C101" s="11" t="s">
        <v>971</v>
      </c>
      <c r="D101" s="11" t="s">
        <v>1282</v>
      </c>
      <c r="E101" s="134" t="s">
        <v>1122</v>
      </c>
      <c r="F101" s="134"/>
      <c r="G101" s="134"/>
      <c r="H101" s="22" t="s">
        <v>798</v>
      </c>
      <c r="I101" s="11" t="s">
        <v>1124</v>
      </c>
      <c r="J101" s="11" t="s">
        <v>1283</v>
      </c>
      <c r="K101" s="13" t="s">
        <v>1141</v>
      </c>
      <c r="L101" s="13"/>
      <c r="M101" s="13"/>
      <c r="N101" s="13"/>
      <c r="O101" s="13"/>
      <c r="P101" s="13"/>
      <c r="Q101" s="13"/>
      <c r="R101" s="13" t="s">
        <v>1284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 t="s">
        <v>1285</v>
      </c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65"/>
      <c r="BI101" s="165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 t="s">
        <v>952</v>
      </c>
      <c r="B102" s="150" t="s">
        <v>1351</v>
      </c>
      <c r="C102" s="11" t="s">
        <v>971</v>
      </c>
      <c r="D102" s="11" t="s">
        <v>1286</v>
      </c>
      <c r="E102" s="134" t="s">
        <v>1122</v>
      </c>
      <c r="F102" s="134"/>
      <c r="G102" s="134"/>
      <c r="H102" s="22" t="s">
        <v>798</v>
      </c>
      <c r="I102" s="11" t="s">
        <v>1283</v>
      </c>
      <c r="J102" s="11" t="s">
        <v>1287</v>
      </c>
      <c r="K102" s="13" t="s">
        <v>1141</v>
      </c>
      <c r="L102" s="13"/>
      <c r="M102" s="13"/>
      <c r="N102" s="13"/>
      <c r="O102" s="13"/>
      <c r="P102" s="13"/>
      <c r="Q102" s="13"/>
      <c r="R102" s="13" t="s">
        <v>1033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 t="s">
        <v>1288</v>
      </c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65"/>
      <c r="BI102" s="165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 t="s">
        <v>952</v>
      </c>
      <c r="B103" s="150" t="s">
        <v>1351</v>
      </c>
      <c r="C103" s="11" t="s">
        <v>971</v>
      </c>
      <c r="D103" s="11" t="s">
        <v>1289</v>
      </c>
      <c r="E103" s="134" t="s">
        <v>1122</v>
      </c>
      <c r="F103" s="134"/>
      <c r="G103" s="134"/>
      <c r="H103" s="22" t="s">
        <v>798</v>
      </c>
      <c r="I103" s="11" t="s">
        <v>1287</v>
      </c>
      <c r="J103" s="11" t="s">
        <v>981</v>
      </c>
      <c r="K103" s="13" t="s">
        <v>1141</v>
      </c>
      <c r="L103" s="13"/>
      <c r="M103" s="13"/>
      <c r="N103" s="13"/>
      <c r="O103" s="13"/>
      <c r="P103" s="13"/>
      <c r="Q103" s="13"/>
      <c r="R103" s="13" t="s">
        <v>1155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 t="s">
        <v>1290</v>
      </c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65"/>
      <c r="BI103" s="165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 t="s">
        <v>952</v>
      </c>
      <c r="B104" s="150" t="s">
        <v>1351</v>
      </c>
      <c r="C104" s="11" t="s">
        <v>971</v>
      </c>
      <c r="D104" s="11" t="s">
        <v>1291</v>
      </c>
      <c r="E104" s="134" t="s">
        <v>1122</v>
      </c>
      <c r="F104" s="134"/>
      <c r="G104" s="134"/>
      <c r="H104" s="22" t="s">
        <v>798</v>
      </c>
      <c r="I104" s="11" t="s">
        <v>981</v>
      </c>
      <c r="J104" s="11" t="s">
        <v>1131</v>
      </c>
      <c r="K104" s="13" t="s">
        <v>1141</v>
      </c>
      <c r="L104" s="13"/>
      <c r="M104" s="13"/>
      <c r="N104" s="13"/>
      <c r="O104" s="13"/>
      <c r="P104" s="13"/>
      <c r="Q104" s="13"/>
      <c r="R104" s="13" t="s">
        <v>1239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 t="s">
        <v>1292</v>
      </c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65"/>
      <c r="BI104" s="165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 t="s">
        <v>952</v>
      </c>
      <c r="B105" s="150" t="s">
        <v>1351</v>
      </c>
      <c r="C105" s="11" t="s">
        <v>971</v>
      </c>
      <c r="D105" s="11" t="s">
        <v>1293</v>
      </c>
      <c r="E105" s="134" t="s">
        <v>1122</v>
      </c>
      <c r="F105" s="134"/>
      <c r="G105" s="134"/>
      <c r="H105" s="22" t="s">
        <v>798</v>
      </c>
      <c r="I105" s="11" t="s">
        <v>1131</v>
      </c>
      <c r="J105" s="11" t="s">
        <v>988</v>
      </c>
      <c r="K105" s="13" t="s">
        <v>1141</v>
      </c>
      <c r="L105" s="13"/>
      <c r="M105" s="13"/>
      <c r="N105" s="13"/>
      <c r="O105" s="13"/>
      <c r="P105" s="13"/>
      <c r="Q105" s="13"/>
      <c r="R105" s="13" t="s">
        <v>996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 t="s">
        <v>1294</v>
      </c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65"/>
      <c r="BI105" s="165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 t="s">
        <v>952</v>
      </c>
      <c r="B106" s="150" t="s">
        <v>1351</v>
      </c>
      <c r="C106" s="11" t="s">
        <v>971</v>
      </c>
      <c r="D106" s="11" t="s">
        <v>1295</v>
      </c>
      <c r="E106" s="134" t="s">
        <v>1122</v>
      </c>
      <c r="F106" s="134"/>
      <c r="G106" s="134"/>
      <c r="H106" s="22" t="s">
        <v>798</v>
      </c>
      <c r="I106" s="11" t="s">
        <v>988</v>
      </c>
      <c r="J106" s="11" t="s">
        <v>1197</v>
      </c>
      <c r="K106" s="13" t="s">
        <v>1141</v>
      </c>
      <c r="L106" s="13"/>
      <c r="M106" s="13"/>
      <c r="N106" s="13" t="s">
        <v>1296</v>
      </c>
      <c r="O106" s="13"/>
      <c r="P106" s="13"/>
      <c r="Q106" s="13"/>
      <c r="R106" s="13" t="s">
        <v>1297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 t="s">
        <v>1298</v>
      </c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65"/>
      <c r="BI106" s="165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 t="s">
        <v>952</v>
      </c>
      <c r="B107" s="150" t="s">
        <v>1351</v>
      </c>
      <c r="C107" s="11" t="s">
        <v>971</v>
      </c>
      <c r="D107" s="11" t="s">
        <v>1299</v>
      </c>
      <c r="E107" s="134" t="s">
        <v>1122</v>
      </c>
      <c r="F107" s="134"/>
      <c r="G107" s="134"/>
      <c r="H107" s="22" t="s">
        <v>798</v>
      </c>
      <c r="I107" s="11" t="s">
        <v>1197</v>
      </c>
      <c r="J107" s="11" t="s">
        <v>1137</v>
      </c>
      <c r="K107" s="13" t="s">
        <v>1141</v>
      </c>
      <c r="L107" s="13"/>
      <c r="M107" s="13"/>
      <c r="N107" s="13" t="s">
        <v>1296</v>
      </c>
      <c r="O107" s="13"/>
      <c r="P107" s="13"/>
      <c r="Q107" s="13"/>
      <c r="R107" s="13" t="s">
        <v>1217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 t="s">
        <v>1300</v>
      </c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65"/>
      <c r="BI107" s="165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 t="s">
        <v>952</v>
      </c>
      <c r="B108" s="150" t="s">
        <v>1351</v>
      </c>
      <c r="C108" s="11" t="s">
        <v>971</v>
      </c>
      <c r="D108" s="11" t="s">
        <v>1301</v>
      </c>
      <c r="E108" s="134" t="s">
        <v>1122</v>
      </c>
      <c r="F108" s="134"/>
      <c r="G108" s="134"/>
      <c r="H108" s="22" t="s">
        <v>798</v>
      </c>
      <c r="I108" s="11" t="s">
        <v>1137</v>
      </c>
      <c r="J108" s="11" t="s">
        <v>1202</v>
      </c>
      <c r="K108" s="13" t="s">
        <v>977</v>
      </c>
      <c r="L108" s="13"/>
      <c r="M108" s="13"/>
      <c r="N108" s="13"/>
      <c r="O108" s="13"/>
      <c r="P108" s="13"/>
      <c r="Q108" s="13"/>
      <c r="R108" s="13" t="s">
        <v>1072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 t="s">
        <v>1302</v>
      </c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65"/>
      <c r="BI108" s="165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 t="s">
        <v>952</v>
      </c>
      <c r="B109" s="150" t="s">
        <v>1351</v>
      </c>
      <c r="C109" s="11" t="s">
        <v>971</v>
      </c>
      <c r="D109" s="11" t="s">
        <v>1303</v>
      </c>
      <c r="E109" s="134" t="s">
        <v>1122</v>
      </c>
      <c r="F109" s="134"/>
      <c r="G109" s="134"/>
      <c r="H109" s="22" t="s">
        <v>798</v>
      </c>
      <c r="I109" s="11" t="s">
        <v>1202</v>
      </c>
      <c r="J109" s="11" t="s">
        <v>1304</v>
      </c>
      <c r="K109" s="13" t="s">
        <v>977</v>
      </c>
      <c r="L109" s="13"/>
      <c r="M109" s="13"/>
      <c r="N109" s="13"/>
      <c r="O109" s="13"/>
      <c r="P109" s="13"/>
      <c r="Q109" s="13"/>
      <c r="R109" s="13" t="s">
        <v>1033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 t="s">
        <v>1305</v>
      </c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65"/>
      <c r="BI109" s="165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 t="s">
        <v>952</v>
      </c>
      <c r="B110" s="150" t="s">
        <v>1351</v>
      </c>
      <c r="C110" s="11" t="s">
        <v>971</v>
      </c>
      <c r="D110" s="11" t="s">
        <v>1306</v>
      </c>
      <c r="E110" s="134" t="s">
        <v>1122</v>
      </c>
      <c r="F110" s="134"/>
      <c r="G110" s="134"/>
      <c r="H110" s="22" t="s">
        <v>798</v>
      </c>
      <c r="I110" s="11" t="s">
        <v>1304</v>
      </c>
      <c r="J110" s="11" t="s">
        <v>1002</v>
      </c>
      <c r="K110" s="13" t="s">
        <v>977</v>
      </c>
      <c r="L110" s="13"/>
      <c r="M110" s="13"/>
      <c r="N110" s="13"/>
      <c r="O110" s="13"/>
      <c r="P110" s="13"/>
      <c r="Q110" s="13"/>
      <c r="R110" s="13" t="s">
        <v>1307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 t="s">
        <v>1308</v>
      </c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65"/>
      <c r="BI110" s="165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 t="s">
        <v>952</v>
      </c>
      <c r="B111" s="150" t="s">
        <v>1351</v>
      </c>
      <c r="C111" s="11" t="s">
        <v>971</v>
      </c>
      <c r="D111" s="11" t="s">
        <v>1309</v>
      </c>
      <c r="E111" s="134" t="s">
        <v>1122</v>
      </c>
      <c r="F111" s="134"/>
      <c r="G111" s="134"/>
      <c r="H111" s="22" t="s">
        <v>798</v>
      </c>
      <c r="I111" s="11" t="s">
        <v>1002</v>
      </c>
      <c r="J111" s="11" t="s">
        <v>959</v>
      </c>
      <c r="K111" s="13" t="s">
        <v>977</v>
      </c>
      <c r="L111" s="13"/>
      <c r="M111" s="13"/>
      <c r="N111" s="13"/>
      <c r="O111" s="13"/>
      <c r="P111" s="13"/>
      <c r="Q111" s="13"/>
      <c r="R111" s="13" t="s">
        <v>1017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 t="s">
        <v>1310</v>
      </c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65"/>
      <c r="BI111" s="165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 t="s">
        <v>952</v>
      </c>
      <c r="B112" s="150" t="s">
        <v>1351</v>
      </c>
      <c r="C112" s="11" t="s">
        <v>971</v>
      </c>
      <c r="D112" s="11" t="s">
        <v>1311</v>
      </c>
      <c r="E112" s="134" t="s">
        <v>1122</v>
      </c>
      <c r="F112" s="134"/>
      <c r="G112" s="134"/>
      <c r="H112" s="22" t="s">
        <v>798</v>
      </c>
      <c r="I112" s="11" t="s">
        <v>959</v>
      </c>
      <c r="J112" s="11" t="s">
        <v>1210</v>
      </c>
      <c r="K112" s="13" t="s">
        <v>977</v>
      </c>
      <c r="L112" s="13"/>
      <c r="M112" s="13"/>
      <c r="N112" s="13"/>
      <c r="O112" s="13"/>
      <c r="P112" s="13"/>
      <c r="Q112" s="13"/>
      <c r="R112" s="13" t="s">
        <v>1043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 t="s">
        <v>1312</v>
      </c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65"/>
      <c r="BI112" s="165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 t="s">
        <v>952</v>
      </c>
      <c r="B113" s="150" t="s">
        <v>1351</v>
      </c>
      <c r="C113" s="11" t="s">
        <v>971</v>
      </c>
      <c r="D113" s="11" t="s">
        <v>1313</v>
      </c>
      <c r="E113" s="134" t="s">
        <v>1122</v>
      </c>
      <c r="F113" s="134"/>
      <c r="G113" s="134"/>
      <c r="H113" s="22" t="s">
        <v>798</v>
      </c>
      <c r="I113" s="11" t="s">
        <v>1210</v>
      </c>
      <c r="J113" s="11" t="s">
        <v>1150</v>
      </c>
      <c r="K113" s="13" t="s">
        <v>977</v>
      </c>
      <c r="L113" s="13"/>
      <c r="M113" s="13"/>
      <c r="N113" s="13"/>
      <c r="O113" s="13"/>
      <c r="P113" s="13"/>
      <c r="Q113" s="13"/>
      <c r="R113" s="13" t="s">
        <v>1314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 t="s">
        <v>1315</v>
      </c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65"/>
      <c r="BI113" s="165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 t="s">
        <v>952</v>
      </c>
      <c r="B114" s="150" t="s">
        <v>1351</v>
      </c>
      <c r="C114" s="11" t="s">
        <v>972</v>
      </c>
      <c r="D114" s="11" t="s">
        <v>1316</v>
      </c>
      <c r="E114" s="134" t="s">
        <v>1122</v>
      </c>
      <c r="F114" s="134"/>
      <c r="G114" s="134"/>
      <c r="H114" s="22" t="s">
        <v>798</v>
      </c>
      <c r="I114" s="11" t="s">
        <v>1123</v>
      </c>
      <c r="J114" s="11" t="s">
        <v>1124</v>
      </c>
      <c r="K114" s="13" t="s">
        <v>1247</v>
      </c>
      <c r="L114" s="13"/>
      <c r="M114" s="13"/>
      <c r="N114" s="13" t="s">
        <v>1248</v>
      </c>
      <c r="O114" s="13"/>
      <c r="P114" s="13"/>
      <c r="Q114" s="13"/>
      <c r="R114" s="13" t="s">
        <v>1317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65"/>
      <c r="BI114" s="165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 t="s">
        <v>952</v>
      </c>
      <c r="B115" s="150" t="s">
        <v>1351</v>
      </c>
      <c r="C115" s="11" t="s">
        <v>972</v>
      </c>
      <c r="D115" s="11" t="s">
        <v>1318</v>
      </c>
      <c r="E115" s="134" t="s">
        <v>1122</v>
      </c>
      <c r="F115" s="134"/>
      <c r="G115" s="134"/>
      <c r="H115" s="22" t="s">
        <v>798</v>
      </c>
      <c r="I115" s="11" t="s">
        <v>1124</v>
      </c>
      <c r="J115" s="11" t="s">
        <v>976</v>
      </c>
      <c r="K115" s="13" t="s">
        <v>1247</v>
      </c>
      <c r="L115" s="13"/>
      <c r="M115" s="13"/>
      <c r="N115" s="13" t="s">
        <v>1248</v>
      </c>
      <c r="O115" s="13"/>
      <c r="P115" s="13"/>
      <c r="Q115" s="13"/>
      <c r="R115" s="13" t="s">
        <v>996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 t="s">
        <v>1319</v>
      </c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65"/>
      <c r="BI115" s="165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 t="s">
        <v>952</v>
      </c>
      <c r="B116" s="150" t="s">
        <v>1351</v>
      </c>
      <c r="C116" s="11" t="s">
        <v>972</v>
      </c>
      <c r="D116" s="11" t="s">
        <v>1320</v>
      </c>
      <c r="E116" s="134" t="s">
        <v>1122</v>
      </c>
      <c r="F116" s="134"/>
      <c r="G116" s="134"/>
      <c r="H116" s="22" t="s">
        <v>798</v>
      </c>
      <c r="I116" s="11" t="s">
        <v>976</v>
      </c>
      <c r="J116" s="11" t="s">
        <v>1189</v>
      </c>
      <c r="K116" s="13" t="s">
        <v>1247</v>
      </c>
      <c r="L116" s="13"/>
      <c r="M116" s="13"/>
      <c r="N116" s="13" t="s">
        <v>1248</v>
      </c>
      <c r="O116" s="13"/>
      <c r="P116" s="13"/>
      <c r="Q116" s="13"/>
      <c r="R116" s="13" t="s">
        <v>996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 t="s">
        <v>1321</v>
      </c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65"/>
      <c r="BI116" s="165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 t="s">
        <v>952</v>
      </c>
      <c r="B117" s="150" t="s">
        <v>1351</v>
      </c>
      <c r="C117" s="11" t="s">
        <v>972</v>
      </c>
      <c r="D117" s="11" t="s">
        <v>1322</v>
      </c>
      <c r="E117" s="134" t="s">
        <v>1122</v>
      </c>
      <c r="F117" s="134"/>
      <c r="G117" s="134"/>
      <c r="H117" s="22" t="s">
        <v>798</v>
      </c>
      <c r="I117" s="11" t="s">
        <v>1189</v>
      </c>
      <c r="J117" s="11" t="s">
        <v>958</v>
      </c>
      <c r="K117" s="13" t="s">
        <v>1247</v>
      </c>
      <c r="L117" s="13"/>
      <c r="M117" s="13"/>
      <c r="N117" s="13" t="s">
        <v>1248</v>
      </c>
      <c r="O117" s="13"/>
      <c r="P117" s="13"/>
      <c r="Q117" s="13"/>
      <c r="R117" s="13" t="s">
        <v>1268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 t="s">
        <v>1098</v>
      </c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65"/>
      <c r="BI117" s="165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 t="s">
        <v>952</v>
      </c>
      <c r="B118" s="150" t="s">
        <v>1351</v>
      </c>
      <c r="C118" s="11" t="s">
        <v>972</v>
      </c>
      <c r="D118" s="11" t="s">
        <v>1323</v>
      </c>
      <c r="E118" s="134" t="s">
        <v>1122</v>
      </c>
      <c r="F118" s="134"/>
      <c r="G118" s="134"/>
      <c r="H118" s="22" t="s">
        <v>798</v>
      </c>
      <c r="I118" s="11" t="s">
        <v>958</v>
      </c>
      <c r="J118" s="11" t="s">
        <v>1194</v>
      </c>
      <c r="K118" s="13" t="s">
        <v>1247</v>
      </c>
      <c r="L118" s="13"/>
      <c r="M118" s="13"/>
      <c r="N118" s="13" t="s">
        <v>1248</v>
      </c>
      <c r="O118" s="13"/>
      <c r="P118" s="13"/>
      <c r="Q118" s="13"/>
      <c r="R118" s="13" t="s">
        <v>1324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 t="s">
        <v>1325</v>
      </c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65"/>
      <c r="BI118" s="165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 t="s">
        <v>952</v>
      </c>
      <c r="B119" s="150" t="s">
        <v>1351</v>
      </c>
      <c r="C119" s="11" t="s">
        <v>972</v>
      </c>
      <c r="D119" s="11" t="s">
        <v>1326</v>
      </c>
      <c r="E119" s="134" t="s">
        <v>1122</v>
      </c>
      <c r="F119" s="134"/>
      <c r="G119" s="134"/>
      <c r="H119" s="22" t="s">
        <v>798</v>
      </c>
      <c r="I119" s="11" t="s">
        <v>1194</v>
      </c>
      <c r="J119" s="11" t="s">
        <v>1197</v>
      </c>
      <c r="K119" s="13" t="s">
        <v>1247</v>
      </c>
      <c r="L119" s="13"/>
      <c r="M119" s="13"/>
      <c r="N119" s="13" t="s">
        <v>1248</v>
      </c>
      <c r="O119" s="13"/>
      <c r="P119" s="13"/>
      <c r="Q119" s="13"/>
      <c r="R119" s="13" t="s">
        <v>1037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 t="s">
        <v>1327</v>
      </c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65"/>
      <c r="BI119" s="165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 t="s">
        <v>952</v>
      </c>
      <c r="B120" s="150" t="s">
        <v>1351</v>
      </c>
      <c r="C120" s="11" t="s">
        <v>972</v>
      </c>
      <c r="D120" s="11" t="s">
        <v>1328</v>
      </c>
      <c r="E120" s="134" t="s">
        <v>1122</v>
      </c>
      <c r="F120" s="134"/>
      <c r="G120" s="134"/>
      <c r="H120" s="22" t="s">
        <v>798</v>
      </c>
      <c r="I120" s="11" t="s">
        <v>1197</v>
      </c>
      <c r="J120" s="11" t="s">
        <v>1137</v>
      </c>
      <c r="K120" s="13" t="s">
        <v>1247</v>
      </c>
      <c r="L120" s="13"/>
      <c r="M120" s="13"/>
      <c r="N120" s="13" t="s">
        <v>1248</v>
      </c>
      <c r="O120" s="13"/>
      <c r="P120" s="13"/>
      <c r="Q120" s="13"/>
      <c r="R120" s="13" t="s">
        <v>1182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 t="s">
        <v>1329</v>
      </c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65"/>
      <c r="BI120" s="165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 t="s">
        <v>952</v>
      </c>
      <c r="B121" s="150" t="s">
        <v>1351</v>
      </c>
      <c r="C121" s="11" t="s">
        <v>972</v>
      </c>
      <c r="D121" s="11" t="s">
        <v>1330</v>
      </c>
      <c r="E121" s="134" t="s">
        <v>1122</v>
      </c>
      <c r="F121" s="134"/>
      <c r="G121" s="134"/>
      <c r="H121" s="22" t="s">
        <v>798</v>
      </c>
      <c r="I121" s="11" t="s">
        <v>1137</v>
      </c>
      <c r="J121" s="11" t="s">
        <v>1202</v>
      </c>
      <c r="K121" s="13" t="s">
        <v>1247</v>
      </c>
      <c r="L121" s="13"/>
      <c r="M121" s="13"/>
      <c r="N121" s="13" t="s">
        <v>1248</v>
      </c>
      <c r="O121" s="13"/>
      <c r="P121" s="13"/>
      <c r="Q121" s="13"/>
      <c r="R121" s="13" t="s">
        <v>1151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 t="s">
        <v>1331</v>
      </c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65"/>
      <c r="BI121" s="165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 t="s">
        <v>952</v>
      </c>
      <c r="B122" s="150" t="s">
        <v>1351</v>
      </c>
      <c r="C122" s="11" t="s">
        <v>972</v>
      </c>
      <c r="D122" s="11" t="s">
        <v>1332</v>
      </c>
      <c r="E122" s="134" t="s">
        <v>1122</v>
      </c>
      <c r="F122" s="134"/>
      <c r="G122" s="134"/>
      <c r="H122" s="22" t="s">
        <v>798</v>
      </c>
      <c r="I122" s="11" t="s">
        <v>1202</v>
      </c>
      <c r="J122" s="11" t="s">
        <v>1205</v>
      </c>
      <c r="K122" s="13" t="s">
        <v>1047</v>
      </c>
      <c r="L122" s="13"/>
      <c r="M122" s="13"/>
      <c r="N122" s="13"/>
      <c r="O122" s="13"/>
      <c r="P122" s="13"/>
      <c r="Q122" s="13"/>
      <c r="R122" s="13" t="s">
        <v>1138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 t="s">
        <v>1333</v>
      </c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65"/>
      <c r="BI122" s="165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 t="s">
        <v>952</v>
      </c>
      <c r="B123" s="150" t="s">
        <v>1351</v>
      </c>
      <c r="C123" s="11" t="s">
        <v>972</v>
      </c>
      <c r="D123" s="11" t="s">
        <v>1334</v>
      </c>
      <c r="E123" s="134" t="s">
        <v>1122</v>
      </c>
      <c r="F123" s="134"/>
      <c r="G123" s="134"/>
      <c r="H123" s="22" t="s">
        <v>798</v>
      </c>
      <c r="I123" s="11" t="s">
        <v>1205</v>
      </c>
      <c r="J123" s="11" t="s">
        <v>1208</v>
      </c>
      <c r="K123" s="13" t="s">
        <v>1047</v>
      </c>
      <c r="L123" s="13"/>
      <c r="M123" s="13"/>
      <c r="N123" s="13"/>
      <c r="O123" s="13"/>
      <c r="P123" s="13"/>
      <c r="Q123" s="13"/>
      <c r="R123" s="13" t="s">
        <v>1335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 t="s">
        <v>1336</v>
      </c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65"/>
      <c r="BI123" s="165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 t="s">
        <v>952</v>
      </c>
      <c r="B124" s="150" t="s">
        <v>1351</v>
      </c>
      <c r="C124" s="11" t="s">
        <v>972</v>
      </c>
      <c r="D124" s="11" t="s">
        <v>1337</v>
      </c>
      <c r="E124" s="134" t="s">
        <v>1122</v>
      </c>
      <c r="F124" s="134"/>
      <c r="G124" s="134"/>
      <c r="H124" s="22" t="s">
        <v>798</v>
      </c>
      <c r="I124" s="11" t="s">
        <v>1208</v>
      </c>
      <c r="J124" s="11" t="s">
        <v>1210</v>
      </c>
      <c r="K124" s="13" t="s">
        <v>1047</v>
      </c>
      <c r="L124" s="13"/>
      <c r="M124" s="13"/>
      <c r="N124" s="13"/>
      <c r="O124" s="13"/>
      <c r="P124" s="13"/>
      <c r="Q124" s="13"/>
      <c r="R124" s="13" t="s">
        <v>1037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 t="s">
        <v>1113</v>
      </c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65"/>
      <c r="BI124" s="165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 t="s">
        <v>952</v>
      </c>
      <c r="B125" s="150" t="s">
        <v>1351</v>
      </c>
      <c r="C125" s="11" t="s">
        <v>972</v>
      </c>
      <c r="D125" s="11" t="s">
        <v>1338</v>
      </c>
      <c r="E125" s="134" t="s">
        <v>1122</v>
      </c>
      <c r="F125" s="134"/>
      <c r="G125" s="134"/>
      <c r="H125" s="22" t="s">
        <v>798</v>
      </c>
      <c r="I125" s="11" t="s">
        <v>1210</v>
      </c>
      <c r="J125" s="11" t="s">
        <v>1213</v>
      </c>
      <c r="K125" s="13" t="s">
        <v>1047</v>
      </c>
      <c r="L125" s="13"/>
      <c r="M125" s="13"/>
      <c r="N125" s="13"/>
      <c r="O125" s="13"/>
      <c r="P125" s="13"/>
      <c r="Q125" s="13"/>
      <c r="R125" s="13" t="s">
        <v>1037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 t="s">
        <v>1339</v>
      </c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65"/>
      <c r="BI125" s="165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 t="s">
        <v>952</v>
      </c>
      <c r="B126" s="150" t="s">
        <v>1351</v>
      </c>
      <c r="C126" s="11" t="s">
        <v>972</v>
      </c>
      <c r="D126" s="11" t="s">
        <v>1340</v>
      </c>
      <c r="E126" s="134" t="s">
        <v>1122</v>
      </c>
      <c r="F126" s="134"/>
      <c r="G126" s="134"/>
      <c r="H126" s="22" t="s">
        <v>798</v>
      </c>
      <c r="I126" s="11" t="s">
        <v>1213</v>
      </c>
      <c r="J126" s="11" t="s">
        <v>1215</v>
      </c>
      <c r="K126" s="13" t="s">
        <v>1047</v>
      </c>
      <c r="L126" s="13"/>
      <c r="M126" s="13"/>
      <c r="N126" s="13"/>
      <c r="O126" s="13"/>
      <c r="P126" s="13"/>
      <c r="Q126" s="13"/>
      <c r="R126" s="13" t="s">
        <v>1037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 t="s">
        <v>1341</v>
      </c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65"/>
      <c r="BI126" s="165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 t="s">
        <v>952</v>
      </c>
      <c r="B127" s="150" t="s">
        <v>1351</v>
      </c>
      <c r="C127" s="11" t="s">
        <v>972</v>
      </c>
      <c r="D127" s="11" t="s">
        <v>1342</v>
      </c>
      <c r="E127" s="134" t="s">
        <v>1122</v>
      </c>
      <c r="F127" s="134"/>
      <c r="G127" s="134"/>
      <c r="H127" s="22" t="s">
        <v>798</v>
      </c>
      <c r="I127" s="11" t="s">
        <v>1215</v>
      </c>
      <c r="J127" s="11" t="s">
        <v>1157</v>
      </c>
      <c r="K127" s="13" t="s">
        <v>1047</v>
      </c>
      <c r="L127" s="13"/>
      <c r="M127" s="13"/>
      <c r="N127" s="13"/>
      <c r="O127" s="13"/>
      <c r="P127" s="13"/>
      <c r="Q127" s="13"/>
      <c r="R127" s="13" t="s">
        <v>1343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 t="s">
        <v>1344</v>
      </c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65"/>
      <c r="BI127" s="165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 t="s">
        <v>952</v>
      </c>
      <c r="B128" s="150" t="s">
        <v>1351</v>
      </c>
      <c r="C128" s="11" t="s">
        <v>972</v>
      </c>
      <c r="D128" s="11" t="s">
        <v>1345</v>
      </c>
      <c r="E128" s="134" t="s">
        <v>1122</v>
      </c>
      <c r="F128" s="134"/>
      <c r="G128" s="134"/>
      <c r="H128" s="22" t="s">
        <v>798</v>
      </c>
      <c r="I128" s="11" t="s">
        <v>1157</v>
      </c>
      <c r="J128" s="11" t="s">
        <v>1161</v>
      </c>
      <c r="K128" s="13" t="s">
        <v>1047</v>
      </c>
      <c r="L128" s="13"/>
      <c r="M128" s="13"/>
      <c r="N128" s="13"/>
      <c r="O128" s="13"/>
      <c r="P128" s="13"/>
      <c r="Q128" s="13"/>
      <c r="R128" s="13" t="s">
        <v>1260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 t="s">
        <v>1346</v>
      </c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65"/>
      <c r="BI128" s="165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 t="s">
        <v>952</v>
      </c>
      <c r="B129" s="150" t="s">
        <v>1351</v>
      </c>
      <c r="C129" s="11" t="s">
        <v>972</v>
      </c>
      <c r="D129" s="11" t="s">
        <v>1347</v>
      </c>
      <c r="E129" s="134" t="s">
        <v>1122</v>
      </c>
      <c r="F129" s="134"/>
      <c r="G129" s="134"/>
      <c r="H129" s="22" t="s">
        <v>798</v>
      </c>
      <c r="I129" s="11" t="s">
        <v>1161</v>
      </c>
      <c r="J129" s="11" t="s">
        <v>1305</v>
      </c>
      <c r="K129" s="13" t="s">
        <v>1047</v>
      </c>
      <c r="L129" s="13"/>
      <c r="M129" s="13"/>
      <c r="N129" s="13"/>
      <c r="O129" s="13"/>
      <c r="P129" s="13"/>
      <c r="Q129" s="13"/>
      <c r="R129" s="13" t="s">
        <v>1348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 t="s">
        <v>1349</v>
      </c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65"/>
      <c r="BI129" s="165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 t="s">
        <v>952</v>
      </c>
      <c r="B130" s="150" t="s">
        <v>1351</v>
      </c>
      <c r="C130" s="11" t="s">
        <v>1356</v>
      </c>
      <c r="D130" s="11" t="str">
        <f>"ROB-MRP-LC"&amp;" "&amp;I130&amp;" "&amp;J130</f>
        <v>ROB-MRP-LC 58 59</v>
      </c>
      <c r="E130" s="134" t="s">
        <v>1122</v>
      </c>
      <c r="F130" s="134"/>
      <c r="G130" s="134"/>
      <c r="H130" s="22" t="s">
        <v>798</v>
      </c>
      <c r="I130" s="11">
        <v>58</v>
      </c>
      <c r="J130" s="11">
        <v>59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 t="s">
        <v>1358</v>
      </c>
      <c r="BD130" s="13"/>
      <c r="BE130" s="13"/>
      <c r="BG130" s="13"/>
      <c r="BH130" s="165">
        <f>EXP(780/(-8033))</f>
        <v>0.90746574082923759</v>
      </c>
      <c r="BI130" s="165">
        <f>EXP(50/(-8033))</f>
        <v>0.99379500631973927</v>
      </c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 t="s">
        <v>952</v>
      </c>
      <c r="B131" s="150" t="s">
        <v>1351</v>
      </c>
      <c r="C131" s="11" t="s">
        <v>1356</v>
      </c>
      <c r="D131" s="11" t="str">
        <f t="shared" ref="D131:D135" si="0">"ROB-MRP-LC"&amp;" "&amp;I131&amp;" "&amp;J131</f>
        <v>ROB-MRP-LC 116 177</v>
      </c>
      <c r="E131" s="134" t="s">
        <v>1122</v>
      </c>
      <c r="F131" s="134"/>
      <c r="G131" s="134"/>
      <c r="H131" s="22" t="s">
        <v>798</v>
      </c>
      <c r="I131" s="11">
        <v>116</v>
      </c>
      <c r="J131" s="11">
        <v>177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 t="s">
        <v>1359</v>
      </c>
      <c r="BD131" s="13"/>
      <c r="BE131" s="13"/>
      <c r="BF131" s="13"/>
      <c r="BG131" s="13"/>
      <c r="BH131" s="165">
        <f>EXP(1790/(-8033))</f>
        <v>0.80025022189050543</v>
      </c>
      <c r="BI131" s="165">
        <f>EXP(50/(-8033))</f>
        <v>0.99379500631973927</v>
      </c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 t="s">
        <v>952</v>
      </c>
      <c r="B132" s="150" t="s">
        <v>1351</v>
      </c>
      <c r="C132" s="11" t="s">
        <v>1356</v>
      </c>
      <c r="D132" s="11" t="str">
        <f t="shared" si="0"/>
        <v>ROB-MRP-LC 149 150</v>
      </c>
      <c r="E132" s="134" t="s">
        <v>1122</v>
      </c>
      <c r="F132" s="134"/>
      <c r="G132" s="134"/>
      <c r="H132" s="22" t="s">
        <v>798</v>
      </c>
      <c r="I132" s="11">
        <v>149</v>
      </c>
      <c r="J132" s="11">
        <v>150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 t="s">
        <v>1360</v>
      </c>
      <c r="BD132" s="13"/>
      <c r="BE132" s="13"/>
      <c r="BF132" s="13"/>
      <c r="BG132" s="13"/>
      <c r="BH132" s="165">
        <f>EXP(3240/(-8033))</f>
        <v>0.66808742516187547</v>
      </c>
      <c r="BI132" s="165">
        <f>EXP(50/(-8033))</f>
        <v>0.99379500631973927</v>
      </c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 t="s">
        <v>952</v>
      </c>
      <c r="B133" s="150" t="s">
        <v>1351</v>
      </c>
      <c r="C133" s="11" t="s">
        <v>1356</v>
      </c>
      <c r="D133" s="11" t="str">
        <f t="shared" si="0"/>
        <v>ROB-MRP-LC 182 183</v>
      </c>
      <c r="E133" s="134" t="s">
        <v>1122</v>
      </c>
      <c r="F133" s="134"/>
      <c r="G133" s="134"/>
      <c r="H133" s="22" t="s">
        <v>798</v>
      </c>
      <c r="I133" s="11">
        <v>182</v>
      </c>
      <c r="J133" s="11">
        <v>183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 t="s">
        <v>1361</v>
      </c>
      <c r="BD133" s="13"/>
      <c r="BE133" s="13"/>
      <c r="BF133" s="13"/>
      <c r="BG133" s="13"/>
      <c r="BH133" s="165">
        <f>EXP(4550/(-8033))</f>
        <v>0.56755731216284655</v>
      </c>
      <c r="BI133" s="165">
        <f>EXP(50/(-8033))</f>
        <v>0.99379500631973927</v>
      </c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 t="s">
        <v>952</v>
      </c>
      <c r="B134" s="150" t="s">
        <v>1351</v>
      </c>
      <c r="C134" s="11" t="s">
        <v>1356</v>
      </c>
      <c r="D134" s="11" t="str">
        <f t="shared" si="0"/>
        <v>ROB-MRP-LC 224 225</v>
      </c>
      <c r="E134" s="134" t="s">
        <v>1122</v>
      </c>
      <c r="F134" s="134"/>
      <c r="G134" s="134"/>
      <c r="H134" s="22" t="s">
        <v>798</v>
      </c>
      <c r="I134" s="11">
        <v>224</v>
      </c>
      <c r="J134" s="11">
        <v>225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 t="s">
        <v>1362</v>
      </c>
      <c r="BD134" s="13"/>
      <c r="BE134" s="13"/>
      <c r="BF134" s="13"/>
      <c r="BG134" s="13"/>
      <c r="BH134" s="165">
        <f>EXP(5970/(-8033))</f>
        <v>0.47559702735189413</v>
      </c>
      <c r="BI134" s="165">
        <f>EXP(50/(-8033))</f>
        <v>0.99379500631973927</v>
      </c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 t="s">
        <v>952</v>
      </c>
      <c r="B135" s="150" t="s">
        <v>1351</v>
      </c>
      <c r="C135" s="11" t="s">
        <v>1356</v>
      </c>
      <c r="D135" s="11" t="str">
        <f t="shared" si="0"/>
        <v>ROB-MRP-LC 252 258</v>
      </c>
      <c r="E135" s="134" t="s">
        <v>1122</v>
      </c>
      <c r="F135" s="134"/>
      <c r="G135" s="134"/>
      <c r="H135" s="22" t="s">
        <v>798</v>
      </c>
      <c r="I135" s="11">
        <v>252</v>
      </c>
      <c r="J135" s="11">
        <v>258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 t="s">
        <v>1363</v>
      </c>
      <c r="BD135" s="13"/>
      <c r="BE135" s="13"/>
      <c r="BF135" s="13"/>
      <c r="BG135" s="13"/>
      <c r="BH135" s="165">
        <f>EXP(7160/(-8033))</f>
        <v>0.41011269490811114</v>
      </c>
      <c r="BI135" s="165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 t="s">
        <v>952</v>
      </c>
      <c r="B136" s="150" t="s">
        <v>1351</v>
      </c>
      <c r="C136" s="11" t="s">
        <v>1357</v>
      </c>
      <c r="D136" s="11" t="s">
        <v>1367</v>
      </c>
      <c r="E136" s="134" t="s">
        <v>1122</v>
      </c>
      <c r="F136" s="134"/>
      <c r="G136" s="134"/>
      <c r="H136" s="22" t="s">
        <v>798</v>
      </c>
      <c r="I136" s="11">
        <v>28</v>
      </c>
      <c r="J136" s="11">
        <v>30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 t="s">
        <v>1364</v>
      </c>
      <c r="BD136" s="13"/>
      <c r="BE136" s="13"/>
      <c r="BF136" s="13"/>
      <c r="BG136" s="13"/>
      <c r="BH136" s="165">
        <f>EXP(310/(-8033))</f>
        <v>0.96214432565895036</v>
      </c>
      <c r="BI136" s="165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 t="s">
        <v>952</v>
      </c>
      <c r="B137" s="150" t="s">
        <v>1351</v>
      </c>
      <c r="C137" s="11" t="s">
        <v>1357</v>
      </c>
      <c r="D137" s="11" t="s">
        <v>1368</v>
      </c>
      <c r="E137" s="134" t="s">
        <v>1122</v>
      </c>
      <c r="F137" s="134"/>
      <c r="G137" s="134"/>
      <c r="H137" s="22" t="s">
        <v>798</v>
      </c>
      <c r="I137" s="11">
        <v>20</v>
      </c>
      <c r="J137" s="11">
        <v>21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 t="s">
        <v>1365</v>
      </c>
      <c r="BD137" s="13"/>
      <c r="BE137" s="13"/>
      <c r="BF137" s="13"/>
      <c r="BG137" s="13"/>
      <c r="BH137" s="165">
        <f>EXP(440/(-8033))</f>
        <v>0.94669902379420989</v>
      </c>
      <c r="BI137" s="165">
        <f>EXP(40/(-8033))</f>
        <v>0.99503291722893261</v>
      </c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 t="s">
        <v>952</v>
      </c>
      <c r="B138" s="150" t="s">
        <v>1351</v>
      </c>
      <c r="C138" s="11" t="s">
        <v>1357</v>
      </c>
      <c r="D138" s="11" t="s">
        <v>1369</v>
      </c>
      <c r="E138" s="134" t="s">
        <v>1122</v>
      </c>
      <c r="F138" s="134"/>
      <c r="G138" s="134"/>
      <c r="H138" s="22" t="s">
        <v>798</v>
      </c>
      <c r="I138" s="11">
        <v>47</v>
      </c>
      <c r="J138" s="11">
        <v>49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 t="s">
        <v>1366</v>
      </c>
      <c r="BD138" s="13"/>
      <c r="BE138" s="13"/>
      <c r="BF138" s="13"/>
      <c r="BG138" s="13"/>
      <c r="BH138" s="165">
        <f>EXP(830/(-8033))</f>
        <v>0.90183492164233914</v>
      </c>
      <c r="BI138" s="165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65"/>
      <c r="BI139" s="165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65"/>
      <c r="BI140" s="165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65"/>
      <c r="BI141" s="165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65"/>
      <c r="BI142" s="165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65"/>
      <c r="BI143" s="165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65"/>
      <c r="BI144" s="165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65"/>
      <c r="BI145" s="165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65"/>
      <c r="BI146" s="165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65"/>
      <c r="BI147" s="165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65"/>
      <c r="BI148" s="165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65"/>
      <c r="BI149" s="165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65"/>
      <c r="BI150" s="165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65"/>
      <c r="BI151" s="165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65"/>
      <c r="BI152" s="165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65"/>
      <c r="BI153" s="165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65"/>
      <c r="BI154" s="165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65"/>
      <c r="BI155" s="165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65"/>
      <c r="BI156" s="165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65"/>
      <c r="BI157" s="165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65"/>
      <c r="BI158" s="165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65"/>
      <c r="BI159" s="165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65"/>
      <c r="BI160" s="165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65"/>
      <c r="BI161" s="165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65"/>
      <c r="BI162" s="165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65"/>
      <c r="BI163" s="165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65"/>
      <c r="BI164" s="165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65"/>
      <c r="BI165" s="165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65"/>
      <c r="BI166" s="165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65"/>
      <c r="BI167" s="165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65"/>
      <c r="BI168" s="165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65"/>
      <c r="BI169" s="165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65"/>
      <c r="BI170" s="165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65"/>
      <c r="BI171" s="165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65"/>
      <c r="BI172" s="165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65"/>
      <c r="BI173" s="165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65"/>
      <c r="BI174" s="165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65"/>
      <c r="BI175" s="165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65"/>
      <c r="BI176" s="165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65"/>
      <c r="BI177" s="165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65"/>
      <c r="BI178" s="165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65"/>
      <c r="BI179" s="165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65"/>
      <c r="BI180" s="165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65"/>
      <c r="BI181" s="165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65"/>
      <c r="BI182" s="165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65"/>
      <c r="BI183" s="165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65"/>
      <c r="BI184" s="165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65"/>
      <c r="BI185" s="165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65"/>
      <c r="BI186" s="165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65"/>
      <c r="BI187" s="165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65"/>
      <c r="BI188" s="165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65"/>
      <c r="BI189" s="165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65"/>
      <c r="BI190" s="165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65"/>
      <c r="BI191" s="165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65"/>
      <c r="BI192" s="165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65"/>
      <c r="BI193" s="165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65"/>
      <c r="BI194" s="165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65"/>
      <c r="BI195" s="165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65"/>
      <c r="BI196" s="165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65"/>
      <c r="BI197" s="165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65"/>
      <c r="BI198" s="165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65"/>
      <c r="BI199" s="165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65"/>
      <c r="BI200" s="165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65"/>
      <c r="BI201" s="165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65"/>
      <c r="BI202" s="165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65"/>
      <c r="BI203" s="165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65"/>
      <c r="BI204" s="165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65"/>
      <c r="BI205" s="165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65"/>
      <c r="BI206" s="165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65"/>
      <c r="BI207" s="165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65"/>
      <c r="BI208" s="165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65"/>
      <c r="BI209" s="165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65"/>
      <c r="BI210" s="165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65"/>
      <c r="BI211" s="165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65"/>
      <c r="BI212" s="165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65"/>
      <c r="BI213" s="165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65"/>
      <c r="BI214" s="165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65"/>
      <c r="BI215" s="165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65"/>
      <c r="BI216" s="165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65"/>
      <c r="BI217" s="165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65"/>
      <c r="BI218" s="165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65"/>
      <c r="BI219" s="165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65"/>
      <c r="BI220" s="165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65"/>
      <c r="BI221" s="165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65"/>
      <c r="BI222" s="165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65"/>
      <c r="BI223" s="165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65"/>
      <c r="BI224" s="165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65"/>
      <c r="BI225" s="165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65"/>
      <c r="BI226" s="165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65"/>
      <c r="BI227" s="165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65"/>
      <c r="BI228" s="165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65"/>
      <c r="BI229" s="165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65"/>
      <c r="BI230" s="165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65"/>
      <c r="BI231" s="165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65"/>
      <c r="BI232" s="165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65"/>
      <c r="BI233" s="165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65"/>
      <c r="BI234" s="165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65"/>
      <c r="BI235" s="165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65"/>
      <c r="BI236" s="165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65"/>
      <c r="BI237" s="165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65"/>
      <c r="BI238" s="165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65"/>
      <c r="BI239" s="165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65"/>
      <c r="BI240" s="165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65"/>
      <c r="BI241" s="165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65"/>
      <c r="BI242" s="165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65"/>
      <c r="BI243" s="165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65"/>
      <c r="BI244" s="165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65"/>
      <c r="BI245" s="165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65"/>
      <c r="BI246" s="165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65"/>
      <c r="BI247" s="165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65"/>
      <c r="BI248" s="165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65"/>
      <c r="BI249" s="165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65"/>
      <c r="BI250" s="165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65"/>
      <c r="BI251" s="165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65"/>
      <c r="BI252" s="165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65"/>
      <c r="BI253" s="165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65"/>
      <c r="BI254" s="165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65"/>
      <c r="BI255" s="165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65"/>
      <c r="BI256" s="165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65"/>
      <c r="BI257" s="165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65"/>
      <c r="BI258" s="165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65"/>
      <c r="BI259" s="165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65"/>
      <c r="BI260" s="165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65"/>
      <c r="BI261" s="165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65"/>
      <c r="BI262" s="165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65"/>
      <c r="BI263" s="165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65"/>
      <c r="BI264" s="165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65"/>
      <c r="BI265" s="165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65"/>
      <c r="BI266" s="165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65"/>
      <c r="BI267" s="165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65"/>
      <c r="BI268" s="165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65"/>
      <c r="BI269" s="165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65"/>
      <c r="BI270" s="165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65"/>
      <c r="BI271" s="165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65"/>
      <c r="BI272" s="165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65"/>
      <c r="BI273" s="165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65"/>
      <c r="BI274" s="165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65"/>
      <c r="BI275" s="165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65"/>
      <c r="BI276" s="165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65"/>
      <c r="BI277" s="165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65"/>
      <c r="BI278" s="165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65"/>
      <c r="BI279" s="165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65"/>
      <c r="BI280" s="165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65"/>
      <c r="BI281" s="165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65"/>
      <c r="BI282" s="165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65"/>
      <c r="BI283" s="165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65"/>
      <c r="BI284" s="165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65"/>
      <c r="BI285" s="165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65"/>
      <c r="BI286" s="165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65"/>
      <c r="BI287" s="165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65"/>
      <c r="BI288" s="165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65"/>
      <c r="BI289" s="165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65"/>
      <c r="BI290" s="165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65"/>
      <c r="BI291" s="165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65"/>
      <c r="BI292" s="165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65"/>
      <c r="BI293" s="165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65"/>
      <c r="BI294" s="165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65"/>
      <c r="BI295" s="165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65"/>
      <c r="BI296" s="165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65"/>
      <c r="BI297" s="165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65"/>
      <c r="BI298" s="165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65"/>
      <c r="BI299" s="165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65"/>
      <c r="BI300" s="165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65"/>
      <c r="BI301" s="165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65"/>
      <c r="BI302" s="165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65"/>
      <c r="BI303" s="165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65"/>
      <c r="BI304" s="165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65"/>
      <c r="BI305" s="165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65"/>
      <c r="BI306" s="165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65"/>
      <c r="BI307" s="165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65"/>
      <c r="BI308" s="165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65"/>
      <c r="BI309" s="165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65"/>
      <c r="BI310" s="165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65"/>
      <c r="BI311" s="165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65"/>
      <c r="BI312" s="165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65"/>
      <c r="BI313" s="165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65"/>
      <c r="BI314" s="165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65"/>
      <c r="BI315" s="165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65"/>
      <c r="BI316" s="165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65"/>
      <c r="BI317" s="165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65"/>
      <c r="BI318" s="165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65"/>
      <c r="BI319" s="165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65"/>
      <c r="BI320" s="165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65"/>
      <c r="BI321" s="165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65"/>
      <c r="BI322" s="165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65"/>
      <c r="BI323" s="165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65"/>
      <c r="BI324" s="165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65"/>
      <c r="BI325" s="165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65"/>
      <c r="BI326" s="165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65"/>
      <c r="BI327" s="165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65"/>
      <c r="BI328" s="165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65"/>
      <c r="BI329" s="165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65"/>
      <c r="BI330" s="165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65"/>
      <c r="BI331" s="165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65"/>
      <c r="BI332" s="165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65"/>
      <c r="BI333" s="165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65"/>
      <c r="BI334" s="165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65"/>
      <c r="BI335" s="165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65"/>
      <c r="BI336" s="165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65"/>
      <c r="BI337" s="165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65"/>
      <c r="BI338" s="165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65"/>
      <c r="BI339" s="165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65"/>
      <c r="BI340" s="165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65"/>
      <c r="BI341" s="165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65"/>
      <c r="BI342" s="165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65"/>
      <c r="BI343" s="165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65"/>
      <c r="BI344" s="165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65"/>
      <c r="BI345" s="165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65"/>
      <c r="BI346" s="165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65"/>
      <c r="BI347" s="165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65"/>
      <c r="BI348" s="165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65"/>
      <c r="BI349" s="165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65"/>
      <c r="BI350" s="165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65"/>
      <c r="BI351" s="165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65"/>
      <c r="BI352" s="165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65"/>
      <c r="BI353" s="165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65"/>
      <c r="BI354" s="165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65"/>
      <c r="BI355" s="165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65"/>
      <c r="BI356" s="165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65"/>
      <c r="BI357" s="165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65"/>
      <c r="BI358" s="165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65"/>
      <c r="BI359" s="165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65"/>
      <c r="BI360" s="165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65"/>
      <c r="BI361" s="165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65"/>
      <c r="BI362" s="165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65"/>
      <c r="BI363" s="165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65"/>
      <c r="BI364" s="165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65"/>
      <c r="BI365" s="165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65"/>
      <c r="BI366" s="165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65"/>
      <c r="BI367" s="165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65"/>
      <c r="BI368" s="165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65"/>
      <c r="BI369" s="165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65"/>
      <c r="BI370" s="165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65"/>
      <c r="BI371" s="165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65"/>
      <c r="BI372" s="165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65"/>
      <c r="BI373" s="165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65"/>
      <c r="BI374" s="165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65"/>
      <c r="BI375" s="165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65"/>
      <c r="BI376" s="165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65"/>
      <c r="BI377" s="165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65"/>
      <c r="BI378" s="165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65"/>
      <c r="BI379" s="165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65"/>
      <c r="BI380" s="165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65"/>
      <c r="BI381" s="165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65"/>
      <c r="BI382" s="165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65"/>
      <c r="BI383" s="165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65"/>
      <c r="BI384" s="165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65"/>
      <c r="BI385" s="165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65"/>
      <c r="BI386" s="165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65"/>
      <c r="BI387" s="165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65"/>
      <c r="BI388" s="165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65"/>
      <c r="BI389" s="165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65"/>
      <c r="BI390" s="165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65"/>
      <c r="BI391" s="165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65"/>
      <c r="BI392" s="165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65"/>
      <c r="BI393" s="165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65"/>
      <c r="BI394" s="165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65"/>
      <c r="BI395" s="165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65"/>
      <c r="BI396" s="165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65"/>
      <c r="BI397" s="165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65"/>
      <c r="BI398" s="165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65"/>
      <c r="BI399" s="165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65"/>
      <c r="BI400" s="165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65"/>
      <c r="BI401" s="165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65"/>
      <c r="BI402" s="165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65"/>
      <c r="BI403" s="165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65"/>
      <c r="BI404" s="165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65"/>
      <c r="BI405" s="165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65"/>
      <c r="BI406" s="165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65"/>
      <c r="BI407" s="165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65"/>
      <c r="BI408" s="165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65"/>
      <c r="BI409" s="165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65"/>
      <c r="BI410" s="165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65"/>
      <c r="BI411" s="165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65"/>
      <c r="BI412" s="165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65"/>
      <c r="BI413" s="165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65"/>
      <c r="BI414" s="165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65"/>
      <c r="BI415" s="165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65"/>
      <c r="BI416" s="165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65"/>
      <c r="BI417" s="165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65"/>
      <c r="BI418" s="165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65"/>
      <c r="BI419" s="165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65"/>
      <c r="BI420" s="165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65"/>
      <c r="BI421" s="165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65"/>
      <c r="BI422" s="165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65"/>
      <c r="BI423" s="165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65"/>
      <c r="BI424" s="165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65"/>
      <c r="BI425" s="165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65"/>
      <c r="BI426" s="165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65"/>
      <c r="BI427" s="165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65"/>
      <c r="BI428" s="165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65"/>
      <c r="BI429" s="165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65"/>
      <c r="BI430" s="165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65"/>
      <c r="BI431" s="165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65"/>
      <c r="BI432" s="165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65"/>
      <c r="BI433" s="165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65"/>
      <c r="BI434" s="165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65"/>
      <c r="BI435" s="165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65"/>
      <c r="BI436" s="165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65"/>
      <c r="BI437" s="165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65"/>
      <c r="BI438" s="165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65"/>
      <c r="BI439" s="165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65"/>
      <c r="BI440" s="165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65"/>
      <c r="BI441" s="165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65"/>
      <c r="BI442" s="165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65"/>
      <c r="BI443" s="165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65"/>
      <c r="BI444" s="165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65"/>
      <c r="BI445" s="165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65"/>
      <c r="BI446" s="165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65"/>
      <c r="BI447" s="165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65"/>
      <c r="BI448" s="165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65"/>
      <c r="BI449" s="165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65"/>
      <c r="BI450" s="165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65"/>
      <c r="BI451" s="165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65"/>
      <c r="BI452" s="165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65"/>
      <c r="BI453" s="165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65"/>
      <c r="BI454" s="165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65"/>
      <c r="BI455" s="165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65"/>
      <c r="BI456" s="165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65"/>
      <c r="BI457" s="165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65"/>
      <c r="BI458" s="165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65"/>
      <c r="BI459" s="165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65"/>
      <c r="BI460" s="165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65"/>
      <c r="BI461" s="165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65"/>
      <c r="BI462" s="165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65"/>
      <c r="BI463" s="165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65"/>
      <c r="BI464" s="165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65"/>
      <c r="BI465" s="165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65"/>
      <c r="BI466" s="165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65"/>
      <c r="BI467" s="165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65"/>
      <c r="BI468" s="165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65"/>
      <c r="BI469" s="165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65"/>
      <c r="BI470" s="165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65"/>
      <c r="BI471" s="165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65"/>
      <c r="BI472" s="165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65"/>
      <c r="BI473" s="165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65"/>
      <c r="BI474" s="165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65"/>
      <c r="BI475" s="165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65"/>
      <c r="BI476" s="165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65"/>
      <c r="BI477" s="165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65"/>
      <c r="BI478" s="165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65"/>
      <c r="BI479" s="165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65"/>
      <c r="BI480" s="165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65"/>
      <c r="BI481" s="165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65"/>
      <c r="BI482" s="165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65"/>
      <c r="BI483" s="165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65"/>
      <c r="BI484" s="165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65"/>
      <c r="BI485" s="165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65"/>
      <c r="BI486" s="165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65"/>
      <c r="BI487" s="165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65"/>
      <c r="BI488" s="165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65"/>
      <c r="BI489" s="165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65"/>
      <c r="BI490" s="165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65"/>
      <c r="BI491" s="165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65"/>
      <c r="BI492" s="165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65"/>
      <c r="BI493" s="165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65"/>
      <c r="BI494" s="165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65"/>
      <c r="BI495" s="165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65"/>
      <c r="BI496" s="165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65"/>
      <c r="BI497" s="165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65"/>
      <c r="BI498" s="165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65"/>
      <c r="BI499" s="165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65"/>
      <c r="BI500" s="165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65"/>
      <c r="BI501" s="165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65"/>
      <c r="BI502" s="165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65"/>
      <c r="BI503" s="165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65"/>
      <c r="BI504" s="165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65"/>
      <c r="BI505" s="165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65"/>
      <c r="BI506" s="165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65"/>
      <c r="BI507" s="165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65"/>
      <c r="BI508" s="165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65"/>
      <c r="BI509" s="165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65"/>
      <c r="BI510" s="165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65"/>
      <c r="BI511" s="165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65"/>
      <c r="BI512" s="165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65"/>
      <c r="BI513" s="165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65"/>
      <c r="BI514" s="165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65"/>
      <c r="BI515" s="165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65"/>
      <c r="BI516" s="165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65"/>
      <c r="BI517" s="165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65"/>
      <c r="BI518" s="165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65"/>
      <c r="BI519" s="165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65"/>
      <c r="BI520" s="165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65"/>
      <c r="BI521" s="165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65"/>
      <c r="BI522" s="165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65"/>
      <c r="BI523" s="165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65"/>
      <c r="BI524" s="165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65"/>
      <c r="BI525" s="165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65"/>
      <c r="BI526" s="165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65"/>
      <c r="BI527" s="165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65"/>
      <c r="BI528" s="165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65"/>
      <c r="BI529" s="165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65"/>
      <c r="BI530" s="165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65"/>
      <c r="BI531" s="165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65"/>
      <c r="BI532" s="165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65"/>
      <c r="BI533" s="165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65"/>
      <c r="BI534" s="165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65"/>
      <c r="BI535" s="165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65"/>
      <c r="BI536" s="165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65"/>
      <c r="BI537" s="165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65"/>
      <c r="BI538" s="165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65"/>
      <c r="BI539" s="165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65"/>
      <c r="BI540" s="165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65"/>
      <c r="BI541" s="165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65"/>
      <c r="BI542" s="165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65"/>
      <c r="BI543" s="165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65"/>
      <c r="BI544" s="165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65"/>
      <c r="BI545" s="165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65"/>
      <c r="BI546" s="165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65"/>
      <c r="BI547" s="165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65"/>
      <c r="BI548" s="165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65"/>
      <c r="BI549" s="165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65"/>
      <c r="BI550" s="165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65"/>
      <c r="BI551" s="165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65"/>
      <c r="BI552" s="165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65"/>
      <c r="BI553" s="165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65"/>
      <c r="BI554" s="165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65"/>
      <c r="BI555" s="165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65"/>
      <c r="BI556" s="165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65"/>
      <c r="BI557" s="165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65"/>
      <c r="BI558" s="165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65"/>
      <c r="BI559" s="165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65"/>
      <c r="BI560" s="165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65"/>
      <c r="BI561" s="165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65"/>
      <c r="BI562" s="165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65"/>
      <c r="BI563" s="165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65"/>
      <c r="BI564" s="165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65"/>
      <c r="BI565" s="165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65"/>
      <c r="BI566" s="165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65"/>
      <c r="BI567" s="165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65"/>
      <c r="BI568" s="165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65"/>
      <c r="BI569" s="165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65"/>
      <c r="BI570" s="165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65"/>
      <c r="BI571" s="165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65"/>
      <c r="BI572" s="165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65"/>
      <c r="BI573" s="165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65"/>
      <c r="BI574" s="165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65"/>
      <c r="BI575" s="165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65"/>
      <c r="BI576" s="165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65"/>
      <c r="BI577" s="165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65"/>
      <c r="BI578" s="165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65"/>
      <c r="BI579" s="165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65"/>
      <c r="BI580" s="165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65"/>
      <c r="BI581" s="165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65"/>
      <c r="BI582" s="165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65"/>
      <c r="BI583" s="165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65"/>
      <c r="BI584" s="165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65"/>
      <c r="BI585" s="165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65"/>
      <c r="BI586" s="165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65"/>
      <c r="BI587" s="165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65"/>
      <c r="BI588" s="165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65"/>
      <c r="BI589" s="165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65"/>
      <c r="BI590" s="165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65"/>
      <c r="BI591" s="165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65"/>
      <c r="BI592" s="165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65"/>
      <c r="BI593" s="165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65"/>
      <c r="BI594" s="165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65"/>
      <c r="BI595" s="165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65"/>
      <c r="BI596" s="165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65"/>
      <c r="BI597" s="165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65"/>
      <c r="BI598" s="165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65"/>
      <c r="BI599" s="165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65"/>
      <c r="BI600" s="165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65"/>
      <c r="BI601" s="165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65"/>
      <c r="BI602" s="165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65"/>
      <c r="BI603" s="165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65"/>
      <c r="BI604" s="165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65"/>
      <c r="BI605" s="165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65"/>
      <c r="BI606" s="165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65"/>
      <c r="BI607" s="165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65"/>
      <c r="BI608" s="165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65"/>
      <c r="BI609" s="165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65"/>
      <c r="BI610" s="165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65"/>
      <c r="BI611" s="165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65"/>
      <c r="BI612" s="165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65"/>
      <c r="BI613" s="165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65"/>
      <c r="BI614" s="165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65"/>
      <c r="BI615" s="165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65"/>
      <c r="BI616" s="165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65"/>
      <c r="BI617" s="165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65"/>
      <c r="BI618" s="165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65"/>
      <c r="BI619" s="165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65"/>
      <c r="BI620" s="165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65"/>
      <c r="BI621" s="165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65"/>
      <c r="BI622" s="165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65"/>
      <c r="BI623" s="165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65"/>
      <c r="BI624" s="165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65"/>
      <c r="BI625" s="165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65"/>
      <c r="BI626" s="165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65"/>
      <c r="BI627" s="165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65"/>
      <c r="BI628" s="165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65"/>
      <c r="BI629" s="165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65"/>
      <c r="BI630" s="165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65"/>
      <c r="BI631" s="165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65"/>
      <c r="BI632" s="165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65"/>
      <c r="BI633" s="165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65"/>
      <c r="BI634" s="165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65"/>
      <c r="BI635" s="165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65"/>
      <c r="BI636" s="165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65"/>
      <c r="BI637" s="165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65"/>
      <c r="BI638" s="165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65"/>
      <c r="BI639" s="165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65"/>
      <c r="BI640" s="165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65"/>
      <c r="BI641" s="165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65"/>
      <c r="BI642" s="165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65"/>
      <c r="BI643" s="165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65"/>
      <c r="BI644" s="165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65"/>
      <c r="BI645" s="165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65"/>
      <c r="BI646" s="165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65"/>
      <c r="BI647" s="165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65"/>
      <c r="BI648" s="165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65"/>
      <c r="BI649" s="165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65"/>
      <c r="BI650" s="165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65"/>
      <c r="BI651" s="165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65"/>
      <c r="BI652" s="165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65"/>
      <c r="BI653" s="165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65"/>
      <c r="BI654" s="165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65"/>
      <c r="BI655" s="165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65"/>
      <c r="BI656" s="165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65"/>
      <c r="BI657" s="165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65"/>
      <c r="BI658" s="165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65"/>
      <c r="BI659" s="165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65"/>
      <c r="BI660" s="165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65"/>
      <c r="BI661" s="165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65"/>
      <c r="BI662" s="165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65"/>
      <c r="BI663" s="165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65"/>
      <c r="BI664" s="165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65"/>
      <c r="BI665" s="165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65"/>
      <c r="BI666" s="165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65"/>
      <c r="BI667" s="165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65"/>
      <c r="BI668" s="165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65"/>
      <c r="BI669" s="165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65"/>
      <c r="BI670" s="165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65"/>
      <c r="BI671" s="165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65"/>
      <c r="BI672" s="165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65"/>
      <c r="BI673" s="165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65"/>
      <c r="BI674" s="165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65"/>
      <c r="BI675" s="165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65"/>
      <c r="BI676" s="165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65"/>
      <c r="BI677" s="165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65"/>
      <c r="BI678" s="165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65"/>
      <c r="BI679" s="165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65"/>
      <c r="BI680" s="165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65"/>
      <c r="BI681" s="165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65"/>
      <c r="BI682" s="165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65"/>
      <c r="BI683" s="165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65"/>
      <c r="BI684" s="165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65"/>
      <c r="BI685" s="165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65"/>
      <c r="BI686" s="165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65"/>
      <c r="BI687" s="165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65"/>
      <c r="BI688" s="165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65"/>
      <c r="BI689" s="165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65"/>
      <c r="BI690" s="165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65"/>
      <c r="BI691" s="165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65"/>
      <c r="BI692" s="165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65"/>
      <c r="BI693" s="165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65"/>
      <c r="BI694" s="165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65"/>
      <c r="BI695" s="165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65"/>
      <c r="BI696" s="165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65"/>
      <c r="BI697" s="165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65"/>
      <c r="BI698" s="165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65"/>
      <c r="BI699" s="165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65"/>
      <c r="BI700" s="165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65"/>
      <c r="BI701" s="165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65"/>
      <c r="BI702" s="165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65"/>
      <c r="BI703" s="165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65"/>
      <c r="BI704" s="165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65"/>
      <c r="BI705" s="165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65"/>
      <c r="BI706" s="165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65"/>
      <c r="BI707" s="165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65"/>
      <c r="BI708" s="165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65"/>
      <c r="BI709" s="165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65"/>
      <c r="BI710" s="165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65"/>
      <c r="BI711" s="165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65"/>
      <c r="BI712" s="165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65"/>
      <c r="BI713" s="165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65"/>
      <c r="BI714" s="165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65"/>
      <c r="BI715" s="165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65"/>
      <c r="BI716" s="165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65"/>
      <c r="BI717" s="165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65"/>
      <c r="BI718" s="165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65"/>
      <c r="BI719" s="165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65"/>
      <c r="BI720" s="165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65"/>
      <c r="BI721" s="165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65"/>
      <c r="BI722" s="165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65"/>
      <c r="BI723" s="165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65"/>
      <c r="BI724" s="165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65"/>
      <c r="BI725" s="165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65"/>
      <c r="BI726" s="165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65"/>
      <c r="BI727" s="165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65"/>
      <c r="BI728" s="165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65"/>
      <c r="BI729" s="165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65"/>
      <c r="BI730" s="165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65"/>
      <c r="BI731" s="165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65"/>
      <c r="BI732" s="165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65"/>
      <c r="BI733" s="165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65"/>
      <c r="BI734" s="165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65"/>
      <c r="BI735" s="165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65"/>
      <c r="BI736" s="165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65"/>
      <c r="BI737" s="165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65"/>
      <c r="BI738" s="165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65"/>
      <c r="BI739" s="165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65"/>
      <c r="BI740" s="165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65"/>
      <c r="BI741" s="165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65"/>
      <c r="BI742" s="165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65"/>
      <c r="BI743" s="165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65"/>
      <c r="BI744" s="165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65"/>
      <c r="BI745" s="165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65"/>
      <c r="BI746" s="165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65"/>
      <c r="BI747" s="165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65"/>
      <c r="BI748" s="165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65"/>
      <c r="BI749" s="165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65"/>
      <c r="BI750" s="165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65"/>
      <c r="BI751" s="165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65"/>
      <c r="BI752" s="165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65"/>
      <c r="BI753" s="165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65"/>
      <c r="BI754" s="165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65"/>
      <c r="BI755" s="165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65"/>
      <c r="BI756" s="165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65"/>
      <c r="BI757" s="165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65"/>
      <c r="BI758" s="165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65"/>
      <c r="BI759" s="165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65"/>
      <c r="BI760" s="165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65"/>
      <c r="BI761" s="165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65"/>
      <c r="BI762" s="165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65"/>
      <c r="BI763" s="165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65"/>
      <c r="BI764" s="165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65"/>
      <c r="BI765" s="165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65"/>
      <c r="BI766" s="165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65"/>
      <c r="BI767" s="165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65"/>
      <c r="BI768" s="165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65"/>
      <c r="BI769" s="165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65"/>
      <c r="BI770" s="165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65"/>
      <c r="BI771" s="165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65"/>
      <c r="BI772" s="165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65"/>
      <c r="BI773" s="165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65"/>
      <c r="BI774" s="165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65"/>
      <c r="BI775" s="165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65"/>
      <c r="BI776" s="165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65"/>
      <c r="BI777" s="165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65"/>
      <c r="BI778" s="165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65"/>
      <c r="BI779" s="165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65"/>
      <c r="BI780" s="165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65"/>
      <c r="BI781" s="165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65"/>
      <c r="BI782" s="165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65"/>
      <c r="BI783" s="165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65"/>
      <c r="BI784" s="165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65"/>
      <c r="BI785" s="165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65"/>
      <c r="BI786" s="165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65"/>
      <c r="BI787" s="165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65"/>
      <c r="BI788" s="165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65"/>
      <c r="BI789" s="165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65"/>
      <c r="BI790" s="165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65"/>
      <c r="BI791" s="165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65"/>
      <c r="BI792" s="165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65"/>
      <c r="BI793" s="165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65"/>
      <c r="BI794" s="165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65"/>
      <c r="BI795" s="165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65"/>
      <c r="BI796" s="165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65"/>
      <c r="BI797" s="165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65"/>
      <c r="BI798" s="165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65"/>
      <c r="BI799" s="165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65"/>
      <c r="BI800" s="165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65"/>
      <c r="BI801" s="165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65"/>
      <c r="BI802" s="165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65"/>
      <c r="BI803" s="165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65"/>
      <c r="BI804" s="165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65"/>
      <c r="BI805" s="165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65"/>
      <c r="BI806" s="165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65"/>
      <c r="BI807" s="165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65"/>
      <c r="BI808" s="165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65"/>
      <c r="BI809" s="165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65"/>
      <c r="BI810" s="165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65"/>
      <c r="BI811" s="165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65"/>
      <c r="BI812" s="165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65"/>
      <c r="BI813" s="165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65"/>
      <c r="BI814" s="165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65"/>
      <c r="BI815" s="165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65"/>
      <c r="BI816" s="165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65"/>
      <c r="BI817" s="165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65"/>
      <c r="BI818" s="165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65"/>
      <c r="BI819" s="165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65"/>
      <c r="BI820" s="165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65"/>
      <c r="BI821" s="165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65"/>
      <c r="BI822" s="165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65"/>
      <c r="BI823" s="165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65"/>
      <c r="BI824" s="165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65"/>
      <c r="BI825" s="165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65"/>
      <c r="BI826" s="165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65"/>
      <c r="BI827" s="165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65"/>
      <c r="BI828" s="165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65"/>
      <c r="BI829" s="165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65"/>
      <c r="BI830" s="165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65"/>
      <c r="BI831" s="165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65"/>
      <c r="BI832" s="165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65"/>
      <c r="BI833" s="165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65"/>
      <c r="BI834" s="165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65"/>
      <c r="BI835" s="165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65"/>
      <c r="BI836" s="165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65"/>
      <c r="BI837" s="165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65"/>
      <c r="BI838" s="165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65"/>
      <c r="BI839" s="165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65"/>
      <c r="BI840" s="165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65"/>
      <c r="BI841" s="165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65"/>
      <c r="BI842" s="165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65"/>
      <c r="BI843" s="165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65"/>
      <c r="BI844" s="165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65"/>
      <c r="BI845" s="165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65"/>
      <c r="BI846" s="165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65"/>
      <c r="BI847" s="165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65"/>
      <c r="BI848" s="165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65"/>
      <c r="BI849" s="165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65"/>
      <c r="BI850" s="165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65"/>
      <c r="BI851" s="165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65"/>
      <c r="BI852" s="165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65"/>
      <c r="BI853" s="165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65"/>
      <c r="BI854" s="165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65"/>
      <c r="BI855" s="165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65"/>
      <c r="BI856" s="165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65"/>
      <c r="BI857" s="165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65"/>
      <c r="BI858" s="165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65"/>
      <c r="BI859" s="165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65"/>
      <c r="BI860" s="165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65"/>
      <c r="BI861" s="165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65"/>
      <c r="BI862" s="165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65"/>
      <c r="BI863" s="165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65"/>
      <c r="BI864" s="165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65"/>
      <c r="BI865" s="165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65"/>
      <c r="BI866" s="165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65"/>
      <c r="BI867" s="165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65"/>
      <c r="BI868" s="165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65"/>
      <c r="BI869" s="165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65"/>
      <c r="BI870" s="165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65"/>
      <c r="BI871" s="165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65"/>
      <c r="BI872" s="165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65"/>
      <c r="BI873" s="165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65"/>
      <c r="BI874" s="165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65"/>
      <c r="BI875" s="165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65"/>
      <c r="BI876" s="165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65"/>
      <c r="BI877" s="165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65"/>
      <c r="BI878" s="165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65"/>
      <c r="BI879" s="165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65"/>
      <c r="BI880" s="165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65"/>
      <c r="BI881" s="165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65"/>
      <c r="BI882" s="165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65"/>
      <c r="BI883" s="165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65"/>
      <c r="BI884" s="165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65"/>
      <c r="BI885" s="165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65"/>
      <c r="BI886" s="165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65"/>
      <c r="BI887" s="165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65"/>
      <c r="BI888" s="165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65"/>
      <c r="BI889" s="165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65"/>
      <c r="BI890" s="165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65"/>
      <c r="BI891" s="165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65"/>
      <c r="BI892" s="165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65"/>
      <c r="BI893" s="165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65"/>
      <c r="BI894" s="165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65"/>
      <c r="BI895" s="165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65"/>
      <c r="BI896" s="165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65"/>
      <c r="BI897" s="165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65"/>
      <c r="BI898" s="165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65"/>
      <c r="BI899" s="165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65"/>
      <c r="BI900" s="165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65"/>
      <c r="BI901" s="165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65"/>
      <c r="BI902" s="165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65"/>
      <c r="BI903" s="165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65"/>
      <c r="BI904" s="165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65"/>
      <c r="BI905" s="165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65"/>
      <c r="BI906" s="165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65"/>
      <c r="BI907" s="165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65"/>
      <c r="BI908" s="165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65"/>
      <c r="BI909" s="165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65"/>
      <c r="BI910" s="165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65"/>
      <c r="BI911" s="165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65"/>
      <c r="BI912" s="165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65"/>
      <c r="BI913" s="165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65"/>
      <c r="BI914" s="165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65"/>
      <c r="BI915" s="165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65"/>
      <c r="BI916" s="165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65"/>
      <c r="BI917" s="165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65"/>
      <c r="BI918" s="165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65"/>
      <c r="BI919" s="165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65"/>
      <c r="BI920" s="165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65"/>
      <c r="BI921" s="165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65"/>
      <c r="BI922" s="165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65"/>
      <c r="BI923" s="165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65"/>
      <c r="BI924" s="165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65"/>
      <c r="BI925" s="165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65"/>
      <c r="BI926" s="165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65"/>
      <c r="BI927" s="165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65"/>
      <c r="BI928" s="165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65"/>
      <c r="BI929" s="165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65"/>
      <c r="BI930" s="165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65"/>
      <c r="BI931" s="165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65"/>
      <c r="BI932" s="165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65"/>
      <c r="BI933" s="165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65"/>
      <c r="BI934" s="165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65"/>
      <c r="BI935" s="165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65"/>
      <c r="BI936" s="165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65"/>
      <c r="BI937" s="165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65"/>
      <c r="BI938" s="165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65"/>
      <c r="BI939" s="165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65"/>
      <c r="BI940" s="165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65"/>
      <c r="BI941" s="165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65"/>
      <c r="BI942" s="165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65"/>
      <c r="BI943" s="165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65"/>
      <c r="BI944" s="165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65"/>
      <c r="BI945" s="165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65"/>
      <c r="BI946" s="165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65"/>
      <c r="BI947" s="165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65"/>
      <c r="BI948" s="165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65"/>
      <c r="BI949" s="165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65"/>
      <c r="BI950" s="165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65"/>
      <c r="BI951" s="165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65"/>
      <c r="BI952" s="165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65"/>
      <c r="BI953" s="165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65"/>
      <c r="BI954" s="165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65"/>
      <c r="BI955" s="165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65"/>
      <c r="BI956" s="165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65"/>
      <c r="BI957" s="165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65"/>
      <c r="BI958" s="165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65"/>
      <c r="BI959" s="165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65"/>
      <c r="BI960" s="165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65"/>
      <c r="BI961" s="165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65"/>
      <c r="BI962" s="165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65"/>
      <c r="BI963" s="165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65"/>
      <c r="BI964" s="165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65"/>
      <c r="BI965" s="165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65"/>
      <c r="BI966" s="165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65"/>
      <c r="BI967" s="165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65"/>
      <c r="BI968" s="165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65"/>
      <c r="BI969" s="165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65"/>
      <c r="BI970" s="165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65"/>
      <c r="BI971" s="165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65"/>
      <c r="BI972" s="165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65"/>
      <c r="BI973" s="165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65"/>
      <c r="BI974" s="165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65"/>
      <c r="BI975" s="165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65"/>
      <c r="BI976" s="165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65"/>
      <c r="BI977" s="165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65"/>
      <c r="BI978" s="165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65"/>
      <c r="BI979" s="165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65"/>
      <c r="BI980" s="165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65"/>
      <c r="BI981" s="165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65"/>
      <c r="BI982" s="165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65"/>
      <c r="BI983" s="165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65"/>
      <c r="BI984" s="165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65"/>
      <c r="BI985" s="165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65"/>
      <c r="BI986" s="165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65"/>
      <c r="BI987" s="165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B139:B1048576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2019-12-20T21:01:40Z</dcterms:modified>
</cp:coreProperties>
</file>